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5" yWindow="-15" windowWidth="28830" windowHeight="12765" tabRatio="864"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CO34" i="10" l="1"/>
  <c r="CO35" i="10" s="1"/>
  <c r="CO36" i="10" s="1"/>
  <c r="CO37" i="10" s="1"/>
  <c r="CO38" i="10" s="1"/>
</calcChain>
</file>

<file path=xl/sharedStrings.xml><?xml version="1.0" encoding="utf-8"?>
<sst xmlns="http://schemas.openxmlformats.org/spreadsheetml/2006/main" count="1126" uniqueCount="620">
  <si>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</si>
  <si>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</si>
  <si>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</si>
  <si>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</si>
  <si>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</si>
  <si>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</si>
  <si>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</si>
  <si>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</si>
  <si>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</si>
  <si>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</si>
  <si>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</si>
  <si>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</si>
  <si>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</si>
  <si>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</si>
  <si>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</si>
  <si>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</si>
  <si>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</si>
  <si>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</si>
  <si>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</si>
  <si>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</si>
  <si>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</si>
  <si>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</si>
  <si>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</si>
  <si>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</si>
  <si>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</si>
  <si>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</si>
  <si>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</si>
  <si>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</si>
  <si>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</si>
  <si>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</si>
  <si>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</si>
  <si>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</si>
  <si>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</si>
  <si>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</si>
  <si>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</si>
  <si>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</si>
  <si>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</si>
  <si>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</si>
  <si>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</si>
  <si>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</si>
  <si>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</si>
  <si>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</si>
  <si>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</si>
  <si>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</si>
  <si>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</si>
  <si>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</si>
  <si>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</si>
  <si>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</si>
  <si>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</si>
  <si>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</si>
  <si>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</si>
  <si>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</si>
  <si>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</si>
  <si>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</si>
  <si>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</si>
  <si>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</si>
  <si>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</si>
  <si>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</si>
  <si>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</si>
  <si>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</si>
  <si>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</si>
  <si>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</si>
  <si>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</si>
  <si>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</si>
  <si>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</si>
  <si>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</si>
  <si>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</si>
  <si>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</si>
  <si>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</si>
  <si>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</si>
  <si>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</si>
  <si>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</si>
  <si>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</si>
  <si>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</si>
  <si>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</si>
  <si>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</si>
  <si>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</si>
  <si>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</si>
  <si>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</si>
  <si>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</si>
  <si>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</si>
  <si>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</si>
  <si>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</si>
  <si>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</si>
  <si>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</si>
  <si>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</si>
  <si>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</si>
  <si>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</si>
  <si>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</si>
  <si>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</si>
  <si>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</si>
  <si>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</si>
  <si>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</si>
  <si>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</si>
  <si>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</si>
  <si>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</si>
  <si>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</si>
  <si>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</si>
  <si>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</si>
  <si>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</si>
  <si>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</si>
  <si>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</si>
  <si>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</si>
  <si>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</si>
  <si>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</si>
  <si>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</si>
  <si>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</si>
  <si>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</si>
  <si>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</si>
  <si>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</si>
  <si>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</si>
  <si>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</si>
  <si>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</si>
  <si>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</si>
  <si>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</si>
  <si>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</si>
  <si>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</si>
  <si>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</si>
  <si>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</si>
  <si>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</si>
  <si>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</si>
  <si>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</si>
  <si>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</si>
  <si>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</si>
  <si>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</si>
  <si>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</si>
  <si>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</si>
  <si>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</si>
  <si>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</si>
  <si>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</si>
  <si>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</si>
  <si>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</si>
  <si>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</si>
  <si>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</si>
  <si>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</si>
  <si>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</si>
  <si>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</si>
  <si>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</si>
  <si>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</si>
  <si>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</si>
  <si>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</si>
  <si>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</si>
  <si>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</si>
  <si>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</si>
  <si>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</si>
  <si>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</si>
  <si>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</si>
  <si>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</si>
  <si>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</si>
  <si>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</si>
  <si>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</si>
  <si>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</si>
  <si>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</si>
  <si>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</si>
  <si>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</si>
  <si>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</si>
  <si>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</si>
  <si>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</si>
  <si>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</si>
  <si>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</si>
  <si>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</si>
  <si>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</si>
  <si>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</si>
  <si>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</si>
  <si>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</si>
  <si>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</si>
  <si>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</si>
  <si>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</si>
  <si>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</si>
  <si>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</si>
  <si>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</si>
  <si>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</si>
  <si>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</si>
  <si>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</si>
  <si>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</si>
  <si>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</si>
  <si>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</si>
  <si>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</si>
  <si>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</si>
  <si>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</si>
  <si>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</si>
  <si>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</si>
  <si>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</si>
  <si>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</si>
  <si>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</si>
  <si>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</si>
  <si>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</si>
  <si>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</si>
  <si>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</si>
  <si>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</si>
  <si>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</si>
  <si>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</si>
  <si>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</si>
  <si>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</si>
  <si>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</si>
  <si>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</si>
  <si>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</si>
  <si>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</si>
  <si>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</si>
  <si>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</si>
  <si>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</si>
  <si>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</si>
  <si>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</si>
  <si>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</si>
  <si>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</si>
  <si>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</si>
  <si>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</si>
  <si>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</si>
  <si>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</si>
  <si>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</si>
  <si>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</si>
  <si>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</si>
  <si>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</si>
  <si>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</si>
  <si>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</si>
  <si>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</si>
  <si>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</si>
  <si>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</si>
  <si>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</si>
  <si>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熊本県阿蘇市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</si>
  <si>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</si>
  <si>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</si>
  <si>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</si>
  <si>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</si>
  <si>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</si>
  <si>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</si>
  <si>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</si>
  <si>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</si>
  <si>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</si>
  <si>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</si>
  <si>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</si>
  <si>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</si>
  <si>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</si>
  <si>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</si>
  <si>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</si>
  <si>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</si>
  <si>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</si>
  <si>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</si>
  <si>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</si>
  <si>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</si>
  <si>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</si>
  <si>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</si>
  <si>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</si>
  <si>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</si>
  <si>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</si>
  <si>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</si>
  <si>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</si>
  <si>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</si>
  <si>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</si>
  <si>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</si>
  <si>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</si>
  <si>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</si>
  <si>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</si>
  <si>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</si>
  <si>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</si>
  <si>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</si>
  <si>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</si>
  <si>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</si>
  <si>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</si>
  <si>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</si>
  <si>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</si>
  <si>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</si>
  <si>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</si>
  <si>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</si>
  <si>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</si>
  <si>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</si>
  <si>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</si>
  <si>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</si>
  <si>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</si>
  <si>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</si>
  <si>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</si>
  <si>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</si>
  <si>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</si>
  <si>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</si>
  <si>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</si>
  <si>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</si>
  <si>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</si>
  <si>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</si>
  <si>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</si>
  <si>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</si>
  <si>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</si>
  <si>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</si>
  <si>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</si>
  <si>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</si>
  <si>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</si>
  <si>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</si>
  <si>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</si>
  <si>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</si>
  <si>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</si>
  <si>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</si>
  <si>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</si>
  <si>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</si>
  <si>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</si>
  <si>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</si>
  <si>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</si>
  <si>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</si>
  <si>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</si>
  <si>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</si>
  <si>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</si>
  <si>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</si>
  <si>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</si>
  <si>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</si>
  <si>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</si>
  <si>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</si>
  <si>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</si>
  <si>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</si>
  <si>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</si>
  <si>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</si>
  <si>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</si>
  <si>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</si>
  <si>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</si>
  <si>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</si>
  <si>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</si>
  <si>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</si>
  <si>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</si>
  <si>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</si>
  <si>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</si>
  <si>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</si>
  <si>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</si>
  <si>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</si>
  <si>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</si>
  <si>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</si>
  <si>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</si>
  <si>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</si>
  <si>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</si>
  <si>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</si>
  <si>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</si>
  <si>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</si>
  <si>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</si>
  <si>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</si>
  <si>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</si>
  <si>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</si>
  <si>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</si>
  <si>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</si>
  <si>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</si>
  <si>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</si>
  <si>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</si>
  <si>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</si>
  <si>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</si>
  <si>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</si>
  <si>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</si>
  <si>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</si>
  <si>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</si>
  <si>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</si>
  <si>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</si>
  <si>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</si>
  <si>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</si>
  <si>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</si>
  <si>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</si>
  <si>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</si>
  <si>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</si>
  <si>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</si>
  <si>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</si>
  <si>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</si>
  <si>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</si>
  <si>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</si>
  <si>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</si>
  <si>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</si>
  <si>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</si>
  <si>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</si>
  <si>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</si>
  <si>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</si>
  <si>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</si>
  <si>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</si>
  <si>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</si>
  <si>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</si>
  <si>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</si>
  <si>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</si>
  <si>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</si>
  <si>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</si>
  <si>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熊本県阿蘇市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</si>
  <si>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</si>
  <si>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</si>
  <si>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</si>
  <si>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</si>
  <si>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</si>
  <si>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</si>
  <si>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</si>
  <si>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</si>
  <si>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</si>
  <si>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</si>
  <si>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</si>
  <si>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</si>
  <si>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</si>
  <si>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</si>
  <si>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</si>
  <si>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</si>
  <si>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</si>
  <si>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</si>
  <si>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</si>
  <si>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</si>
  <si>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</si>
  <si>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</si>
  <si>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</si>
  <si>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</si>
  <si>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</si>
  <si>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</si>
  <si>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</si>
  <si>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</si>
  <si>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</si>
  <si>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</si>
  <si>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</si>
  <si>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</si>
  <si>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</si>
  <si>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</si>
  <si>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</si>
  <si>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</si>
  <si>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阿蘇山観光事業特別会計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</si>
  <si>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</si>
  <si>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</si>
  <si>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</si>
  <si>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</si>
  <si>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</si>
  <si>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</si>
  <si>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</si>
  <si>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</si>
  <si>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</si>
  <si>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</si>
  <si>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</si>
  <si>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</si>
  <si>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</si>
  <si>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</si>
  <si>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</si>
  <si>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</si>
  <si>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</si>
  <si>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</si>
  <si>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</si>
  <si>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</si>
  <si>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</si>
  <si>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</si>
  <si>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</si>
  <si>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</si>
  <si>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</si>
  <si>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</si>
  <si>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</si>
  <si>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</si>
  <si>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</si>
  <si>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</si>
  <si>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</si>
  <si>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</si>
  <si>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</si>
  <si>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</si>
  <si>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</si>
  <si>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</si>
  <si>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</si>
  <si>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</si>
  <si>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</si>
  <si>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</si>
  <si>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</si>
  <si>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</si>
  <si>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</si>
  <si>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</si>
  <si>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</si>
  <si>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</si>
  <si>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</si>
  <si>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</si>
  <si>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</si>
  <si>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</si>
  <si>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</si>
  <si>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</si>
  <si>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</si>
  <si>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</si>
  <si>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</si>
  <si>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</si>
  <si>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</si>
  <si>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</si>
  <si>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</si>
  <si>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</si>
  <si>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</si>
  <si>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</si>
  <si>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</si>
  <si>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</si>
  <si>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</si>
  <si>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</si>
  <si>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</si>
  <si>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</si>
  <si>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阿蘇山観光事業特別会計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</si>
  <si>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</si>
  <si>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</si>
  <si>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</si>
  <si>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</si>
  <si>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</si>
  <si>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</si>
  <si>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</si>
  <si>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</si>
  <si>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</si>
  <si>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</si>
  <si>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</si>
  <si>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</si>
  <si>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</si>
  <si>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</si>
  <si>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</si>
  <si>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</si>
  <si>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</si>
  <si>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</si>
  <si>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</si>
  <si>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</si>
  <si>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</si>
  <si>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</si>
  <si>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</si>
  <si>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</si>
  <si>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</si>
  <si>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</si>
  <si>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</si>
  <si>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</si>
  <si>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</si>
  <si>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</si>
  <si>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</si>
  <si>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</si>
  <si>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</si>
  <si>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</si>
  <si>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</si>
  <si>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</si>
  <si>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</si>
  <si>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</si>
  <si>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</si>
  <si>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</si>
  <si>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</si>
  <si>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</si>
  <si>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</si>
  <si>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</si>
  <si>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</si>
  <si>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</si>
  <si>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</si>
  <si>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</si>
  <si>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</si>
  <si>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</si>
  <si>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</si>
  <si>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</si>
  <si>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</si>
  <si>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</si>
  <si>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</si>
  <si>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</si>
  <si>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</si>
  <si>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</si>
  <si>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</si>
  <si>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</si>
  <si>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</si>
  <si>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</si>
  <si>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</si>
  <si>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</si>
  <si>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</si>
  <si>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</si>
  <si>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</si>
  <si>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</si>
  <si>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</si>
  <si>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</si>
  <si>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</si>
  <si>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</si>
  <si>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</si>
  <si>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</si>
  <si>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</si>
  <si>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</si>
  <si>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</si>
  <si>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</si>
  <si>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</si>
  <si>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</si>
  <si>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</si>
  <si>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</si>
  <si>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</si>
  <si>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</si>
  <si>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</si>
  <si>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</si>
  <si>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</si>
  <si>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</si>
  <si>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介護保険事業特別会計</t>
  </si>
  <si>
    <t>国民健康保険事業特別会計</t>
  </si>
  <si>
    <t>下水道事業特別会計</t>
  </si>
  <si>
    <t>病院事業会計</t>
  </si>
  <si>
    <t>▲ 0.38</t>
  </si>
  <si>
    <t>後期高齢者医療事業特別会計</t>
  </si>
  <si>
    <t>阿蘇山観光事業特別会計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</si>
  <si>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</si>
  <si>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</si>
  <si>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</si>
  <si>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</si>
  <si>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</si>
  <si>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</si>
  <si>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</si>
  <si>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</si>
  <si>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</si>
  <si>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</si>
  <si>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東阿蘇観光開発株式会社</t>
    <rPh sb="0" eb="1">
      <t>ヒガシ</t>
    </rPh>
    <rPh sb="1" eb="3">
      <t>アソ</t>
    </rPh>
    <rPh sb="3" eb="5">
      <t>カンコウ</t>
    </rPh>
    <rPh sb="5" eb="7">
      <t>カイハツ</t>
    </rPh>
    <rPh sb="7" eb="11">
      <t>カブシキガイシャ</t>
    </rPh>
    <phoneticPr fontId="2"/>
  </si>
  <si>
    <t>一般財団法人阿蘇テレワークセンター</t>
    <rPh sb="0" eb="2">
      <t>イッパン</t>
    </rPh>
    <rPh sb="2" eb="4">
      <t>ザイダン</t>
    </rPh>
    <rPh sb="4" eb="6">
      <t>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</si>
  <si>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</si>
  <si>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カブシキガイシャ</t>
    </rPh>
    <rPh sb="9" eb="11">
      <t>アソ</t>
    </rPh>
    <rPh sb="11" eb="12">
      <t>イチ</t>
    </rPh>
    <rPh sb="13" eb="14">
      <t>ミヤ</t>
    </rPh>
    <phoneticPr fontId="2"/>
  </si>
  <si>
    <t>株式会社ＡＳＯワークネット</t>
    <rPh sb="0" eb="4">
      <t>カブシキガイシャ</t>
    </rPh>
    <phoneticPr fontId="2"/>
  </si>
  <si>
    <t>-</t>
    <phoneticPr fontId="2"/>
  </si>
  <si>
    <t>-</t>
    <phoneticPr fontId="2"/>
  </si>
  <si>
    <t>地域振興基金(H30年度末現在)</t>
    <rPh sb="0" eb="2">
      <t>チイキ</t>
    </rPh>
    <rPh sb="2" eb="4">
      <t>シンコウ</t>
    </rPh>
    <rPh sb="4" eb="6">
      <t>キキン</t>
    </rPh>
    <phoneticPr fontId="2"/>
  </si>
  <si>
    <t>地域情報化基盤整備基金(H30年度末現在)</t>
    <rPh sb="0" eb="2">
      <t>チイキ</t>
    </rPh>
    <rPh sb="2" eb="5">
      <t>ジョウホウカ</t>
    </rPh>
    <rPh sb="5" eb="7">
      <t>キバン</t>
    </rPh>
    <rPh sb="7" eb="9">
      <t>セイビ</t>
    </rPh>
    <rPh sb="9" eb="11">
      <t>キキン</t>
    </rPh>
    <phoneticPr fontId="2"/>
  </si>
  <si>
    <t>平成28年熊本地震復興基金(H30年度末現在)</t>
    <rPh sb="0" eb="2">
      <t>ヘイセイ</t>
    </rPh>
    <rPh sb="4" eb="5">
      <t>ネン</t>
    </rPh>
    <rPh sb="5" eb="7">
      <t>クマモト</t>
    </rPh>
    <rPh sb="7" eb="9">
      <t>ジシン</t>
    </rPh>
    <rPh sb="9" eb="11">
      <t>フッコウ</t>
    </rPh>
    <rPh sb="11" eb="13">
      <t>キキン</t>
    </rPh>
    <phoneticPr fontId="2"/>
  </si>
  <si>
    <t>公共施設管理基金(H30年度末現在)</t>
    <rPh sb="0" eb="2">
      <t>コウキョウ</t>
    </rPh>
    <rPh sb="2" eb="4">
      <t>シセツ</t>
    </rPh>
    <rPh sb="4" eb="6">
      <t>カンリ</t>
    </rPh>
    <rPh sb="6" eb="8">
      <t>キキン</t>
    </rPh>
    <phoneticPr fontId="2"/>
  </si>
  <si>
    <t>教育施設整備基金(H30年度末現在)</t>
    <rPh sb="0" eb="2">
      <t>キョウイク</t>
    </rPh>
    <rPh sb="2" eb="4">
      <t>シセツ</t>
    </rPh>
    <rPh sb="4" eb="6">
      <t>セイビ</t>
    </rPh>
    <rPh sb="6" eb="8">
      <t>キキン</t>
    </rPh>
    <phoneticPr fontId="2"/>
  </si>
  <si>
    <t>-</t>
    <phoneticPr fontId="2"/>
  </si>
  <si>
    <t>-</t>
    <phoneticPr fontId="2"/>
  </si>
  <si>
    <t>阿蘇広域行政事務組合（一般会計）</t>
    <rPh sb="0" eb="10">
      <t>アソコウイキギョウセイジムクミアイ</t>
    </rPh>
    <rPh sb="11" eb="13">
      <t>イッパン</t>
    </rPh>
    <rPh sb="13" eb="15">
      <t>カイケイ</t>
    </rPh>
    <phoneticPr fontId="2"/>
  </si>
  <si>
    <t>阿蘇広域行政事務組合（養護老人ホーム湯の里荘特別会計）</t>
    <rPh sb="0" eb="10">
      <t>アソコウイキギョウセイジムクミアイ</t>
    </rPh>
    <rPh sb="11" eb="15">
      <t>ヨウゴロウジン</t>
    </rPh>
    <rPh sb="18" eb="19">
      <t>ユ</t>
    </rPh>
    <rPh sb="20" eb="21">
      <t>サト</t>
    </rPh>
    <rPh sb="21" eb="22">
      <t>ソウ</t>
    </rPh>
    <rPh sb="22" eb="26">
      <t>トクベツカイケイ</t>
    </rPh>
    <phoneticPr fontId="2"/>
  </si>
  <si>
    <t>阿蘇広域行政事務組合（特別養護老人ホーム阿蘇みやま荘特別会計）</t>
    <rPh sb="0" eb="10">
      <t>アソコウイキギョウセイジムクミアイ</t>
    </rPh>
    <rPh sb="11" eb="13">
      <t>トクベツ</t>
    </rPh>
    <rPh sb="13" eb="15">
      <t>ヨウゴ</t>
    </rPh>
    <rPh sb="15" eb="17">
      <t>ロウジン</t>
    </rPh>
    <rPh sb="20" eb="22">
      <t>アソ</t>
    </rPh>
    <rPh sb="25" eb="26">
      <t>ソウ</t>
    </rPh>
    <rPh sb="26" eb="28">
      <t>トクベツ</t>
    </rPh>
    <rPh sb="28" eb="30">
      <t>カイケイ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</si>
  <si>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</si>
  <si>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10">
      <t>コウキコウレイシャイリョウ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</si>
  <si>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</si>
  <si>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</si>
  <si>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</si>
  <si>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</si>
  <si>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</si>
  <si>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</si>
  <si>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</si>
  <si>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</si>
  <si>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と有形固定資産減価償却率が上回っている。また将来負担比率は減少傾向にあるが有形固定資産減価償却率が上昇傾向にある。そのため今後は施設の更新が迫っている状態にあり、地方債の新規発行により将来負担比率が高くなる可能性がある。</t>
    <rPh sb="0" eb="2">
      <t>ルイジ</t>
    </rPh>
    <rPh sb="2" eb="4">
      <t>ダンタイ</t>
    </rPh>
    <rPh sb="5" eb="7">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0" eb="32">
      <t>ウワマワ</t>
    </rPh>
    <rPh sb="39" eb="41">
      <t>ショウライ</t>
    </rPh>
    <rPh sb="41" eb="43">
      <t>フタン</t>
    </rPh>
    <rPh sb="43" eb="45">
      <t>ヒリツ</t>
    </rPh>
    <rPh sb="46" eb="48">
      <t>ゲンショウ</t>
    </rPh>
    <rPh sb="48" eb="50">
      <t>ケイコウ</t>
    </rPh>
    <rPh sb="54" eb="56">
      <t>ユウケイ</t>
    </rPh>
    <rPh sb="56" eb="58">
      <t>コテイ</t>
    </rPh>
    <rPh sb="58" eb="60">
      <t>シサン</t>
    </rPh>
    <rPh sb="60" eb="62">
      <t>ゲンカ</t>
    </rPh>
    <rPh sb="62" eb="64">
      <t>ショウキャク</t>
    </rPh>
    <rPh sb="64" eb="65">
      <t>リツ</t>
    </rPh>
    <rPh sb="66" eb="68">
      <t>ジョウショウ</t>
    </rPh>
    <rPh sb="68" eb="70">
      <t>ケイコウ</t>
    </rPh>
    <rPh sb="78" eb="80">
      <t>コンゴ</t>
    </rPh>
    <rPh sb="81" eb="83">
      <t>シセツ</t>
    </rPh>
    <rPh sb="84" eb="86">
      <t>コウシン</t>
    </rPh>
    <rPh sb="87" eb="88">
      <t>セマ</t>
    </rPh>
    <rPh sb="92" eb="94">
      <t>ジョウタイ</t>
    </rPh>
    <rPh sb="98" eb="101">
      <t>チホウサイ</t>
    </rPh>
    <rPh sb="102" eb="104">
      <t>シンキ</t>
    </rPh>
    <rPh sb="104" eb="106">
      <t>ハッコウ</t>
    </rPh>
    <rPh sb="109" eb="111">
      <t>ショウライ</t>
    </rPh>
    <rPh sb="111" eb="113">
      <t>フタン</t>
    </rPh>
    <rPh sb="113" eb="115">
      <t>ヒリツ</t>
    </rPh>
    <rPh sb="116" eb="117">
      <t>タカ</t>
    </rPh>
    <rPh sb="120" eb="123">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</si>
  <si>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</si>
  <si>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</si>
  <si>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</si>
  <si>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</si>
  <si>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</si>
  <si>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</si>
  <si>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将来負担比率は上回っているが、実質公債比率が下回っている。今後は熊本地震の災害復旧事業等に係る起債の元金償還の開始に伴い実質公債費率が高くなることが見込まれるため、将来負担比率と併せて注視していく必要がある。</t>
    <rPh sb="0" eb="2">
      <t>ルイジ</t>
    </rPh>
    <rPh sb="2" eb="4">
      <t>ダンタイ</t>
    </rPh>
    <rPh sb="5" eb="7">
      <t>ヒカク</t>
    </rPh>
    <rPh sb="11" eb="13">
      <t>ショウライ</t>
    </rPh>
    <rPh sb="13" eb="15">
      <t>フタン</t>
    </rPh>
    <rPh sb="15" eb="17">
      <t>ヒリツ</t>
    </rPh>
    <rPh sb="18" eb="20">
      <t>ウワマワ</t>
    </rPh>
    <rPh sb="26" eb="28">
      <t>ジッシツ</t>
    </rPh>
    <rPh sb="28" eb="30">
      <t>コウサイ</t>
    </rPh>
    <rPh sb="30" eb="32">
      <t>ヒリツ</t>
    </rPh>
    <rPh sb="33" eb="35">
      <t>シタマワ</t>
    </rPh>
    <rPh sb="40" eb="42">
      <t>コンゴ</t>
    </rPh>
    <rPh sb="43" eb="45">
      <t>クマモト</t>
    </rPh>
    <rPh sb="45" eb="47">
      <t>ジシン</t>
    </rPh>
    <rPh sb="48" eb="50">
      <t>サイガイ</t>
    </rPh>
    <rPh sb="50" eb="52">
      <t>フッキュウ</t>
    </rPh>
    <rPh sb="52" eb="54">
      <t>ジギョウ</t>
    </rPh>
    <rPh sb="54" eb="55">
      <t>トウ</t>
    </rPh>
    <rPh sb="56" eb="57">
      <t>カカ</t>
    </rPh>
    <rPh sb="58" eb="60">
      <t>キサイ</t>
    </rPh>
    <rPh sb="61" eb="63">
      <t>ガンキン</t>
    </rPh>
    <rPh sb="63" eb="65">
      <t>ショウカン</t>
    </rPh>
    <rPh sb="66" eb="68">
      <t>カイシ</t>
    </rPh>
    <rPh sb="69" eb="70">
      <t>トモナ</t>
    </rPh>
    <rPh sb="71" eb="73">
      <t>ジッシツ</t>
    </rPh>
    <rPh sb="73" eb="76">
      <t>コウサイヒ</t>
    </rPh>
    <rPh sb="76" eb="77">
      <t>リツ</t>
    </rPh>
    <rPh sb="78" eb="79">
      <t>タカ</t>
    </rPh>
    <rPh sb="85" eb="87">
      <t>ミコ</t>
    </rPh>
    <rPh sb="93" eb="95">
      <t>ショウライ</t>
    </rPh>
    <rPh sb="95" eb="97">
      <t>フタン</t>
    </rPh>
    <rPh sb="97" eb="99">
      <t>ヒリツ</t>
    </rPh>
    <rPh sb="100" eb="101">
      <t>アワ</t>
    </rPh>
    <rPh sb="103" eb="105">
      <t>チュウシ</t>
    </rPh>
    <rPh sb="109" eb="111">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</si>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</sst>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3FB8-4556-BFFE-E268F44B7B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115665</c:v>
                </c:pt>
                <c:pt idx="1">
                  <c:v>185320</c:v>
                </c:pt>
                <c:pt idx="2">
                  <c:v>88802</c:v>
                </c:pt>
                <c:pt idx="3">
                  <c:v>65933</c:v>
                </c:pt>
                <c:pt idx="4">
                  <c:v>110252</c:v>
                </c:pt>
              </c:numCache>
            </c:numRef>
          </c:val>
          <c:smooth val="0"/>
          <c:extLst>
            <c:ext xmlns:c16="http://schemas.microsoft.com/office/drawing/2014/chart" uri="{C3380CC4-5D6E-409C-BE32-E72D297353CC}">
              <c16:uniqueId val="{00000001-3FB8-4556-BFFE-E268F44B7BBC}"/>
            </c:ext>
          </c:extLst>
        </c:ser>
        <c:dLbls>
          <c:showLegendKey val="0"/>
          <c:showVal val="0"/>
          <c:showCatName val="0"/>
          <c:showSerName val="0"/>
          <c:showPercent val="0"/>
          <c:showBubbleSize val="0"/>
        </c:dLbls>
        <c:marker val="1"/>
        <c:smooth val="0"/>
        <c:axId val="152879488"/>
        <c:axId val="152881408"/>
      </c:lineChart>
      <c:catAx>
        <c:axId val="15287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81408"/>
        <c:crosses val="autoZero"/>
        <c:auto val="1"/>
        <c:lblAlgn val="ctr"/>
        <c:lblOffset val="100"/>
        <c:tickLblSkip val="1"/>
        <c:tickMarkSkip val="1"/>
        <c:noMultiLvlLbl val="0"/>
      </c:catAx>
      <c:valAx>
        <c:axId val="1528814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87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8.91</c:v>
                </c:pt>
                <c:pt idx="1">
                  <c:v>7.5</c:v>
                </c:pt>
                <c:pt idx="2">
                  <c:v>13.13</c:v>
                </c:pt>
                <c:pt idx="3">
                  <c:v>12.75</c:v>
                </c:pt>
                <c:pt idx="4">
                  <c:v>14.8</c:v>
                </c:pt>
              </c:numCache>
            </c:numRef>
          </c:val>
          <c:extLst>
            <c:ext xmlns:c16="http://schemas.microsoft.com/office/drawing/2014/chart" uri="{C3380CC4-5D6E-409C-BE32-E72D297353CC}">
              <c16:uniqueId val="{00000000-3306-4842-AB32-A520B42F48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12.87</c:v>
                </c:pt>
                <c:pt idx="1">
                  <c:v>14.81</c:v>
                </c:pt>
                <c:pt idx="2">
                  <c:v>15.11</c:v>
                </c:pt>
                <c:pt idx="3">
                  <c:v>16.649999999999999</c:v>
                </c:pt>
                <c:pt idx="4">
                  <c:v>16.54</c:v>
                </c:pt>
              </c:numCache>
            </c:numRef>
          </c:val>
          <c:extLst>
            <c:ext xmlns:c16="http://schemas.microsoft.com/office/drawing/2014/chart" uri="{C3380CC4-5D6E-409C-BE32-E72D297353CC}">
              <c16:uniqueId val="{00000001-3306-4842-AB32-A520B42F4876}"/>
            </c:ext>
          </c:extLst>
        </c:ser>
        <c:dLbls>
          <c:showLegendKey val="0"/>
          <c:showVal val="0"/>
          <c:showCatName val="0"/>
          <c:showSerName val="0"/>
          <c:showPercent val="0"/>
          <c:showBubbleSize val="0"/>
        </c:dLbls>
        <c:gapWidth val="250"/>
        <c:overlap val="100"/>
        <c:axId val="152932352"/>
        <c:axId val="15293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0.74</c:v>
                </c:pt>
                <c:pt idx="2">
                  <c:v>5.49</c:v>
                </c:pt>
                <c:pt idx="3">
                  <c:v>0.3</c:v>
                </c:pt>
                <c:pt idx="4">
                  <c:v>2.15</c:v>
                </c:pt>
              </c:numCache>
            </c:numRef>
          </c:val>
          <c:smooth val="0"/>
          <c:extLst>
            <c:ext xmlns:c16="http://schemas.microsoft.com/office/drawing/2014/chart" uri="{C3380CC4-5D6E-409C-BE32-E72D297353CC}">
              <c16:uniqueId val="{00000002-3306-4842-AB32-A520B42F4876}"/>
            </c:ext>
          </c:extLst>
        </c:ser>
        <c:dLbls>
          <c:showLegendKey val="0"/>
          <c:showVal val="0"/>
          <c:showCatName val="0"/>
          <c:showSerName val="0"/>
          <c:showPercent val="0"/>
          <c:showBubbleSize val="0"/>
        </c:dLbls>
        <c:marker val="1"/>
        <c:smooth val="0"/>
        <c:axId val="152932352"/>
        <c:axId val="152934272"/>
      </c:lineChart>
      <c:catAx>
        <c:axId val="1529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934272"/>
        <c:crosses val="autoZero"/>
        <c:auto val="1"/>
        <c:lblAlgn val="ctr"/>
        <c:lblOffset val="100"/>
        <c:tickLblSkip val="1"/>
        <c:tickMarkSkip val="1"/>
        <c:noMultiLvlLbl val="0"/>
      </c:catAx>
      <c:valAx>
        <c:axId val="1529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3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E9-46C9-83AC-DCFE4096BC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E9-46C9-83AC-DCFE4096BC49}"/>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2-8CE9-46C9-83AC-DCFE4096BC4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7.0000000000000007E-2</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8CE9-46C9-83AC-DCFE4096BC49}"/>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1.05</c:v>
                </c:pt>
                <c:pt idx="2">
                  <c:v>#N/A</c:v>
                </c:pt>
                <c:pt idx="3">
                  <c:v>1.26</c:v>
                </c:pt>
                <c:pt idx="4">
                  <c:v>#N/A</c:v>
                </c:pt>
                <c:pt idx="5">
                  <c:v>1.47</c:v>
                </c:pt>
                <c:pt idx="6">
                  <c:v>0.38</c:v>
                </c:pt>
                <c:pt idx="7">
                  <c:v>#N/A</c:v>
                </c:pt>
                <c:pt idx="8">
                  <c:v>#N/A</c:v>
                </c:pt>
                <c:pt idx="9">
                  <c:v>0.67</c:v>
                </c:pt>
              </c:numCache>
            </c:numRef>
          </c:val>
          <c:extLst>
            <c:ext xmlns:c16="http://schemas.microsoft.com/office/drawing/2014/chart" uri="{C3380CC4-5D6E-409C-BE32-E72D297353CC}">
              <c16:uniqueId val="{00000004-8CE9-46C9-83AC-DCFE4096BC4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0.19</c:v>
                </c:pt>
                <c:pt idx="4">
                  <c:v>#N/A</c:v>
                </c:pt>
                <c:pt idx="5">
                  <c:v>0.13</c:v>
                </c:pt>
                <c:pt idx="6">
                  <c:v>#N/A</c:v>
                </c:pt>
                <c:pt idx="7">
                  <c:v>1.8</c:v>
                </c:pt>
                <c:pt idx="8">
                  <c:v>#N/A</c:v>
                </c:pt>
                <c:pt idx="9">
                  <c:v>0.83</c:v>
                </c:pt>
              </c:numCache>
            </c:numRef>
          </c:val>
          <c:extLst>
            <c:ext xmlns:c16="http://schemas.microsoft.com/office/drawing/2014/chart" uri="{C3380CC4-5D6E-409C-BE32-E72D297353CC}">
              <c16:uniqueId val="{00000005-8CE9-46C9-83AC-DCFE4096BC4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2.04</c:v>
                </c:pt>
                <c:pt idx="2">
                  <c:v>#N/A</c:v>
                </c:pt>
                <c:pt idx="3">
                  <c:v>1.33</c:v>
                </c:pt>
                <c:pt idx="4">
                  <c:v>#N/A</c:v>
                </c:pt>
                <c:pt idx="5">
                  <c:v>0.56000000000000005</c:v>
                </c:pt>
                <c:pt idx="6">
                  <c:v>#N/A</c:v>
                </c:pt>
                <c:pt idx="7">
                  <c:v>2.12</c:v>
                </c:pt>
                <c:pt idx="8">
                  <c:v>#N/A</c:v>
                </c:pt>
                <c:pt idx="9">
                  <c:v>2.04</c:v>
                </c:pt>
              </c:numCache>
            </c:numRef>
          </c:val>
          <c:extLst>
            <c:ext xmlns:c16="http://schemas.microsoft.com/office/drawing/2014/chart" uri="{C3380CC4-5D6E-409C-BE32-E72D297353CC}">
              <c16:uniqueId val="{00000006-8CE9-46C9-83AC-DCFE4096BC4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c:v>
                </c:pt>
                <c:pt idx="2">
                  <c:v>#N/A</c:v>
                </c:pt>
                <c:pt idx="3">
                  <c:v>1.57</c:v>
                </c:pt>
                <c:pt idx="4">
                  <c:v>#N/A</c:v>
                </c:pt>
                <c:pt idx="5">
                  <c:v>2.71</c:v>
                </c:pt>
                <c:pt idx="6">
                  <c:v>#N/A</c:v>
                </c:pt>
                <c:pt idx="7">
                  <c:v>2.74</c:v>
                </c:pt>
                <c:pt idx="8">
                  <c:v>#N/A</c:v>
                </c:pt>
                <c:pt idx="9">
                  <c:v>2.66</c:v>
                </c:pt>
              </c:numCache>
            </c:numRef>
          </c:val>
          <c:extLst>
            <c:ext xmlns:c16="http://schemas.microsoft.com/office/drawing/2014/chart" uri="{C3380CC4-5D6E-409C-BE32-E72D297353CC}">
              <c16:uniqueId val="{00000007-8CE9-46C9-83AC-DCFE4096BC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11.17</c:v>
                </c:pt>
                <c:pt idx="2">
                  <c:v>#N/A</c:v>
                </c:pt>
                <c:pt idx="3">
                  <c:v>9.4600000000000009</c:v>
                </c:pt>
                <c:pt idx="4">
                  <c:v>#N/A</c:v>
                </c:pt>
                <c:pt idx="5">
                  <c:v>9.16</c:v>
                </c:pt>
                <c:pt idx="6">
                  <c:v>#N/A</c:v>
                </c:pt>
                <c:pt idx="7">
                  <c:v>9.59</c:v>
                </c:pt>
                <c:pt idx="8">
                  <c:v>#N/A</c:v>
                </c:pt>
                <c:pt idx="9">
                  <c:v>9.48</c:v>
                </c:pt>
              </c:numCache>
            </c:numRef>
          </c:val>
          <c:extLst>
            <c:ext xmlns:c16="http://schemas.microsoft.com/office/drawing/2014/chart" uri="{C3380CC4-5D6E-409C-BE32-E72D297353CC}">
              <c16:uniqueId val="{00000008-8CE9-46C9-83AC-DCFE4096BC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c:v>
                </c:pt>
                <c:pt idx="2">
                  <c:v>#N/A</c:v>
                </c:pt>
                <c:pt idx="3">
                  <c:v>7.5</c:v>
                </c:pt>
                <c:pt idx="4">
                  <c:v>#N/A</c:v>
                </c:pt>
                <c:pt idx="5">
                  <c:v>13.12</c:v>
                </c:pt>
                <c:pt idx="6">
                  <c:v>#N/A</c:v>
                </c:pt>
                <c:pt idx="7">
                  <c:v>12.74</c:v>
                </c:pt>
                <c:pt idx="8">
                  <c:v>#N/A</c:v>
                </c:pt>
                <c:pt idx="9">
                  <c:v>14.79</c:v>
                </c:pt>
              </c:numCache>
            </c:numRef>
          </c:val>
          <c:extLst>
            <c:ext xmlns:c16="http://schemas.microsoft.com/office/drawing/2014/chart" uri="{C3380CC4-5D6E-409C-BE32-E72D297353CC}">
              <c16:uniqueId val="{00000009-8CE9-46C9-83AC-DCFE4096BC49}"/>
            </c:ext>
          </c:extLst>
        </c:ser>
        <c:dLbls>
          <c:showLegendKey val="0"/>
          <c:showVal val="0"/>
          <c:showCatName val="0"/>
          <c:showSerName val="0"/>
          <c:showPercent val="0"/>
          <c:showBubbleSize val="0"/>
        </c:dLbls>
        <c:gapWidth val="150"/>
        <c:overlap val="100"/>
        <c:axId val="153057152"/>
        <c:axId val="153058688"/>
      </c:barChart>
      <c:catAx>
        <c:axId val="1530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58688"/>
        <c:crosses val="autoZero"/>
        <c:auto val="1"/>
        <c:lblAlgn val="ctr"/>
        <c:lblOffset val="100"/>
        <c:tickLblSkip val="1"/>
        <c:tickMarkSkip val="1"/>
        <c:noMultiLvlLbl val="0"/>
      </c:catAx>
      <c:valAx>
        <c:axId val="15305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5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1607</c:v>
                </c:pt>
                <c:pt idx="5">
                  <c:v>1638</c:v>
                </c:pt>
                <c:pt idx="8">
                  <c:v>1681</c:v>
                </c:pt>
                <c:pt idx="11">
                  <c:v>1573</c:v>
                </c:pt>
                <c:pt idx="14">
                  <c:v>1567</c:v>
                </c:pt>
              </c:numCache>
            </c:numRef>
          </c:val>
          <c:extLst>
            <c:ext xmlns:c16="http://schemas.microsoft.com/office/drawing/2014/chart" uri="{C3380CC4-5D6E-409C-BE32-E72D297353CC}">
              <c16:uniqueId val="{00000000-8F70-4218-901E-EF67B76F2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70-4218-901E-EF67B76F2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27</c:v>
                </c:pt>
                <c:pt idx="6">
                  <c:v>24</c:v>
                </c:pt>
                <c:pt idx="9">
                  <c:v>24</c:v>
                </c:pt>
                <c:pt idx="12">
                  <c:v>24</c:v>
                </c:pt>
              </c:numCache>
            </c:numRef>
          </c:val>
          <c:extLst>
            <c:ext xmlns:c16="http://schemas.microsoft.com/office/drawing/2014/chart" uri="{C3380CC4-5D6E-409C-BE32-E72D297353CC}">
              <c16:uniqueId val="{00000002-8F70-4218-901E-EF67B76F2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413</c:v>
                </c:pt>
                <c:pt idx="3">
                  <c:v>424</c:v>
                </c:pt>
                <c:pt idx="6">
                  <c:v>389</c:v>
                </c:pt>
                <c:pt idx="9">
                  <c:v>357</c:v>
                </c:pt>
                <c:pt idx="12">
                  <c:v>198</c:v>
                </c:pt>
              </c:numCache>
            </c:numRef>
          </c:val>
          <c:extLst>
            <c:ext xmlns:c16="http://schemas.microsoft.com/office/drawing/2014/chart" uri="{C3380CC4-5D6E-409C-BE32-E72D297353CC}">
              <c16:uniqueId val="{00000003-8F70-4218-901E-EF67B76F2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308</c:v>
                </c:pt>
                <c:pt idx="3">
                  <c:v>326</c:v>
                </c:pt>
                <c:pt idx="6">
                  <c:v>341</c:v>
                </c:pt>
                <c:pt idx="9">
                  <c:v>283</c:v>
                </c:pt>
                <c:pt idx="12">
                  <c:v>313</c:v>
                </c:pt>
              </c:numCache>
            </c:numRef>
          </c:val>
          <c:extLst>
            <c:ext xmlns:c16="http://schemas.microsoft.com/office/drawing/2014/chart" uri="{C3380CC4-5D6E-409C-BE32-E72D297353CC}">
              <c16:uniqueId val="{00000004-8F70-4218-901E-EF67B76F2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70-4218-901E-EF67B76F2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70-4218-901E-EF67B76F2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1498</c:v>
                </c:pt>
                <c:pt idx="3">
                  <c:v>1469</c:v>
                </c:pt>
                <c:pt idx="6">
                  <c:v>1512</c:v>
                </c:pt>
                <c:pt idx="9">
                  <c:v>1533</c:v>
                </c:pt>
                <c:pt idx="12">
                  <c:v>1607</c:v>
                </c:pt>
              </c:numCache>
            </c:numRef>
          </c:val>
          <c:extLst>
            <c:ext xmlns:c16="http://schemas.microsoft.com/office/drawing/2014/chart" uri="{C3380CC4-5D6E-409C-BE32-E72D297353CC}">
              <c16:uniqueId val="{00000007-8F70-4218-901E-EF67B76F2B55}"/>
            </c:ext>
          </c:extLst>
        </c:ser>
        <c:dLbls>
          <c:showLegendKey val="0"/>
          <c:showVal val="0"/>
          <c:showCatName val="0"/>
          <c:showSerName val="0"/>
          <c:showPercent val="0"/>
          <c:showBubbleSize val="0"/>
        </c:dLbls>
        <c:gapWidth val="100"/>
        <c:overlap val="100"/>
        <c:axId val="153142400"/>
        <c:axId val="1531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646</c:v>
                </c:pt>
                <c:pt idx="2">
                  <c:v>#N/A</c:v>
                </c:pt>
                <c:pt idx="3">
                  <c:v>#N/A</c:v>
                </c:pt>
                <c:pt idx="4">
                  <c:v>608</c:v>
                </c:pt>
                <c:pt idx="5">
                  <c:v>#N/A</c:v>
                </c:pt>
                <c:pt idx="6">
                  <c:v>#N/A</c:v>
                </c:pt>
                <c:pt idx="7">
                  <c:v>585</c:v>
                </c:pt>
                <c:pt idx="8">
                  <c:v>#N/A</c:v>
                </c:pt>
                <c:pt idx="9">
                  <c:v>#N/A</c:v>
                </c:pt>
                <c:pt idx="10">
                  <c:v>624</c:v>
                </c:pt>
                <c:pt idx="11">
                  <c:v>#N/A</c:v>
                </c:pt>
                <c:pt idx="12">
                  <c:v>#N/A</c:v>
                </c:pt>
                <c:pt idx="13">
                  <c:v>575</c:v>
                </c:pt>
                <c:pt idx="14">
                  <c:v>#N/A</c:v>
                </c:pt>
              </c:numCache>
            </c:numRef>
          </c:val>
          <c:smooth val="0"/>
          <c:extLst>
            <c:ext xmlns:c16="http://schemas.microsoft.com/office/drawing/2014/chart" uri="{C3380CC4-5D6E-409C-BE32-E72D297353CC}">
              <c16:uniqueId val="{00000008-8F70-4218-901E-EF67B76F2B55}"/>
            </c:ext>
          </c:extLst>
        </c:ser>
        <c:dLbls>
          <c:showLegendKey val="0"/>
          <c:showVal val="0"/>
          <c:showCatName val="0"/>
          <c:showSerName val="0"/>
          <c:showPercent val="0"/>
          <c:showBubbleSize val="0"/>
        </c:dLbls>
        <c:marker val="1"/>
        <c:smooth val="0"/>
        <c:axId val="153142400"/>
        <c:axId val="153144320"/>
      </c:lineChart>
      <c:catAx>
        <c:axId val="15314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44320"/>
        <c:crosses val="autoZero"/>
        <c:auto val="1"/>
        <c:lblAlgn val="ctr"/>
        <c:lblOffset val="100"/>
        <c:tickLblSkip val="1"/>
        <c:tickMarkSkip val="1"/>
        <c:noMultiLvlLbl val="0"/>
      </c:catAx>
      <c:valAx>
        <c:axId val="1531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4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16422</c:v>
                </c:pt>
                <c:pt idx="5">
                  <c:v>16851</c:v>
                </c:pt>
                <c:pt idx="8">
                  <c:v>17356</c:v>
                </c:pt>
                <c:pt idx="11">
                  <c:v>17648</c:v>
                </c:pt>
                <c:pt idx="14">
                  <c:v>18608</c:v>
                </c:pt>
              </c:numCache>
            </c:numRef>
          </c:val>
          <c:extLst>
            <c:ext xmlns:c16="http://schemas.microsoft.com/office/drawing/2014/chart" uri="{C3380CC4-5D6E-409C-BE32-E72D297353CC}">
              <c16:uniqueId val="{00000000-CA31-47FB-AB9D-0ABE0A5AB7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1570</c:v>
                </c:pt>
                <c:pt idx="5">
                  <c:v>1537</c:v>
                </c:pt>
                <c:pt idx="8">
                  <c:v>1460</c:v>
                </c:pt>
                <c:pt idx="11">
                  <c:v>1373</c:v>
                </c:pt>
                <c:pt idx="14">
                  <c:v>1391</c:v>
                </c:pt>
              </c:numCache>
            </c:numRef>
          </c:val>
          <c:extLst>
            <c:ext xmlns:c16="http://schemas.microsoft.com/office/drawing/2014/chart" uri="{C3380CC4-5D6E-409C-BE32-E72D297353CC}">
              <c16:uniqueId val="{00000001-CA31-47FB-AB9D-0ABE0A5AB7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2421</c:v>
                </c:pt>
                <c:pt idx="5">
                  <c:v>1951</c:v>
                </c:pt>
                <c:pt idx="8">
                  <c:v>1939</c:v>
                </c:pt>
                <c:pt idx="11">
                  <c:v>3101</c:v>
                </c:pt>
                <c:pt idx="14">
                  <c:v>4129</c:v>
                </c:pt>
              </c:numCache>
            </c:numRef>
          </c:val>
          <c:extLst>
            <c:ext xmlns:c16="http://schemas.microsoft.com/office/drawing/2014/chart" uri="{C3380CC4-5D6E-409C-BE32-E72D297353CC}">
              <c16:uniqueId val="{00000002-CA31-47FB-AB9D-0ABE0A5AB7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31-47FB-AB9D-0ABE0A5AB7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31-47FB-AB9D-0ABE0A5AB7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219</c:v>
                </c:pt>
                <c:pt idx="3">
                  <c:v>198</c:v>
                </c:pt>
                <c:pt idx="6">
                  <c:v>177</c:v>
                </c:pt>
                <c:pt idx="9">
                  <c:v>160</c:v>
                </c:pt>
                <c:pt idx="12">
                  <c:v>142</c:v>
                </c:pt>
              </c:numCache>
            </c:numRef>
          </c:val>
          <c:extLst>
            <c:ext xmlns:c16="http://schemas.microsoft.com/office/drawing/2014/chart" uri="{C3380CC4-5D6E-409C-BE32-E72D297353CC}">
              <c16:uniqueId val="{00000005-CA31-47FB-AB9D-0ABE0A5AB7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3258</c:v>
                </c:pt>
                <c:pt idx="3">
                  <c:v>3069</c:v>
                </c:pt>
                <c:pt idx="6">
                  <c:v>2776</c:v>
                </c:pt>
                <c:pt idx="9">
                  <c:v>2752</c:v>
                </c:pt>
                <c:pt idx="12">
                  <c:v>2667</c:v>
                </c:pt>
              </c:numCache>
            </c:numRef>
          </c:val>
          <c:extLst>
            <c:ext xmlns:c16="http://schemas.microsoft.com/office/drawing/2014/chart" uri="{C3380CC4-5D6E-409C-BE32-E72D297353CC}">
              <c16:uniqueId val="{00000006-CA31-47FB-AB9D-0ABE0A5AB7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2210</c:v>
                </c:pt>
                <c:pt idx="3">
                  <c:v>1913</c:v>
                </c:pt>
                <c:pt idx="6">
                  <c:v>1572</c:v>
                </c:pt>
                <c:pt idx="9">
                  <c:v>1531</c:v>
                </c:pt>
                <c:pt idx="12">
                  <c:v>1478</c:v>
                </c:pt>
              </c:numCache>
            </c:numRef>
          </c:val>
          <c:extLst>
            <c:ext xmlns:c16="http://schemas.microsoft.com/office/drawing/2014/chart" uri="{C3380CC4-5D6E-409C-BE32-E72D297353CC}">
              <c16:uniqueId val="{00000007-CA31-47FB-AB9D-0ABE0A5AB7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4987</c:v>
                </c:pt>
                <c:pt idx="3">
                  <c:v>5240</c:v>
                </c:pt>
                <c:pt idx="6">
                  <c:v>4982</c:v>
                </c:pt>
                <c:pt idx="9">
                  <c:v>4668</c:v>
                </c:pt>
                <c:pt idx="12">
                  <c:v>4545</c:v>
                </c:pt>
              </c:numCache>
            </c:numRef>
          </c:val>
          <c:extLst>
            <c:ext xmlns:c16="http://schemas.microsoft.com/office/drawing/2014/chart" uri="{C3380CC4-5D6E-409C-BE32-E72D297353CC}">
              <c16:uniqueId val="{00000008-CA31-47FB-AB9D-0ABE0A5AB7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A31-47FB-AB9D-0ABE0A5AB7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17132</c:v>
                </c:pt>
                <c:pt idx="3">
                  <c:v>18328</c:v>
                </c:pt>
                <c:pt idx="6">
                  <c:v>19378</c:v>
                </c:pt>
                <c:pt idx="9">
                  <c:v>19448</c:v>
                </c:pt>
                <c:pt idx="12">
                  <c:v>20735</c:v>
                </c:pt>
              </c:numCache>
            </c:numRef>
          </c:val>
          <c:extLst>
            <c:ext xmlns:c16="http://schemas.microsoft.com/office/drawing/2014/chart" uri="{C3380CC4-5D6E-409C-BE32-E72D297353CC}">
              <c16:uniqueId val="{0000000A-CA31-47FB-AB9D-0ABE0A5AB708}"/>
            </c:ext>
          </c:extLst>
        </c:ser>
        <c:dLbls>
          <c:showLegendKey val="0"/>
          <c:showVal val="0"/>
          <c:showCatName val="0"/>
          <c:showSerName val="0"/>
          <c:showPercent val="0"/>
          <c:showBubbleSize val="0"/>
        </c:dLbls>
        <c:gapWidth val="100"/>
        <c:overlap val="100"/>
        <c:axId val="239151360"/>
        <c:axId val="23915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7398</c:v>
                </c:pt>
                <c:pt idx="2">
                  <c:v>#N/A</c:v>
                </c:pt>
                <c:pt idx="3">
                  <c:v>#N/A</c:v>
                </c:pt>
                <c:pt idx="4">
                  <c:v>8410</c:v>
                </c:pt>
                <c:pt idx="5">
                  <c:v>#N/A</c:v>
                </c:pt>
                <c:pt idx="6">
                  <c:v>#N/A</c:v>
                </c:pt>
                <c:pt idx="7">
                  <c:v>8129</c:v>
                </c:pt>
                <c:pt idx="8">
                  <c:v>#N/A</c:v>
                </c:pt>
                <c:pt idx="9">
                  <c:v>#N/A</c:v>
                </c:pt>
                <c:pt idx="10">
                  <c:v>6437</c:v>
                </c:pt>
                <c:pt idx="11">
                  <c:v>#N/A</c:v>
                </c:pt>
                <c:pt idx="12">
                  <c:v>#N/A</c:v>
                </c:pt>
                <c:pt idx="13">
                  <c:v>5439</c:v>
                </c:pt>
                <c:pt idx="14">
                  <c:v>#N/A</c:v>
                </c:pt>
              </c:numCache>
            </c:numRef>
          </c:val>
          <c:smooth val="0"/>
          <c:extLst>
            <c:ext xmlns:c16="http://schemas.microsoft.com/office/drawing/2014/chart" uri="{C3380CC4-5D6E-409C-BE32-E72D297353CC}">
              <c16:uniqueId val="{0000000B-CA31-47FB-AB9D-0ABE0A5AB708}"/>
            </c:ext>
          </c:extLst>
        </c:ser>
        <c:dLbls>
          <c:showLegendKey val="0"/>
          <c:showVal val="0"/>
          <c:showCatName val="0"/>
          <c:showSerName val="0"/>
          <c:showPercent val="0"/>
          <c:showBubbleSize val="0"/>
        </c:dLbls>
        <c:marker val="1"/>
        <c:smooth val="0"/>
        <c:axId val="239151360"/>
        <c:axId val="239157632"/>
      </c:lineChart>
      <c:catAx>
        <c:axId val="2391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157632"/>
        <c:crosses val="autoZero"/>
        <c:auto val="1"/>
        <c:lblAlgn val="ctr"/>
        <c:lblOffset val="100"/>
        <c:tickLblSkip val="1"/>
        <c:tickMarkSkip val="1"/>
        <c:noMultiLvlLbl val="0"/>
      </c:catAx>
      <c:valAx>
        <c:axId val="23915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1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1446</c:v>
                </c:pt>
                <c:pt idx="1">
                  <c:v>1546</c:v>
                </c:pt>
                <c:pt idx="2">
                  <c:v>1547</c:v>
                </c:pt>
              </c:numCache>
            </c:numRef>
          </c:val>
          <c:extLst>
            <c:ext xmlns:c16="http://schemas.microsoft.com/office/drawing/2014/chart" uri="{C3380CC4-5D6E-409C-BE32-E72D297353CC}">
              <c16:uniqueId val="{00000000-78D5-47F9-94EB-4A0847C51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c:v>
                </c:pt>
                <c:pt idx="1">
                  <c:v>72</c:v>
                </c:pt>
                <c:pt idx="2">
                  <c:v>120</c:v>
                </c:pt>
              </c:numCache>
            </c:numRef>
          </c:val>
          <c:extLst>
            <c:ext xmlns:c16="http://schemas.microsoft.com/office/drawing/2014/chart" uri="{C3380CC4-5D6E-409C-BE32-E72D297353CC}">
              <c16:uniqueId val="{00000001-78D5-47F9-94EB-4A0847C51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c:v>
                </c:pt>
                <c:pt idx="1">
                  <c:v>1363</c:v>
                </c:pt>
                <c:pt idx="2">
                  <c:v>2412</c:v>
                </c:pt>
              </c:numCache>
            </c:numRef>
          </c:val>
          <c:extLst>
            <c:ext xmlns:c16="http://schemas.microsoft.com/office/drawing/2014/chart" uri="{C3380CC4-5D6E-409C-BE32-E72D297353CC}">
              <c16:uniqueId val="{00000002-78D5-47F9-94EB-4A0847C51E19}"/>
            </c:ext>
          </c:extLst>
        </c:ser>
        <c:dLbls>
          <c:showLegendKey val="0"/>
          <c:showVal val="0"/>
          <c:showCatName val="0"/>
          <c:showSerName val="0"/>
          <c:showPercent val="0"/>
          <c:showBubbleSize val="0"/>
        </c:dLbls>
        <c:gapWidth val="120"/>
        <c:overlap val="100"/>
        <c:axId val="238976384"/>
        <c:axId val="238982272"/>
      </c:barChart>
      <c:catAx>
        <c:axId val="2389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982272"/>
        <c:crosses val="autoZero"/>
        <c:auto val="1"/>
        <c:lblAlgn val="ctr"/>
        <c:lblOffset val="100"/>
        <c:tickLblSkip val="1"/>
        <c:tickMarkSkip val="1"/>
        <c:noMultiLvlLbl val="0"/>
      </c:catAx>
      <c:valAx>
        <c:axId val="23898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97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{FB174C83-2C99-447C-B97A-AE3F5466BC07}</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126-4410-AA41-2E87094062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{741E7818-DF6C-43D3-9874-B587E7EB2DF0}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26-4410-AA41-2E87094062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{1FD28C0A-E77E-49A6-B7D7-587B9BC5EEE9}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26-4410-AA41-2E87094062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{44CDEF28-C467-497A-9305-A89FE85E38FB}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26-4410-AA41-2E87094062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{51BD9535-64E5-4FEA-9F94-29E056B6C5FC}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26-4410-AA41-2E8709406224}"/>
                </c:ext>
              </c:extLst>
            </c:dLbl>
            <c:dLbl>
              <c:idx val="8"/>
              <c:layout>
                <c:manualLayout>
                  <c:x val="-4.1551207814866729E-2"/>
                  <c:y val="-6.4739042105865174E-2"/>
                </c:manualLayout>
              </c:layout>
              <c:tx>
                <c:strRef>
                  <c:f>[1]公会計指標分析・財政指標組合せ分析表!$BX$50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{84FD8CA4-B518-4AFB-9AB0-4615157ECDDB}</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126-4410-AA41-2E8709406224}"/>
                </c:ext>
              </c:extLst>
            </c:dLbl>
            <c:dLbl>
              <c:idx val="16"/>
              <c:layout>
                <c:manualLayout>
                  <c:x val="-2.2739193124278009E-2"/>
                  <c:y val="-6.4739042105865174E-2"/>
                </c:manualLayout>
              </c:layout>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{D83B7EA4-0086-4B1A-972A-9BFAC4F42853}</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126-4410-AA41-2E8709406224}"/>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{EAE2392E-FB17-40BC-840F-B1939DEC84B2}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126-4410-AA41-2E8709406224}"/>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{0BFDB158-6666-4332-B7A5-FE869D37A616}</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126-4410-AA41-2E87094062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58.1</c:v>
                </c:pt>
                <c:pt idx="16">
                  <c:v>58.2</c:v>
                </c:pt>
                <c:pt idx="24">
                  <c:v>59.7</c:v>
                </c:pt>
                <c:pt idx="32">
                  <c:v>61.6</c:v>
                </c:pt>
              </c:numCache>
            </c:numRef>
          </c:xVal>
          <c:yVal>
            <c:numRef>
              <c:f>[1]公会計指標分析・財政指標組合せ分析表!$BP$51:$DC$51</c:f>
              <c:numCache>
                <c:formatCode>General</c:formatCode>
                <c:ptCount val="40"/>
                <c:pt idx="8">
                  <c:v>102.4</c:v>
                </c:pt>
                <c:pt idx="16">
                  <c:v>101.6</c:v>
                </c:pt>
                <c:pt idx="24">
                  <c:v>82.4</c:v>
                </c:pt>
                <c:pt idx="32">
                  <c:v>69</c:v>
                </c:pt>
              </c:numCache>
            </c:numRef>
          </c:yVal>
          <c:smooth val="0"/>
          <c:extLst>
            <c:ext xmlns:c16="http://schemas.microsoft.com/office/drawing/2014/chart" uri="{C3380CC4-5D6E-409C-BE32-E72D297353CC}">
              <c16:uniqueId val="{00000009-4126-4410-AA41-2E8709406224}"/>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{EA65297C-E644-488E-AC8E-30613FC353EC}</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126-4410-AA41-2E87094062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{F1510FBF-A004-4691-914E-5CFC6DE9540C}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26-4410-AA41-2E87094062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{90474F84-F466-4959-97D9-3ACC07B252E6}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26-4410-AA41-2E87094062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{58A1CBD3-0E9E-4D17-9390-DD25E097D1FA}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26-4410-AA41-2E87094062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{9A64DCAA-376D-4ABB-9362-A7A3E7FB2548}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26-4410-AA41-2E8709406224}"/>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{ADF0AC9D-506B-4CDA-8A42-CD7C5F0D4599}</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126-4410-AA41-2E8709406224}"/>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{FDF7F2E4-6D74-4AE3-A73F-08FF322D5152}</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126-4410-AA41-2E8709406224}"/>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{44FE3DEC-16D1-4FB8-B8B4-BE695E296065}</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126-4410-AA41-2E8709406224}"/>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{926C78EC-3D9B-400E-ABAF-3B991BF78F87}</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126-4410-AA41-2E87094062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52.9</c:v>
                </c:pt>
                <c:pt idx="16">
                  <c:v>58.3</c:v>
                </c:pt>
                <c:pt idx="24">
                  <c:v>59.6</c:v>
                </c:pt>
                <c:pt idx="32">
                  <c:v>60.5</c:v>
                </c:pt>
              </c:numCache>
            </c:numRef>
          </c:xVal>
          <c:yVal>
            <c:numRef>
              <c:f>[1]公会計指標分析・財政指標組合せ分析表!$BP$55:$DC$55</c:f>
              <c:numCache>
                <c:formatCode>General</c:formatCode>
                <c:ptCount val="40"/>
                <c:pt idx="8">
                  <c:v>58.5</c:v>
                </c:pt>
                <c:pt idx="16">
                  <c:v>54.6</c:v>
                </c:pt>
                <c:pt idx="24">
                  <c:v>53.2</c:v>
                </c:pt>
                <c:pt idx="32">
                  <c:v>47.9</c:v>
                </c:pt>
              </c:numCache>
            </c:numRef>
          </c:yVal>
          <c:smooth val="0"/>
          <c:extLst>
            <c:ext xmlns:c16="http://schemas.microsoft.com/office/drawing/2014/chart" uri="{C3380CC4-5D6E-409C-BE32-E72D297353CC}">
              <c16:uniqueId val="{00000013-4126-4410-AA41-2E8709406224}"/>
            </c:ext>
          </c:extLst>
        </c:ser>
        <c:dLbls>
          <c:showLegendKey val="0"/>
          <c:showVal val="1"/>
          <c:showCatName val="0"/>
          <c:showSerName val="0"/>
          <c:showPercent val="0"/>
          <c:showBubbleSize val="0"/>
        </c:dLbls>
        <c:axId val="238488576"/>
        <c:axId val="238503040"/>
      </c:scatterChart>
      <c:valAx>
        <c:axId val="238488576"/>
        <c:scaling>
          <c:orientation val="minMax"/>
          <c:max val="62.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503040"/>
        <c:crosses val="autoZero"/>
        <c:crossBetween val="midCat"/>
      </c:valAx>
      <c:valAx>
        <c:axId val="238503040"/>
        <c:scaling>
          <c:orientation val="minMax"/>
          <c:max val="11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48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{25FDA2BF-50B0-438A-A7E1-BB9F82B03D0B}</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E9-4A61-B265-3CDA54E17E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{32737C7A-F46B-4584-84CD-D1FC0151D65C}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E9-4A61-B265-3CDA54E17E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{7F3012BE-D6FC-4075-B6B3-67A2E480B441}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E9-4A61-B265-3CDA54E17E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{2995D050-D3C4-47C4-90B3-B8A3A4F07E25}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E9-4A61-B265-3CDA54E17E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{D290416E-6244-4814-A209-FFE98EC7B104}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E9-4A61-B265-3CDA54E17E5B}"/>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{FCA41F3B-7516-4D01-9737-EEDD8040F116}</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E9-4A61-B265-3CDA54E17E5B}"/>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{929EDA40-4C59-44A5-A662-C2EB7DE9BB79}</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E9-4A61-B265-3CDA54E17E5B}"/>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{3742D1C2-1713-4AD1-AFB7-47C36E33EBD9}</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E9-4A61-B265-3CDA54E17E5B}"/>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{9670D578-EC9A-4A8A-8580-9985C60A6F88}</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E9-4A61-B265-3CDA54E17E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8.6</c:v>
                </c:pt>
                <c:pt idx="8">
                  <c:v>7.9</c:v>
                </c:pt>
                <c:pt idx="16">
                  <c:v>7.5</c:v>
                </c:pt>
                <c:pt idx="24">
                  <c:v>7.5</c:v>
                </c:pt>
                <c:pt idx="32">
                  <c:v>7.5</c:v>
                </c:pt>
              </c:numCache>
            </c:numRef>
          </c:xVal>
          <c:yVal>
            <c:numRef>
              <c:f>[1]公会計指標分析・財政指標組合せ分析表!$BP$73:$DC$73</c:f>
              <c:numCache>
                <c:formatCode>General</c:formatCode>
                <c:ptCount val="40"/>
                <c:pt idx="0">
                  <c:v>90.8</c:v>
                </c:pt>
                <c:pt idx="8">
                  <c:v>102.4</c:v>
                </c:pt>
                <c:pt idx="16">
                  <c:v>101.6</c:v>
                </c:pt>
                <c:pt idx="24">
                  <c:v>82.4</c:v>
                </c:pt>
                <c:pt idx="32">
                  <c:v>69</c:v>
                </c:pt>
              </c:numCache>
            </c:numRef>
          </c:yVal>
          <c:smooth val="0"/>
          <c:extLst>
            <c:ext xmlns:c16="http://schemas.microsoft.com/office/drawing/2014/chart" uri="{C3380CC4-5D6E-409C-BE32-E72D297353CC}">
              <c16:uniqueId val="{00000009-17E9-4A61-B265-3CDA54E17E5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{EC8FF42E-049B-466C-9A87-1DAE7ADDF3CB}</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E9-4A61-B265-3CDA54E17E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{3A336B46-EEFF-4ED2-B72E-14BA740EF79E}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E9-4A61-B265-3CDA54E17E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{105A865E-59E8-4A5B-8D20-CF48243D17BA}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E9-4A61-B265-3CDA54E17E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{03881FE7-1547-41CA-8A2D-382BB514D965}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E9-4A61-B265-3CDA54E17E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{DD72AB96-BF3A-4541-9692-59580CBF6E4A}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E9-4A61-B265-3CDA54E17E5B}"/>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{CC099A24-488E-4021-9CCE-0CBB7F084E83}</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E9-4A61-B265-3CDA54E17E5B}"/>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{444010EE-FC99-45AD-A6A4-4761BCB8F609}</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E9-4A61-B265-3CDA54E17E5B}"/>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{5649BBCE-C565-4D6E-8970-275BFC9B1EF6}</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E9-4A61-B265-3CDA54E17E5B}"/>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{042B8D70-B7B9-47D7-BB4F-79D085024F5C}</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E9-4A61-B265-3CDA54E17E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11.1</c:v>
                </c:pt>
                <c:pt idx="8">
                  <c:v>10.7</c:v>
                </c:pt>
                <c:pt idx="16">
                  <c:v>10</c:v>
                </c:pt>
                <c:pt idx="24">
                  <c:v>9.8000000000000007</c:v>
                </c:pt>
                <c:pt idx="32">
                  <c:v>9.6</c:v>
                </c:pt>
              </c:numCache>
            </c:numRef>
          </c:xVal>
          <c:yVal>
            <c:numRef>
              <c:f>[1]公会計指標分析・財政指標組合せ分析表!$BP$77:$DC$77</c:f>
              <c:numCache>
                <c:formatCode>General</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17E9-4A61-B265-3CDA54E17E5B}"/>
            </c:ext>
          </c:extLst>
        </c:ser>
        <c:dLbls>
          <c:showLegendKey val="0"/>
          <c:showVal val="1"/>
          <c:showCatName val="0"/>
          <c:showSerName val="0"/>
          <c:showPercent val="0"/>
          <c:showBubbleSize val="0"/>
        </c:dLbls>
        <c:axId val="239893120"/>
        <c:axId val="239907584"/>
      </c:scatterChart>
      <c:valAx>
        <c:axId val="239893120"/>
        <c:scaling>
          <c:orientation val="minMax"/>
          <c:max val="11.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07584"/>
        <c:crosses val="autoZero"/>
        <c:crossBetween val="midCat"/>
      </c:valAx>
      <c:valAx>
        <c:axId val="239907584"/>
        <c:scaling>
          <c:orientation val="minMax"/>
          <c:max val="11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893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年度の小中学校再編事業等に係る起債の元金償還開始に伴い</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組合等の元利償還金に対する負担金等は、平成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年度のごみ処理施設更新に係る起債の元利償還終了に伴い</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算入公債費等は、事業費補正により算入される公債費が</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百万円減少したことと、災害復旧費等に係る基準財政需要額が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百万円増加したこと等により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これらのことにより、実質公債費比率の分子は、</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地方債の現在高は、地域振興基金事業＋</a:t>
          </a:r>
          <a:r>
            <a:rPr kumimoji="1" lang="en-US" altLang="ja-JP" sz="1400">
              <a:latin typeface="ＭＳ ゴシック" pitchFamily="49" charset="-128"/>
              <a:ea typeface="ＭＳ ゴシック" pitchFamily="49" charset="-128"/>
            </a:rPr>
            <a:t>1,250</a:t>
          </a:r>
          <a:r>
            <a:rPr kumimoji="1" lang="ja-JP" altLang="en-US" sz="1400">
              <a:latin typeface="ＭＳ ゴシック" pitchFamily="49" charset="-128"/>
              <a:ea typeface="ＭＳ ゴシック" pitchFamily="49" charset="-128"/>
            </a:rPr>
            <a:t>百万円等により＋</a:t>
          </a:r>
          <a:r>
            <a:rPr kumimoji="1" lang="en-US" altLang="ja-JP" sz="1400">
              <a:latin typeface="ＭＳ ゴシック" pitchFamily="49" charset="-128"/>
              <a:ea typeface="ＭＳ ゴシック" pitchFamily="49" charset="-128"/>
            </a:rPr>
            <a:t>1,287</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充当可能基金は、同基金等の影響により、＋</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基準財政需要額算入見込額は、合併前の起債の元利償還が終了し、合併特例事業債の元利償還額が増加すること等により＋</a:t>
          </a:r>
          <a:r>
            <a:rPr kumimoji="1" lang="en-US" altLang="ja-JP" sz="1400">
              <a:latin typeface="ＭＳ ゴシック" pitchFamily="49" charset="-128"/>
              <a:ea typeface="ＭＳ ゴシック" pitchFamily="49" charset="-128"/>
            </a:rPr>
            <a:t>960</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これらのことから、将来負担比率の分子は、</a:t>
          </a:r>
          <a:r>
            <a:rPr kumimoji="1" lang="en-US" altLang="ja-JP" sz="1400">
              <a:latin typeface="ＭＳ ゴシック" pitchFamily="49" charset="-128"/>
              <a:ea typeface="ＭＳ ゴシック" pitchFamily="49" charset="-128"/>
            </a:rPr>
            <a:t>998</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短期的には起債の新規発行が一時的に増加することもあるが、長期的には新規発行を抑制し、地方債現在高を減少させる。また、充当可能基金の水準を維持するとともに、合併特例事業債の発行可能額が上限に達した後の起債メニューの選択を精査することで充当可能財源等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合併特例事業債のソフト事業分を活用して地域振興基金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百万円を造成した。当該基金は、起債の償還が終了した範囲内で取り崩し、基金の目的である地域振興事業（ソフト事業）に充当することとしている。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また、学校空調設備整備事業の財源として教育施設整備基金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百万円、熊本地震の復興事業の財源として平成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このことにより、基金全体では前年度と比較して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本年度は、前年度に引き続き基金の積み立てが可能であったが、熊本地震の復旧・復興事業が完了し、通常事業へシフトする中で、次年度以降は基金の積み立てが可能であるか不明な状況である。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ただし、財政調整基金については、２つの激甚災害（平成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年九州北部豪雨災害、平成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年熊本地震）を経験する中で、災害や緊急事態に予算編成が可能となるように、標準財政規模の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百万円）程度を確保することを目指している。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その他特定目的基金については、将来の需要に備えて、必要な額を計画的に積み立て、必要に応じて取り崩し、目的を達成した後は廃止することとしている。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地域振興に係るソフト事業に要する財源とする。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・地域情報化基盤整備基金　情報化基盤整備に要する財源とする。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熊本地震の復興事業に要する財源とする。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公共施設管理に要する財源とする。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教育施設委整備に要する財源とする。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・合併特例事業債のソフト事業分を活用して地域振興基金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百万円を造成した。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・学校空調設備整備事業の財源として教育施設整備基金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・熊本地震の復興事業の財源として平成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起債の償還が終了した範囲内で取り崩し、基金の目的である地域振興事業（ソフト事業）に充当する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・地域情報化基盤整備基金　光ネットワーク設備の更新に備え、必要な積み増しと取り崩しを行う。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　熊本地震の復興事業に要する財源として計画的に取り崩しを行う。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公共施設の更新、除却、大規模修繕等に備え、必要な積み増しと取り崩しを行う。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教育施設の更新、除却、大規模修繕等に備え、必要な積み増しと取り崩しを行う。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百万円）を目指し、更なる基金の積み増しを目指す。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熊本地震の災害廃棄物処理事業に係る熊本地震災害廃棄物処理基金補助金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百万円を積み増した。取り崩しは行っていない。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災害廃棄物処理事業に係る起債の元金償還が令和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年度に始まる予定であり、それに合わせて基金を取り崩す予定としている。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また、本市では満期一括償還の起債がないため、将来的には基金を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とすることも検討する。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では類似団体と比較すると有形固定資産減価償却率がほぼ同じだったが、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年度は類似団体を上回った。全体的に施設の老朽化が進んでいるため、令和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年度策定予定の個別計画に基づく施設の適切な更新を進めていくよう努める。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122872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6003713"/>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149860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37897"/>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100859</xdr:rowOff>
    </xdr:from>
    <xdr:to>
      <xdr:col>11</xdr:col>
      <xdr:colOff>187325</xdr:colOff>
      <xdr:row>31</xdr:row>
      <xdr:rowOff>31009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30</xdr:row>
      <xdr:rowOff>151659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6064885"/>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47536</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79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増加し類似団体と比較しても高くなっている。充当可能基金は増加したが、それ以上に地方債の残高が増加している事が要因として挙げられる。起債の新規発行の抑制や有利な起債を選択することで財政運営の健全化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42273</xdr:rowOff>
    </xdr:from>
    <xdr:to>
      <xdr:col>76</xdr:col>
      <xdr:colOff>73025</xdr:colOff>
      <xdr:row>29</xdr:row>
      <xdr:rowOff>143873</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65150</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127502</xdr:rowOff>
    </xdr:from>
    <xdr:to>
      <xdr:col>72</xdr:col>
      <xdr:colOff>123825</xdr:colOff>
      <xdr:row>30</xdr:row>
      <xdr:rowOff>57652</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8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93073</xdr:rowOff>
    </xdr:from>
    <xdr:to>
      <xdr:col>76</xdr:col>
      <xdr:colOff>22225</xdr:colOff>
      <xdr:row>30</xdr:row>
      <xdr:rowOff>6852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836648"/>
          <a:ext cx="711200" cy="8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00000000-0008-0000-0000-00008C000000}"/>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74179</xdr:rowOff>
    </xdr:from>
    <xdr:ext cx="469744" cy="259045"/>
    <xdr:sp macro="" textlink="">
      <xdr:nvSpPr>
        <xdr:cNvPr id="141" name="n_1mainValue債務償還比率">
          <a:extLst>
            <a:ext uri="{FF2B5EF4-FFF2-40B4-BE49-F238E27FC236}">
              <a16:creationId xmlns:a16="http://schemas.microsoft.com/office/drawing/2014/main" id="{00000000-0008-0000-0000-00008D000000}"/>
            </a:ext>
          </a:extLst>
        </xdr:cNvPr>
        <xdr:cNvSpPr txBox="1"/>
      </xdr:nvSpPr>
      <xdr:spPr>
        <a:xfrm>
          <a:off x="138367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53158</xdr:rowOff>
    </xdr:from>
    <xdr:to>
      <xdr:col>24</xdr:col>
      <xdr:colOff>114300</xdr:colOff>
      <xdr:row>36</xdr:row>
      <xdr:rowOff>154758</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76035</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7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103958</xdr:rowOff>
    </xdr:from>
    <xdr:to>
      <xdr:col>24</xdr:col>
      <xdr:colOff>63500</xdr:colOff>
      <xdr:row>36</xdr:row>
      <xdr:rowOff>134983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7615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166007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071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37</xdr:row>
      <xdr:rowOff>28847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3382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39763</xdr:rowOff>
    </xdr:from>
    <xdr:to>
      <xdr:col>55</xdr:col>
      <xdr:colOff>50800</xdr:colOff>
      <xdr:row>38</xdr:row>
      <xdr:rowOff>141363</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5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62641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4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48051</xdr:rowOff>
    </xdr:from>
    <xdr:to>
      <xdr:col>50</xdr:col>
      <xdr:colOff>165100</xdr:colOff>
      <xdr:row>38</xdr:row>
      <xdr:rowOff>149651</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5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90563</xdr:rowOff>
    </xdr:from>
    <xdr:to>
      <xdr:col>55</xdr:col>
      <xdr:colOff>0</xdr:colOff>
      <xdr:row>38</xdr:row>
      <xdr:rowOff>98851</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605663"/>
          <a:ext cx="8382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58356</xdr:rowOff>
    </xdr:from>
    <xdr:to>
      <xdr:col>46</xdr:col>
      <xdr:colOff>38100</xdr:colOff>
      <xdr:row>38</xdr:row>
      <xdr:rowOff>159956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5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98851</xdr:rowOff>
    </xdr:from>
    <xdr:to>
      <xdr:col>50</xdr:col>
      <xdr:colOff>114300</xdr:colOff>
      <xdr:row>38</xdr:row>
      <xdr:rowOff>109156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6613951"/>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67177</xdr:rowOff>
    </xdr:from>
    <xdr:to>
      <xdr:col>41</xdr:col>
      <xdr:colOff>101600</xdr:colOff>
      <xdr:row>38</xdr:row>
      <xdr:rowOff>168777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109156</xdr:rowOff>
    </xdr:from>
    <xdr:to>
      <xdr:col>45</xdr:col>
      <xdr:colOff>177800</xdr:colOff>
      <xdr:row>38</xdr:row>
      <xdr:rowOff>117977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6624256"/>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166178</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63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5034</xdr:rowOff>
    </xdr:from>
    <xdr:ext cx="534377"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483111" y="63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13854</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635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14168</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86541</xdr:rowOff>
    </xdr:from>
    <xdr:to>
      <xdr:col>24</xdr:col>
      <xdr:colOff>63500</xdr:colOff>
      <xdr:row>59</xdr:row>
      <xdr:rowOff>112667</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2020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140426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2282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168184</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25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10903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38661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92466</xdr:rowOff>
    </xdr:from>
    <xdr:to>
      <xdr:col>55</xdr:col>
      <xdr:colOff>50800</xdr:colOff>
      <xdr:row>63</xdr:row>
      <xdr:rowOff>22616</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70893</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70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95001</xdr:rowOff>
    </xdr:from>
    <xdr:to>
      <xdr:col>50</xdr:col>
      <xdr:colOff>165100</xdr:colOff>
      <xdr:row>63</xdr:row>
      <xdr:rowOff>25151</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7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143266</xdr:rowOff>
    </xdr:from>
    <xdr:to>
      <xdr:col>55</xdr:col>
      <xdr:colOff>0</xdr:colOff>
      <xdr:row>62</xdr:row>
      <xdr:rowOff>145801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773166"/>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98123</xdr:rowOff>
    </xdr:from>
    <xdr:to>
      <xdr:col>46</xdr:col>
      <xdr:colOff>38100</xdr:colOff>
      <xdr:row>63</xdr:row>
      <xdr:rowOff>28273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7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145801</xdr:rowOff>
    </xdr:from>
    <xdr:to>
      <xdr:col>50</xdr:col>
      <xdr:colOff>114300</xdr:colOff>
      <xdr:row>62</xdr:row>
      <xdr:rowOff>148923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0775701"/>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101032</xdr:rowOff>
    </xdr:from>
    <xdr:to>
      <xdr:col>41</xdr:col>
      <xdr:colOff>101600</xdr:colOff>
      <xdr:row>63</xdr:row>
      <xdr:rowOff>31182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73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148923</xdr:rowOff>
    </xdr:from>
    <xdr:to>
      <xdr:col>45</xdr:col>
      <xdr:colOff>177800</xdr:colOff>
      <xdr:row>62</xdr:row>
      <xdr:rowOff>151832</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861300" y="10778823"/>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16278</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81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19400</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8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22309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8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109220</xdr:rowOff>
    </xdr:from>
    <xdr:to>
      <xdr:col>24</xdr:col>
      <xdr:colOff>114300</xdr:colOff>
      <xdr:row>81</xdr:row>
      <xdr:rowOff>39370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132097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5714</xdr:rowOff>
    </xdr:from>
    <xdr:to>
      <xdr:col>24</xdr:col>
      <xdr:colOff>63500</xdr:colOff>
      <xdr:row>80</xdr:row>
      <xdr:rowOff>160020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3797300" y="13721714"/>
          <a:ext cx="8382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133986</xdr:rowOff>
    </xdr:from>
    <xdr:to>
      <xdr:col>15</xdr:col>
      <xdr:colOff>101600</xdr:colOff>
      <xdr:row>80</xdr:row>
      <xdr:rowOff>64136</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80</xdr:row>
      <xdr:rowOff>13336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7217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13336</xdr:rowOff>
    </xdr:from>
    <xdr:to>
      <xdr:col>15</xdr:col>
      <xdr:colOff>50800</xdr:colOff>
      <xdr:row>80</xdr:row>
      <xdr:rowOff>41911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37293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80663</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35632</xdr:rowOff>
    </xdr:from>
    <xdr:to>
      <xdr:col>55</xdr:col>
      <xdr:colOff>50800</xdr:colOff>
      <xdr:row>85</xdr:row>
      <xdr:rowOff>137232</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6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58509</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4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86432</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65543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26978</xdr:rowOff>
    </xdr:from>
    <xdr:to>
      <xdr:col>46</xdr:col>
      <xdr:colOff>38100</xdr:colOff>
      <xdr:row>85</xdr:row>
      <xdr:rowOff>128578</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77778</xdr:rowOff>
    </xdr:from>
    <xdr:to>
      <xdr:col>50</xdr:col>
      <xdr:colOff>114300</xdr:colOff>
      <xdr:row>85</xdr:row>
      <xdr:rowOff>82187</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8750300" y="1465102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38571</xdr:rowOff>
    </xdr:from>
    <xdr:to>
      <xdr:col>41</xdr:col>
      <xdr:colOff>101600</xdr:colOff>
      <xdr:row>85</xdr:row>
      <xdr:rowOff>140171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77778</xdr:rowOff>
    </xdr:from>
    <xdr:to>
      <xdr:col>45</xdr:col>
      <xdr:colOff>177800</xdr:colOff>
      <xdr:row>85</xdr:row>
      <xdr:rowOff>89371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7861300" y="14651028"/>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149514</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3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145105</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3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156698</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3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49893</xdr:rowOff>
    </xdr:from>
    <xdr:to>
      <xdr:col>85</xdr:col>
      <xdr:colOff>177800</xdr:colOff>
      <xdr:row>34</xdr:row>
      <xdr:rowOff>151493</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58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72770</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20501</xdr:rowOff>
    </xdr:from>
    <xdr:to>
      <xdr:col>81</xdr:col>
      <xdr:colOff>101600</xdr:colOff>
      <xdr:row>34</xdr:row>
      <xdr:rowOff>122101</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71301</xdr:rowOff>
    </xdr:from>
    <xdr:to>
      <xdr:col>85</xdr:col>
      <xdr:colOff>127000</xdr:colOff>
      <xdr:row>34</xdr:row>
      <xdr:rowOff>100693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5481300" y="59006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46627</xdr:rowOff>
    </xdr:from>
    <xdr:to>
      <xdr:col>76</xdr:col>
      <xdr:colOff>165100</xdr:colOff>
      <xdr:row>34</xdr:row>
      <xdr:rowOff>148227</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71301</xdr:rowOff>
    </xdr:from>
    <xdr:to>
      <xdr:col>81</xdr:col>
      <xdr:colOff>50800</xdr:colOff>
      <xdr:row>34</xdr:row>
      <xdr:rowOff>97427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flipV="1">
          <a:off x="14592300" y="59006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134801</xdr:rowOff>
    </xdr:from>
    <xdr:to>
      <xdr:col>72</xdr:col>
      <xdr:colOff>38100</xdr:colOff>
      <xdr:row>35</xdr:row>
      <xdr:rowOff>64951</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35</xdr:row>
      <xdr:rowOff>14151</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592672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138628</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81478</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67835</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22199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140208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21323300" y="69113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xdr:rowOff>
    </xdr:from>
    <xdr:to>
      <xdr:col>107</xdr:col>
      <xdr:colOff>101600</xdr:colOff>
      <xdr:row>40</xdr:row>
      <xdr:rowOff>106426</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55626</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0434300" y="69113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96266</xdr:rowOff>
    </xdr:from>
    <xdr:to>
      <xdr:col>102</xdr:col>
      <xdr:colOff>165100</xdr:colOff>
      <xdr:row>41</xdr:row>
      <xdr:rowOff>26416</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9494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147066</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9545300" y="69136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97553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17543</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100347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55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62</xdr:row>
      <xdr:rowOff>64770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5481300" y="1039749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112395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397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62</xdr:row>
      <xdr:rowOff>26670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3703300" y="103993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00000000-0008-0000-0100-00001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00000000-0008-0000-0100-000020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00000000-0008-0000-0100-000022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00000000-0008-0000-0100-000024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29896</xdr:rowOff>
    </xdr:from>
    <xdr:to>
      <xdr:col>116</xdr:col>
      <xdr:colOff>114300</xdr:colOff>
      <xdr:row>63</xdr:row>
      <xdr:rowOff>131496</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22110700" y="108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id="{00000000-0008-0000-0100-00002F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153934</xdr:rowOff>
    </xdr:from>
    <xdr:to>
      <xdr:col>112</xdr:col>
      <xdr:colOff>38100</xdr:colOff>
      <xdr:row>63</xdr:row>
      <xdr:rowOff>84084</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1272500" y="10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33284</xdr:rowOff>
    </xdr:from>
    <xdr:to>
      <xdr:col>116</xdr:col>
      <xdr:colOff>63500</xdr:colOff>
      <xdr:row>63</xdr:row>
      <xdr:rowOff>80696</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21323300" y="10834634"/>
          <a:ext cx="838200" cy="4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153522</xdr:rowOff>
    </xdr:from>
    <xdr:to>
      <xdr:col>107</xdr:col>
      <xdr:colOff>101600</xdr:colOff>
      <xdr:row>63</xdr:row>
      <xdr:rowOff>83672</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0383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32872</xdr:rowOff>
    </xdr:from>
    <xdr:to>
      <xdr:col>111</xdr:col>
      <xdr:colOff>177800</xdr:colOff>
      <xdr:row>63</xdr:row>
      <xdr:rowOff>33284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20434300" y="108342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32872</xdr:rowOff>
    </xdr:from>
    <xdr:to>
      <xdr:col>107</xdr:col>
      <xdr:colOff>50800</xdr:colOff>
      <xdr:row>63</xdr:row>
      <xdr:rowOff>84582</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9545300" y="10834222"/>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a:extLst>
            <a:ext uri="{FF2B5EF4-FFF2-40B4-BE49-F238E27FC236}">
              <a16:creationId xmlns:a16="http://schemas.microsoft.com/office/drawing/2014/main" id="{00000000-0008-0000-0100-000036020000}"/>
            </a:ext>
          </a:extLst>
        </xdr:cNvPr>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a:extLst>
            <a:ext uri="{FF2B5EF4-FFF2-40B4-BE49-F238E27FC236}">
              <a16:creationId xmlns:a16="http://schemas.microsoft.com/office/drawing/2014/main" id="{00000000-0008-0000-0100-000037020000}"/>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00000000-0008-0000-0100-000038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100611</xdr:rowOff>
    </xdr:from>
    <xdr:ext cx="469744" cy="259045"/>
    <xdr:sp macro="" textlink="">
      <xdr:nvSpPr>
        <xdr:cNvPr id="569" name="n_1mainValue【学校施設】&#10;一人当たり面積">
          <a:extLst>
            <a:ext uri="{FF2B5EF4-FFF2-40B4-BE49-F238E27FC236}">
              <a16:creationId xmlns:a16="http://schemas.microsoft.com/office/drawing/2014/main" id="{00000000-0008-0000-0100-000039020000}"/>
            </a:ext>
          </a:extLst>
        </xdr:cNvPr>
        <xdr:cNvSpPr txBox="1"/>
      </xdr:nvSpPr>
      <xdr:spPr>
        <a:xfrm>
          <a:off x="21075727" y="10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100199</xdr:rowOff>
    </xdr:from>
    <xdr:ext cx="469744" cy="259045"/>
    <xdr:sp macro="" textlink="">
      <xdr:nvSpPr>
        <xdr:cNvPr id="570" name="n_2mainValue【学校施設】&#10;一人当たり面積">
          <a:extLst>
            <a:ext uri="{FF2B5EF4-FFF2-40B4-BE49-F238E27FC236}">
              <a16:creationId xmlns:a16="http://schemas.microsoft.com/office/drawing/2014/main" id="{00000000-0008-0000-0100-00003A020000}"/>
            </a:ext>
          </a:extLst>
        </xdr:cNvPr>
        <xdr:cNvSpPr txBox="1"/>
      </xdr:nvSpPr>
      <xdr:spPr>
        <a:xfrm>
          <a:off x="20199427" y="105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571" name="n_3mainValue【学校施設】&#10;一人当たり面積">
          <a:extLst>
            <a:ext uri="{FF2B5EF4-FFF2-40B4-BE49-F238E27FC236}">
              <a16:creationId xmlns:a16="http://schemas.microsoft.com/office/drawing/2014/main" id="{00000000-0008-0000-0100-00003B020000}"/>
            </a:ext>
          </a:extLst>
        </xdr:cNvPr>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88537</xdr:rowOff>
    </xdr:from>
    <xdr:to>
      <xdr:col>85</xdr:col>
      <xdr:colOff>177800</xdr:colOff>
      <xdr:row>79</xdr:row>
      <xdr:rowOff>18687</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2687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111414</xdr:rowOff>
    </xdr:from>
    <xdr:ext cx="405111" cy="259045"/>
    <xdr:sp macro="" textlink="">
      <xdr:nvSpPr>
        <xdr:cNvPr id="613" name="【児童館】&#10;有形固定資産減価償却率該当値テキスト">
          <a:extLst>
            <a:ext uri="{FF2B5EF4-FFF2-40B4-BE49-F238E27FC236}">
              <a16:creationId xmlns:a16="http://schemas.microsoft.com/office/drawing/2014/main" id="{00000000-0008-0000-0100-000065020000}"/>
            </a:ext>
          </a:extLst>
        </xdr:cNvPr>
        <xdr:cNvSpPr txBox="1"/>
      </xdr:nvSpPr>
      <xdr:spPr>
        <a:xfrm>
          <a:off x="16357600"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139337</xdr:rowOff>
    </xdr:from>
    <xdr:to>
      <xdr:col>85</xdr:col>
      <xdr:colOff>127000</xdr:colOff>
      <xdr:row>79</xdr:row>
      <xdr:rowOff>3811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5481300" y="135124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39732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4592300" y="13548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75656</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3703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id="{00000000-0008-0000-0100-00006C020000}"/>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id="{00000000-0008-0000-0100-00006D020000}"/>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id="{00000000-0008-0000-0100-00006E020000}"/>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23" name="n_1mainValue【児童館】&#10;有形固定資産減価償却率">
          <a:extLst>
            <a:ext uri="{FF2B5EF4-FFF2-40B4-BE49-F238E27FC236}">
              <a16:creationId xmlns:a16="http://schemas.microsoft.com/office/drawing/2014/main" id="{00000000-0008-0000-0100-00006F020000}"/>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624" name="n_2mainValue【児童館】&#10;有形固定資産減価償却率">
          <a:extLst>
            <a:ext uri="{FF2B5EF4-FFF2-40B4-BE49-F238E27FC236}">
              <a16:creationId xmlns:a16="http://schemas.microsoft.com/office/drawing/2014/main" id="{00000000-0008-0000-0100-000070020000}"/>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625" name="n_3mainValue【児童館】&#10;有形固定資産減価償却率">
          <a:extLst>
            <a:ext uri="{FF2B5EF4-FFF2-40B4-BE49-F238E27FC236}">
              <a16:creationId xmlns:a16="http://schemas.microsoft.com/office/drawing/2014/main" id="{00000000-0008-0000-0100-000071020000}"/>
            </a:ext>
          </a:extLst>
        </xdr:cNvPr>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00000000-0008-0000-0100-00008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00000000-0008-0000-0100-00008C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00000000-0008-0000-0100-00008E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a:extLst>
            <a:ext uri="{FF2B5EF4-FFF2-40B4-BE49-F238E27FC236}">
              <a16:creationId xmlns:a16="http://schemas.microsoft.com/office/drawing/2014/main" id="{00000000-0008-0000-0100-000090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3629</xdr:rowOff>
    </xdr:from>
    <xdr:to>
      <xdr:col>116</xdr:col>
      <xdr:colOff>114300</xdr:colOff>
      <xdr:row>86</xdr:row>
      <xdr:rowOff>105229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22110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90006</xdr:rowOff>
    </xdr:from>
    <xdr:ext cx="469744" cy="259045"/>
    <xdr:sp macro="" textlink="">
      <xdr:nvSpPr>
        <xdr:cNvPr id="667" name="【児童館】&#10;一人当たり面積該当値テキスト">
          <a:extLst>
            <a:ext uri="{FF2B5EF4-FFF2-40B4-BE49-F238E27FC236}">
              <a16:creationId xmlns:a16="http://schemas.microsoft.com/office/drawing/2014/main" id="{00000000-0008-0000-0100-00009B020000}"/>
            </a:ext>
          </a:extLst>
        </xdr:cNvPr>
        <xdr:cNvSpPr txBox="1"/>
      </xdr:nvSpPr>
      <xdr:spPr>
        <a:xfrm>
          <a:off x="22199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3629</xdr:rowOff>
    </xdr:from>
    <xdr:to>
      <xdr:col>112</xdr:col>
      <xdr:colOff>38100</xdr:colOff>
      <xdr:row>86</xdr:row>
      <xdr:rowOff>105229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1272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54429</xdr:rowOff>
    </xdr:from>
    <xdr:to>
      <xdr:col>116</xdr:col>
      <xdr:colOff>63500</xdr:colOff>
      <xdr:row>86</xdr:row>
      <xdr:rowOff>54429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21323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54429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0434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3629</xdr:rowOff>
    </xdr:from>
    <xdr:to>
      <xdr:col>102</xdr:col>
      <xdr:colOff>165100</xdr:colOff>
      <xdr:row>86</xdr:row>
      <xdr:rowOff>105229</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9494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54429</xdr:rowOff>
    </xdr:from>
    <xdr:to>
      <xdr:col>107</xdr:col>
      <xdr:colOff>50800</xdr:colOff>
      <xdr:row>86</xdr:row>
      <xdr:rowOff>54429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9545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a:extLst>
            <a:ext uri="{FF2B5EF4-FFF2-40B4-BE49-F238E27FC236}">
              <a16:creationId xmlns:a16="http://schemas.microsoft.com/office/drawing/2014/main" id="{00000000-0008-0000-0100-0000A2020000}"/>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a:extLst>
            <a:ext uri="{FF2B5EF4-FFF2-40B4-BE49-F238E27FC236}">
              <a16:creationId xmlns:a16="http://schemas.microsoft.com/office/drawing/2014/main" id="{00000000-0008-0000-0100-0000A3020000}"/>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id="{00000000-0008-0000-0100-0000A4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96356</xdr:rowOff>
    </xdr:from>
    <xdr:ext cx="469744" cy="259045"/>
    <xdr:sp macro="" textlink="">
      <xdr:nvSpPr>
        <xdr:cNvPr id="677" name="n_1mainValue【児童館】&#10;一人当たり面積">
          <a:extLst>
            <a:ext uri="{FF2B5EF4-FFF2-40B4-BE49-F238E27FC236}">
              <a16:creationId xmlns:a16="http://schemas.microsoft.com/office/drawing/2014/main" id="{00000000-0008-0000-0100-0000A5020000}"/>
            </a:ext>
          </a:extLst>
        </xdr:cNvPr>
        <xdr:cNvSpPr txBox="1"/>
      </xdr:nvSpPr>
      <xdr:spPr>
        <a:xfrm>
          <a:off x="21075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678" name="n_2mainValue【児童館】&#10;一人当たり面積">
          <a:extLst>
            <a:ext uri="{FF2B5EF4-FFF2-40B4-BE49-F238E27FC236}">
              <a16:creationId xmlns:a16="http://schemas.microsoft.com/office/drawing/2014/main" id="{00000000-0008-0000-0100-0000A6020000}"/>
            </a:ext>
          </a:extLst>
        </xdr:cNvPr>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96356</xdr:rowOff>
    </xdr:from>
    <xdr:ext cx="469744" cy="259045"/>
    <xdr:sp macro="" textlink="">
      <xdr:nvSpPr>
        <xdr:cNvPr id="679" name="n_3mainValue【児童館】&#10;一人当たり面積">
          <a:extLst>
            <a:ext uri="{FF2B5EF4-FFF2-40B4-BE49-F238E27FC236}">
              <a16:creationId xmlns:a16="http://schemas.microsoft.com/office/drawing/2014/main" id="{00000000-0008-0000-0100-0000A7020000}"/>
            </a:ext>
          </a:extLst>
        </xdr:cNvPr>
        <xdr:cNvSpPr txBox="1"/>
      </xdr:nvSpPr>
      <xdr:spPr>
        <a:xfrm>
          <a:off x="19310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152763</xdr:rowOff>
    </xdr:from>
    <xdr:to>
      <xdr:col>85</xdr:col>
      <xdr:colOff>177800</xdr:colOff>
      <xdr:row>100</xdr:row>
      <xdr:rowOff>82913</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67690</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04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32113</xdr:rowOff>
    </xdr:from>
    <xdr:to>
      <xdr:col>85</xdr:col>
      <xdr:colOff>127000</xdr:colOff>
      <xdr:row>101</xdr:row>
      <xdr:rowOff>23949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5481300" y="1717711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xdr:rowOff>
    </xdr:from>
    <xdr:to>
      <xdr:col>76</xdr:col>
      <xdr:colOff>165100</xdr:colOff>
      <xdr:row>101</xdr:row>
      <xdr:rowOff>110671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59871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7340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131536</xdr:rowOff>
    </xdr:from>
    <xdr:to>
      <xdr:col>72</xdr:col>
      <xdr:colOff>38100</xdr:colOff>
      <xdr:row>101</xdr:row>
      <xdr:rowOff>61686</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10886</xdr:rowOff>
    </xdr:from>
    <xdr:to>
      <xdr:col>76</xdr:col>
      <xdr:colOff>114300</xdr:colOff>
      <xdr:row>101</xdr:row>
      <xdr:rowOff>59871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3703300" y="1732733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127198</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78213</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41729</xdr:rowOff>
    </xdr:from>
    <xdr:to>
      <xdr:col>116</xdr:col>
      <xdr:colOff>114300</xdr:colOff>
      <xdr:row>107</xdr:row>
      <xdr:rowOff>143329</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20156</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40095</xdr:rowOff>
    </xdr:from>
    <xdr:to>
      <xdr:col>112</xdr:col>
      <xdr:colOff>38100</xdr:colOff>
      <xdr:row>108</xdr:row>
      <xdr:rowOff>141695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127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92529</xdr:rowOff>
    </xdr:from>
    <xdr:to>
      <xdr:col>116</xdr:col>
      <xdr:colOff>63500</xdr:colOff>
      <xdr:row>108</xdr:row>
      <xdr:rowOff>90895</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21323300" y="18437679"/>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90895</xdr:rowOff>
    </xdr:from>
    <xdr:to>
      <xdr:col>111</xdr:col>
      <xdr:colOff>177800</xdr:colOff>
      <xdr:row>108</xdr:row>
      <xdr:rowOff>92529</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20434300" y="186074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136434</xdr:rowOff>
    </xdr:from>
    <xdr:to>
      <xdr:col>102</xdr:col>
      <xdr:colOff>165100</xdr:colOff>
      <xdr:row>106</xdr:row>
      <xdr:rowOff>66584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9494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xdr:rowOff>
    </xdr:from>
    <xdr:to>
      <xdr:col>107</xdr:col>
      <xdr:colOff>50800</xdr:colOff>
      <xdr:row>108</xdr:row>
      <xdr:rowOff>92529</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9545300" y="18189484"/>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132822</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83111</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7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認定こども園、幼稚園、保育所、公営住宅、児童館、公民館については類似団体平均よりも有形固定資産減価償却率が上回っている。公営住宅は新小里団地の建設や、既存の公営住宅の滅失により有形固定資産減価償却率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については、阿蘇西小学校の校舎建設に伴い有形固定資産減価償却率が大きく減少した。公民館については施設の分類区分の修正を行った影響により有形固定資産減価償却率が増加した。老朽化が進んでいる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年度策定予定の個別計画に基づき適切な更新を進めるよう努める。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19050</xdr:rowOff>
    </xdr:from>
    <xdr:to>
      <xdr:col>24</xdr:col>
      <xdr:colOff>114300</xdr:colOff>
      <xdr:row>38</xdr:row>
      <xdr:rowOff>120650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69850</xdr:rowOff>
    </xdr:from>
    <xdr:to>
      <xdr:col>24</xdr:col>
      <xdr:colOff>63500</xdr:colOff>
      <xdr:row>38</xdr:row>
      <xdr:rowOff>95250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65849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69850</xdr:rowOff>
    </xdr:from>
    <xdr:to>
      <xdr:col>15</xdr:col>
      <xdr:colOff>101600</xdr:colOff>
      <xdr:row>39</xdr:row>
      <xdr:rowOff>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120650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66103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120650</xdr:rowOff>
    </xdr:from>
    <xdr:to>
      <xdr:col>15</xdr:col>
      <xdr:colOff>50800</xdr:colOff>
      <xdr:row>38</xdr:row>
      <xdr:rowOff>144780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019300" y="6635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162577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16527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3" name="n_3main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19685</xdr:rowOff>
    </xdr:from>
    <xdr:to>
      <xdr:col>50</xdr:col>
      <xdr:colOff>165100</xdr:colOff>
      <xdr:row>39</xdr:row>
      <xdr:rowOff>121285</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70485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9639300" y="675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19685</xdr:rowOff>
    </xdr:from>
    <xdr:to>
      <xdr:col>46</xdr:col>
      <xdr:colOff>38100</xdr:colOff>
      <xdr:row>39</xdr:row>
      <xdr:rowOff>121285</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70485</xdr:rowOff>
    </xdr:from>
    <xdr:to>
      <xdr:col>50</xdr:col>
      <xdr:colOff>114300</xdr:colOff>
      <xdr:row>39</xdr:row>
      <xdr:rowOff>70485</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8750300" y="6757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25400</xdr:rowOff>
    </xdr:from>
    <xdr:to>
      <xdr:col>41</xdr:col>
      <xdr:colOff>101600</xdr:colOff>
      <xdr:row>39</xdr:row>
      <xdr:rowOff>127000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70485</xdr:rowOff>
    </xdr:from>
    <xdr:to>
      <xdr:col>45</xdr:col>
      <xdr:colOff>177800</xdr:colOff>
      <xdr:row>39</xdr:row>
      <xdr:rowOff>76200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7861300" y="6757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00000000-0008-0000-0200-000080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112412</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112412</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166387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74295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1384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116205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18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148590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2019300" y="1023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2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2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200-0000D3000000}"/>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63043</xdr:rowOff>
    </xdr:from>
    <xdr:to>
      <xdr:col>55</xdr:col>
      <xdr:colOff>50800</xdr:colOff>
      <xdr:row>62</xdr:row>
      <xdr:rowOff>164643</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85920</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5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58014</xdr:rowOff>
    </xdr:from>
    <xdr:to>
      <xdr:col>50</xdr:col>
      <xdr:colOff>165100</xdr:colOff>
      <xdr:row>62</xdr:row>
      <xdr:rowOff>159614</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68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108814</xdr:rowOff>
    </xdr:from>
    <xdr:to>
      <xdr:col>55</xdr:col>
      <xdr:colOff>0</xdr:colOff>
      <xdr:row>62</xdr:row>
      <xdr:rowOff>113843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639300" y="1073871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61671</xdr:rowOff>
    </xdr:from>
    <xdr:to>
      <xdr:col>46</xdr:col>
      <xdr:colOff>38100</xdr:colOff>
      <xdr:row>62</xdr:row>
      <xdr:rowOff>163271</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6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108814</xdr:rowOff>
    </xdr:from>
    <xdr:to>
      <xdr:col>50</xdr:col>
      <xdr:colOff>114300</xdr:colOff>
      <xdr:row>62</xdr:row>
      <xdr:rowOff>112471</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8750300" y="1073871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112471</xdr:rowOff>
    </xdr:from>
    <xdr:to>
      <xdr:col>45</xdr:col>
      <xdr:colOff>177800</xdr:colOff>
      <xdr:row>62</xdr:row>
      <xdr:rowOff>123444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7861300" y="1074237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200-0000E5000000}"/>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200-0000E6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200-0000E7000000}"/>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4691</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200-0000E8000000}"/>
            </a:ext>
          </a:extLst>
        </xdr:cNvPr>
        <xdr:cNvSpPr txBox="1"/>
      </xdr:nvSpPr>
      <xdr:spPr>
        <a:xfrm>
          <a:off x="9391727" y="104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8348</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200-0000E9000000}"/>
            </a:ext>
          </a:extLst>
        </xdr:cNvPr>
        <xdr:cNvSpPr txBox="1"/>
      </xdr:nvSpPr>
      <xdr:spPr>
        <a:xfrm>
          <a:off x="8515427" y="104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200-0000EA000000}"/>
            </a:ext>
          </a:extLst>
        </xdr:cNvPr>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00000000-0008-0000-02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00000000-0008-0000-0200-000004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0000000-0008-0000-0200-000006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00000000-0008-0000-0200-00000801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82550</xdr:rowOff>
    </xdr:from>
    <xdr:to>
      <xdr:col>24</xdr:col>
      <xdr:colOff>114300</xdr:colOff>
      <xdr:row>80</xdr:row>
      <xdr:rowOff>12700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105427</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133350</xdr:rowOff>
    </xdr:from>
    <xdr:to>
      <xdr:col>24</xdr:col>
      <xdr:colOff>63500</xdr:colOff>
      <xdr:row>80</xdr:row>
      <xdr:rowOff>127636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3797300" y="13677900"/>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81</xdr:row>
      <xdr:rowOff>3811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38436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81</xdr:row>
      <xdr:rowOff>3811</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2019300" y="138017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00000000-0008-0000-0200-00001A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id="{00000000-0008-0000-0200-00001B010000}"/>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a:extLst>
            <a:ext uri="{FF2B5EF4-FFF2-40B4-BE49-F238E27FC236}">
              <a16:creationId xmlns:a16="http://schemas.microsoft.com/office/drawing/2014/main" id="{00000000-0008-0000-0200-00001C010000}"/>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85" name="n_1mainValue【福祉施設】&#10;有形固定資産減価償却率">
          <a:extLst>
            <a:ext uri="{FF2B5EF4-FFF2-40B4-BE49-F238E27FC236}">
              <a16:creationId xmlns:a16="http://schemas.microsoft.com/office/drawing/2014/main" id="{00000000-0008-0000-0200-00001D010000}"/>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86" name="n_2mainValue【福祉施設】&#10;有形固定資産減価償却率">
          <a:extLst>
            <a:ext uri="{FF2B5EF4-FFF2-40B4-BE49-F238E27FC236}">
              <a16:creationId xmlns:a16="http://schemas.microsoft.com/office/drawing/2014/main" id="{00000000-0008-0000-0200-00001E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200-00001F010000}"/>
            </a:ext>
          </a:extLst>
        </xdr:cNvPr>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00000000-0008-0000-0200-000038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0000000-0008-0000-0200-00003A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a:extLst>
            <a:ext uri="{FF2B5EF4-FFF2-40B4-BE49-F238E27FC236}">
              <a16:creationId xmlns:a16="http://schemas.microsoft.com/office/drawing/2014/main" id="{00000000-0008-0000-0200-00003C01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137161</xdr:rowOff>
    </xdr:from>
    <xdr:to>
      <xdr:col>55</xdr:col>
      <xdr:colOff>50800</xdr:colOff>
      <xdr:row>85</xdr:row>
      <xdr:rowOff>67311</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4267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200-000047010000}"/>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77470</xdr:rowOff>
    </xdr:from>
    <xdr:to>
      <xdr:col>50</xdr:col>
      <xdr:colOff>165100</xdr:colOff>
      <xdr:row>85</xdr:row>
      <xdr:rowOff>7620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588500" y="14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128270</xdr:rowOff>
    </xdr:from>
    <xdr:to>
      <xdr:col>55</xdr:col>
      <xdr:colOff>0</xdr:colOff>
      <xdr:row>85</xdr:row>
      <xdr:rowOff>16511</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9639300" y="14530070"/>
          <a:ext cx="838200" cy="5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128270</xdr:rowOff>
    </xdr:from>
    <xdr:to>
      <xdr:col>50</xdr:col>
      <xdr:colOff>114300</xdr:colOff>
      <xdr:row>84</xdr:row>
      <xdr:rowOff>129539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8750300" y="14530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26670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7861300" y="14531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a:extLst>
            <a:ext uri="{FF2B5EF4-FFF2-40B4-BE49-F238E27FC236}">
              <a16:creationId xmlns:a16="http://schemas.microsoft.com/office/drawing/2014/main" id="{00000000-0008-0000-0200-00004E010000}"/>
            </a:ext>
          </a:extLst>
        </xdr:cNvPr>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a:extLst>
            <a:ext uri="{FF2B5EF4-FFF2-40B4-BE49-F238E27FC236}">
              <a16:creationId xmlns:a16="http://schemas.microsoft.com/office/drawing/2014/main" id="{00000000-0008-0000-0200-00004F010000}"/>
            </a:ext>
          </a:extLst>
        </xdr:cNvPr>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a16="http://schemas.microsoft.com/office/drawing/2014/main" id="{00000000-0008-0000-0200-000050010000}"/>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24147</xdr:rowOff>
    </xdr:from>
    <xdr:ext cx="469744" cy="259045"/>
    <xdr:sp macro="" textlink="">
      <xdr:nvSpPr>
        <xdr:cNvPr id="337" name="n_1mainValue【福祉施設】&#10;一人当たり面積">
          <a:extLst>
            <a:ext uri="{FF2B5EF4-FFF2-40B4-BE49-F238E27FC236}">
              <a16:creationId xmlns:a16="http://schemas.microsoft.com/office/drawing/2014/main" id="{00000000-0008-0000-0200-000051010000}"/>
            </a:ext>
          </a:extLst>
        </xdr:cNvPr>
        <xdr:cNvSpPr txBox="1"/>
      </xdr:nvSpPr>
      <xdr:spPr>
        <a:xfrm>
          <a:off x="9391727"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38" name="n_2mainValue【福祉施設】&#10;一人当たり面積">
          <a:extLst>
            <a:ext uri="{FF2B5EF4-FFF2-40B4-BE49-F238E27FC236}">
              <a16:creationId xmlns:a16="http://schemas.microsoft.com/office/drawing/2014/main" id="{00000000-0008-0000-0200-000052010000}"/>
            </a:ext>
          </a:extLst>
        </xdr:cNvPr>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93997</xdr:rowOff>
    </xdr:from>
    <xdr:ext cx="469744" cy="259045"/>
    <xdr:sp macro="" textlink="">
      <xdr:nvSpPr>
        <xdr:cNvPr id="339" name="n_3mainValue【福祉施設】&#10;一人当たり面積">
          <a:extLst>
            <a:ext uri="{FF2B5EF4-FFF2-40B4-BE49-F238E27FC236}">
              <a16:creationId xmlns:a16="http://schemas.microsoft.com/office/drawing/2014/main" id="{00000000-0008-0000-0200-000053010000}"/>
            </a:ext>
          </a:extLst>
        </xdr:cNvPr>
        <xdr:cNvSpPr txBox="1"/>
      </xdr:nvSpPr>
      <xdr:spPr>
        <a:xfrm>
          <a:off x="7626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a:extLst>
            <a:ext uri="{FF2B5EF4-FFF2-40B4-BE49-F238E27FC236}">
              <a16:creationId xmlns:a16="http://schemas.microsoft.com/office/drawing/2014/main" id="{00000000-0008-0000-0200-00007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a:extLst>
            <a:ext uri="{FF2B5EF4-FFF2-40B4-BE49-F238E27FC236}">
              <a16:creationId xmlns:a16="http://schemas.microsoft.com/office/drawing/2014/main" id="{00000000-0008-0000-0200-00007E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a:extLst>
            <a:ext uri="{FF2B5EF4-FFF2-40B4-BE49-F238E27FC236}">
              <a16:creationId xmlns:a16="http://schemas.microsoft.com/office/drawing/2014/main" id="{00000000-0008-0000-0200-000080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a:extLst>
            <a:ext uri="{FF2B5EF4-FFF2-40B4-BE49-F238E27FC236}">
              <a16:creationId xmlns:a16="http://schemas.microsoft.com/office/drawing/2014/main" id="{00000000-0008-0000-0200-000082010000}"/>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10704</xdr:rowOff>
    </xdr:from>
    <xdr:to>
      <xdr:col>85</xdr:col>
      <xdr:colOff>177800</xdr:colOff>
      <xdr:row>39</xdr:row>
      <xdr:rowOff>112304</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62687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33581</xdr:rowOff>
    </xdr:from>
    <xdr:ext cx="405111" cy="259045"/>
    <xdr:sp macro="" textlink="">
      <xdr:nvSpPr>
        <xdr:cNvPr id="397" name="【一般廃棄物処理施設】&#10;有形固定資産減価償却率該当値テキスト">
          <a:extLst>
            <a:ext uri="{FF2B5EF4-FFF2-40B4-BE49-F238E27FC236}">
              <a16:creationId xmlns:a16="http://schemas.microsoft.com/office/drawing/2014/main" id="{00000000-0008-0000-0200-00008D010000}"/>
            </a:ext>
          </a:extLst>
        </xdr:cNvPr>
        <xdr:cNvSpPr txBox="1"/>
      </xdr:nvSpPr>
      <xdr:spPr>
        <a:xfrm>
          <a:off x="16357600" y="6548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40277</xdr:rowOff>
    </xdr:from>
    <xdr:to>
      <xdr:col>85</xdr:col>
      <xdr:colOff>127000</xdr:colOff>
      <xdr:row>39</xdr:row>
      <xdr:rowOff>61504</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5481300" y="672682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40277</xdr:rowOff>
    </xdr:from>
    <xdr:to>
      <xdr:col>81</xdr:col>
      <xdr:colOff>50800</xdr:colOff>
      <xdr:row>39</xdr:row>
      <xdr:rowOff>79466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4592300" y="67268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69487</xdr:rowOff>
    </xdr:from>
    <xdr:to>
      <xdr:col>72</xdr:col>
      <xdr:colOff>38100</xdr:colOff>
      <xdr:row>39</xdr:row>
      <xdr:rowOff>171087</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365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120287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3703300" y="67660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00000000-0008-0000-0200-00009501000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107604</xdr:rowOff>
    </xdr:from>
    <xdr:ext cx="405111" cy="259045"/>
    <xdr:sp macro="" textlink="">
      <xdr:nvSpPr>
        <xdr:cNvPr id="407" name="n_1main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408" name="n_2main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162214</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3500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00000000-0008-0000-0200-0000B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a:extLst>
            <a:ext uri="{FF2B5EF4-FFF2-40B4-BE49-F238E27FC236}">
              <a16:creationId xmlns:a16="http://schemas.microsoft.com/office/drawing/2014/main" id="{00000000-0008-0000-0200-0000B4010000}"/>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00000000-0008-0000-0200-0000B6010000}"/>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00000000-0008-0000-0200-0000B8010000}"/>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16558</xdr:rowOff>
    </xdr:from>
    <xdr:to>
      <xdr:col>116</xdr:col>
      <xdr:colOff>114300</xdr:colOff>
      <xdr:row>42</xdr:row>
      <xdr:rowOff>118158</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22110700" y="72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1" name="【一般廃棄物処理施設】&#10;一人当たり有形固定資産（償却資産）額該当値テキスト">
          <a:extLst>
            <a:ext uri="{FF2B5EF4-FFF2-40B4-BE49-F238E27FC236}">
              <a16:creationId xmlns:a16="http://schemas.microsoft.com/office/drawing/2014/main" id="{00000000-0008-0000-0200-0000C3010000}"/>
            </a:ext>
          </a:extLst>
        </xdr:cNvPr>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20710</xdr:rowOff>
    </xdr:from>
    <xdr:to>
      <xdr:col>112</xdr:col>
      <xdr:colOff>38100</xdr:colOff>
      <xdr:row>42</xdr:row>
      <xdr:rowOff>122310</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21272500" y="72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67358</xdr:rowOff>
    </xdr:from>
    <xdr:to>
      <xdr:col>116</xdr:col>
      <xdr:colOff>63500</xdr:colOff>
      <xdr:row>42</xdr:row>
      <xdr:rowOff>71510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21323300" y="7268258"/>
          <a:ext cx="8382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20808</xdr:rowOff>
    </xdr:from>
    <xdr:to>
      <xdr:col>107</xdr:col>
      <xdr:colOff>101600</xdr:colOff>
      <xdr:row>42</xdr:row>
      <xdr:rowOff>122408</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20383500" y="72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71510</xdr:rowOff>
    </xdr:from>
    <xdr:to>
      <xdr:col>111</xdr:col>
      <xdr:colOff>177800</xdr:colOff>
      <xdr:row>42</xdr:row>
      <xdr:rowOff>71608</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20434300" y="727241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20651</xdr:rowOff>
    </xdr:from>
    <xdr:to>
      <xdr:col>102</xdr:col>
      <xdr:colOff>165100</xdr:colOff>
      <xdr:row>42</xdr:row>
      <xdr:rowOff>122251</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9494500" y="72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71451</xdr:rowOff>
    </xdr:from>
    <xdr:to>
      <xdr:col>107</xdr:col>
      <xdr:colOff>50800</xdr:colOff>
      <xdr:row>42</xdr:row>
      <xdr:rowOff>71608</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9545300" y="7272351"/>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113437</xdr:rowOff>
    </xdr:from>
    <xdr:ext cx="599010" cy="259045"/>
    <xdr:sp macro="" textlink="">
      <xdr:nvSpPr>
        <xdr:cNvPr id="461" name="n_1main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11095" y="731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138935</xdr:rowOff>
    </xdr:from>
    <xdr:ext cx="599010" cy="259045"/>
    <xdr:sp macro="" textlink="">
      <xdr:nvSpPr>
        <xdr:cNvPr id="462" name="n_2main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20134795" y="69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138778</xdr:rowOff>
    </xdr:from>
    <xdr:ext cx="599010" cy="259045"/>
    <xdr:sp macro="" textlink="">
      <xdr:nvSpPr>
        <xdr:cNvPr id="463" name="n_3main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9245795" y="699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00000000-0008-0000-0200-0000E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a:extLst>
            <a:ext uri="{FF2B5EF4-FFF2-40B4-BE49-F238E27FC236}">
              <a16:creationId xmlns:a16="http://schemas.microsoft.com/office/drawing/2014/main" id="{00000000-0008-0000-0200-0000EA01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a:extLst>
            <a:ext uri="{FF2B5EF4-FFF2-40B4-BE49-F238E27FC236}">
              <a16:creationId xmlns:a16="http://schemas.microsoft.com/office/drawing/2014/main" id="{00000000-0008-0000-0200-0000EC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00000000-0008-0000-0200-0000EE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00000000-0008-0000-0200-0000F9010000}"/>
            </a:ext>
          </a:extLst>
        </xdr:cNvPr>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60416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5481300" y="101367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101237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4592300" y="101759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142059</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3703300" y="1021678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00000000-0008-0000-0200-000000020000}"/>
            </a:ext>
          </a:extLst>
        </xdr:cNvPr>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00000000-0008-0000-0200-000001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127743</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5266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00000000-0008-0000-0200-000004020000}"/>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2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200-00001E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200-000020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200-000022020000}"/>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00000000-0008-0000-0200-00002D020000}"/>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116840</xdr:rowOff>
    </xdr:from>
    <xdr:to>
      <xdr:col>112</xdr:col>
      <xdr:colOff>38100</xdr:colOff>
      <xdr:row>61</xdr:row>
      <xdr:rowOff>46990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127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167640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1323300" y="10447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038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167640</xdr:rowOff>
    </xdr:from>
    <xdr:to>
      <xdr:col>111</xdr:col>
      <xdr:colOff>177800</xdr:colOff>
      <xdr:row>61</xdr:row>
      <xdr:rowOff>7620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20434300" y="10454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135890</xdr:rowOff>
    </xdr:from>
    <xdr:to>
      <xdr:col>102</xdr:col>
      <xdr:colOff>165100</xdr:colOff>
      <xdr:row>61</xdr:row>
      <xdr:rowOff>66040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9494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xdr:rowOff>
    </xdr:from>
    <xdr:to>
      <xdr:col>107</xdr:col>
      <xdr:colOff>50800</xdr:colOff>
      <xdr:row>61</xdr:row>
      <xdr:rowOff>15240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19545300" y="10466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64" name="n_1aveValue【保健センター・保健所】&#10;一人当たり面積">
          <a:extLst>
            <a:ext uri="{FF2B5EF4-FFF2-40B4-BE49-F238E27FC236}">
              <a16:creationId xmlns:a16="http://schemas.microsoft.com/office/drawing/2014/main" id="{00000000-0008-0000-0200-000034020000}"/>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65" name="n_2aveValue【保健センター・保健所】&#10;一人当たり面積">
          <a:extLst>
            <a:ext uri="{FF2B5EF4-FFF2-40B4-BE49-F238E27FC236}">
              <a16:creationId xmlns:a16="http://schemas.microsoft.com/office/drawing/2014/main" id="{00000000-0008-0000-0200-00003502000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66" name="n_3aveValue【保健センター・保健所】&#10;一人当たり面積">
          <a:extLst>
            <a:ext uri="{FF2B5EF4-FFF2-40B4-BE49-F238E27FC236}">
              <a16:creationId xmlns:a16="http://schemas.microsoft.com/office/drawing/2014/main" id="{00000000-0008-0000-0200-000036020000}"/>
            </a:ext>
          </a:extLst>
        </xdr:cNvPr>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63517</xdr:rowOff>
    </xdr:from>
    <xdr:ext cx="469744" cy="259045"/>
    <xdr:sp macro="" textlink="">
      <xdr:nvSpPr>
        <xdr:cNvPr id="567" name="n_1mainValue【保健センター・保健所】&#10;一人当たり面積">
          <a:extLst>
            <a:ext uri="{FF2B5EF4-FFF2-40B4-BE49-F238E27FC236}">
              <a16:creationId xmlns:a16="http://schemas.microsoft.com/office/drawing/2014/main" id="{00000000-0008-0000-0200-000037020000}"/>
            </a:ext>
          </a:extLst>
        </xdr:cNvPr>
        <xdr:cNvSpPr txBox="1"/>
      </xdr:nvSpPr>
      <xdr:spPr>
        <a:xfrm>
          <a:off x="21075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568" name="n_2mainValue【保健センター・保健所】&#10;一人当たり面積">
          <a:extLst>
            <a:ext uri="{FF2B5EF4-FFF2-40B4-BE49-F238E27FC236}">
              <a16:creationId xmlns:a16="http://schemas.microsoft.com/office/drawing/2014/main" id="{00000000-0008-0000-0200-000038020000}"/>
            </a:ext>
          </a:extLst>
        </xdr:cNvPr>
        <xdr:cNvSpPr txBox="1"/>
      </xdr:nvSpPr>
      <xdr:spPr>
        <a:xfrm>
          <a:off x="20199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82567</xdr:rowOff>
    </xdr:from>
    <xdr:ext cx="469744" cy="259045"/>
    <xdr:sp macro="" textlink="">
      <xdr:nvSpPr>
        <xdr:cNvPr id="569" name="n_3mainValue【保健センター・保健所】&#10;一人当たり面積">
          <a:extLst>
            <a:ext uri="{FF2B5EF4-FFF2-40B4-BE49-F238E27FC236}">
              <a16:creationId xmlns:a16="http://schemas.microsoft.com/office/drawing/2014/main" id="{00000000-0008-0000-0200-000039020000}"/>
            </a:ext>
          </a:extLst>
        </xdr:cNvPr>
        <xdr:cNvSpPr txBox="1"/>
      </xdr:nvSpPr>
      <xdr:spPr>
        <a:xfrm>
          <a:off x="19310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00000000-0008-0000-02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00000000-0008-0000-0200-000063020000}"/>
            </a:ext>
          </a:extLst>
        </xdr:cNvPr>
        <xdr:cNvSpPr txBox="1"/>
      </xdr:nvSpPr>
      <xdr:spPr>
        <a:xfrm>
          <a:off x="16357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28121</xdr:rowOff>
    </xdr:from>
    <xdr:to>
      <xdr:col>81</xdr:col>
      <xdr:colOff>101600</xdr:colOff>
      <xdr:row>85</xdr:row>
      <xdr:rowOff>129721</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543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49530</xdr:rowOff>
    </xdr:from>
    <xdr:to>
      <xdr:col>85</xdr:col>
      <xdr:colOff>127000</xdr:colOff>
      <xdr:row>85</xdr:row>
      <xdr:rowOff>78921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5481300" y="146227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62412</xdr:rowOff>
    </xdr:from>
    <xdr:to>
      <xdr:col>76</xdr:col>
      <xdr:colOff>165100</xdr:colOff>
      <xdr:row>85</xdr:row>
      <xdr:rowOff>164012</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4541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78921</xdr:rowOff>
    </xdr:from>
    <xdr:to>
      <xdr:col>81</xdr:col>
      <xdr:colOff>50800</xdr:colOff>
      <xdr:row>85</xdr:row>
      <xdr:rowOff>113212</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4592300" y="146521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113212</xdr:rowOff>
    </xdr:from>
    <xdr:to>
      <xdr:col>76</xdr:col>
      <xdr:colOff>114300</xdr:colOff>
      <xdr:row>85</xdr:row>
      <xdr:rowOff>147501</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3703300" y="146864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8" name="n_1aveValue【消防施設】&#10;有形固定資産減価償却率">
          <a:extLst>
            <a:ext uri="{FF2B5EF4-FFF2-40B4-BE49-F238E27FC236}">
              <a16:creationId xmlns:a16="http://schemas.microsoft.com/office/drawing/2014/main" id="{00000000-0008-0000-0200-00006A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9" name="n_2aveValue【消防施設】&#10;有形固定資産減価償却率">
          <a:extLst>
            <a:ext uri="{FF2B5EF4-FFF2-40B4-BE49-F238E27FC236}">
              <a16:creationId xmlns:a16="http://schemas.microsoft.com/office/drawing/2014/main" id="{00000000-0008-0000-0200-00006B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0" name="n_3aveValue【消防施設】&#10;有形固定資産減価償却率">
          <a:extLst>
            <a:ext uri="{FF2B5EF4-FFF2-40B4-BE49-F238E27FC236}">
              <a16:creationId xmlns:a16="http://schemas.microsoft.com/office/drawing/2014/main" id="{00000000-0008-0000-0200-00006C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120848</xdr:rowOff>
    </xdr:from>
    <xdr:ext cx="405111" cy="259045"/>
    <xdr:sp macro="" textlink="">
      <xdr:nvSpPr>
        <xdr:cNvPr id="621" name="n_1mainValue【消防施設】&#10;有形固定資産減価償却率">
          <a:extLst>
            <a:ext uri="{FF2B5EF4-FFF2-40B4-BE49-F238E27FC236}">
              <a16:creationId xmlns:a16="http://schemas.microsoft.com/office/drawing/2014/main" id="{00000000-0008-0000-0200-00006D020000}"/>
            </a:ext>
          </a:extLst>
        </xdr:cNvPr>
        <xdr:cNvSpPr txBox="1"/>
      </xdr:nvSpPr>
      <xdr:spPr>
        <a:xfrm>
          <a:off x="152660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155139</xdr:rowOff>
    </xdr:from>
    <xdr:ext cx="405111" cy="259045"/>
    <xdr:sp macro="" textlink="">
      <xdr:nvSpPr>
        <xdr:cNvPr id="622" name="n_2mainValue【消防施設】&#10;有形固定資産減価償却率">
          <a:extLst>
            <a:ext uri="{FF2B5EF4-FFF2-40B4-BE49-F238E27FC236}">
              <a16:creationId xmlns:a16="http://schemas.microsoft.com/office/drawing/2014/main" id="{00000000-0008-0000-0200-00006E020000}"/>
            </a:ext>
          </a:extLst>
        </xdr:cNvPr>
        <xdr:cNvSpPr txBox="1"/>
      </xdr:nvSpPr>
      <xdr:spPr>
        <a:xfrm>
          <a:off x="14389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623" name="n_3mainValue【消防施設】&#10;有形固定資産減価償却率">
          <a:extLst>
            <a:ext uri="{FF2B5EF4-FFF2-40B4-BE49-F238E27FC236}">
              <a16:creationId xmlns:a16="http://schemas.microsoft.com/office/drawing/2014/main" id="{00000000-0008-0000-0200-00006F020000}"/>
            </a:ext>
          </a:extLst>
        </xdr:cNvPr>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00000000-0008-0000-0200-00008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a:extLst>
            <a:ext uri="{FF2B5EF4-FFF2-40B4-BE49-F238E27FC236}">
              <a16:creationId xmlns:a16="http://schemas.microsoft.com/office/drawing/2014/main" id="{00000000-0008-0000-0200-000086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a:extLst>
            <a:ext uri="{FF2B5EF4-FFF2-40B4-BE49-F238E27FC236}">
              <a16:creationId xmlns:a16="http://schemas.microsoft.com/office/drawing/2014/main" id="{00000000-0008-0000-0200-000088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0" name="【消防施設】&#10;一人当たり面積平均値テキスト">
          <a:extLst>
            <a:ext uri="{FF2B5EF4-FFF2-40B4-BE49-F238E27FC236}">
              <a16:creationId xmlns:a16="http://schemas.microsoft.com/office/drawing/2014/main" id="{00000000-0008-0000-0200-00008A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89255</xdr:rowOff>
    </xdr:from>
    <xdr:to>
      <xdr:col>116</xdr:col>
      <xdr:colOff>114300</xdr:colOff>
      <xdr:row>86</xdr:row>
      <xdr:rowOff>19405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221107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661" name="【消防施設】&#10;一人当たり面積該当値テキスト">
          <a:extLst>
            <a:ext uri="{FF2B5EF4-FFF2-40B4-BE49-F238E27FC236}">
              <a16:creationId xmlns:a16="http://schemas.microsoft.com/office/drawing/2014/main" id="{00000000-0008-0000-0200-000095020000}"/>
            </a:ext>
          </a:extLst>
        </xdr:cNvPr>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89255</xdr:rowOff>
    </xdr:from>
    <xdr:to>
      <xdr:col>112</xdr:col>
      <xdr:colOff>38100</xdr:colOff>
      <xdr:row>86</xdr:row>
      <xdr:rowOff>19405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1272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140055</xdr:rowOff>
    </xdr:from>
    <xdr:to>
      <xdr:col>116</xdr:col>
      <xdr:colOff>63500</xdr:colOff>
      <xdr:row>85</xdr:row>
      <xdr:rowOff>140055</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21323300" y="14713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140055</xdr:rowOff>
    </xdr:from>
    <xdr:to>
      <xdr:col>111</xdr:col>
      <xdr:colOff>177800</xdr:colOff>
      <xdr:row>85</xdr:row>
      <xdr:rowOff>140970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0434300" y="147133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89255</xdr:rowOff>
    </xdr:from>
    <xdr:to>
      <xdr:col>102</xdr:col>
      <xdr:colOff>165100</xdr:colOff>
      <xdr:row>86</xdr:row>
      <xdr:rowOff>19405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9494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140055</xdr:rowOff>
    </xdr:from>
    <xdr:to>
      <xdr:col>107</xdr:col>
      <xdr:colOff>50800</xdr:colOff>
      <xdr:row>85</xdr:row>
      <xdr:rowOff>140970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9545300" y="147133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8" name="n_1aveValue【消防施設】&#10;一人当たり面積">
          <a:extLst>
            <a:ext uri="{FF2B5EF4-FFF2-40B4-BE49-F238E27FC236}">
              <a16:creationId xmlns:a16="http://schemas.microsoft.com/office/drawing/2014/main" id="{00000000-0008-0000-0200-00009C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9" name="n_2aveValue【消防施設】&#10;一人当たり面積">
          <a:extLst>
            <a:ext uri="{FF2B5EF4-FFF2-40B4-BE49-F238E27FC236}">
              <a16:creationId xmlns:a16="http://schemas.microsoft.com/office/drawing/2014/main" id="{00000000-0008-0000-0200-00009D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70" name="n_3aveValue【消防施設】&#10;一人当たり面積">
          <a:extLst>
            <a:ext uri="{FF2B5EF4-FFF2-40B4-BE49-F238E27FC236}">
              <a16:creationId xmlns:a16="http://schemas.microsoft.com/office/drawing/2014/main" id="{00000000-0008-0000-0200-00009E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10532</xdr:rowOff>
    </xdr:from>
    <xdr:ext cx="469744" cy="259045"/>
    <xdr:sp macro="" textlink="">
      <xdr:nvSpPr>
        <xdr:cNvPr id="671" name="n_1mainValue【消防施設】&#10;一人当たり面積">
          <a:extLst>
            <a:ext uri="{FF2B5EF4-FFF2-40B4-BE49-F238E27FC236}">
              <a16:creationId xmlns:a16="http://schemas.microsoft.com/office/drawing/2014/main" id="{00000000-0008-0000-0200-00009F020000}"/>
            </a:ext>
          </a:extLst>
        </xdr:cNvPr>
        <xdr:cNvSpPr txBox="1"/>
      </xdr:nvSpPr>
      <xdr:spPr>
        <a:xfrm>
          <a:off x="210757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672" name="n_2mainValue【消防施設】&#10;一人当たり面積">
          <a:extLst>
            <a:ext uri="{FF2B5EF4-FFF2-40B4-BE49-F238E27FC236}">
              <a16:creationId xmlns:a16="http://schemas.microsoft.com/office/drawing/2014/main" id="{00000000-0008-0000-0200-0000A002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10532</xdr:rowOff>
    </xdr:from>
    <xdr:ext cx="469744" cy="259045"/>
    <xdr:sp macro="" textlink="">
      <xdr:nvSpPr>
        <xdr:cNvPr id="673" name="n_3mainValue【消防施設】&#10;一人当たり面積">
          <a:extLst>
            <a:ext uri="{FF2B5EF4-FFF2-40B4-BE49-F238E27FC236}">
              <a16:creationId xmlns:a16="http://schemas.microsoft.com/office/drawing/2014/main" id="{00000000-0008-0000-0200-0000A1020000}"/>
            </a:ext>
          </a:extLst>
        </xdr:cNvPr>
        <xdr:cNvSpPr txBox="1"/>
      </xdr:nvSpPr>
      <xdr:spPr>
        <a:xfrm>
          <a:off x="19310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00000000-0008-0000-02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a:extLst>
            <a:ext uri="{FF2B5EF4-FFF2-40B4-BE49-F238E27FC236}">
              <a16:creationId xmlns:a16="http://schemas.microsoft.com/office/drawing/2014/main" id="{00000000-0008-0000-0200-0000BA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a:extLst>
            <a:ext uri="{FF2B5EF4-FFF2-40B4-BE49-F238E27FC236}">
              <a16:creationId xmlns:a16="http://schemas.microsoft.com/office/drawing/2014/main" id="{00000000-0008-0000-0200-0000BC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a:extLst>
            <a:ext uri="{FF2B5EF4-FFF2-40B4-BE49-F238E27FC236}">
              <a16:creationId xmlns:a16="http://schemas.microsoft.com/office/drawing/2014/main" id="{00000000-0008-0000-0200-0000BE020000}"/>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10161</xdr:rowOff>
    </xdr:from>
    <xdr:to>
      <xdr:col>85</xdr:col>
      <xdr:colOff>177800</xdr:colOff>
      <xdr:row>103</xdr:row>
      <xdr:rowOff>111761</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16268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33038</xdr:rowOff>
    </xdr:from>
    <xdr:ext cx="405111" cy="259045"/>
    <xdr:sp macro="" textlink="">
      <xdr:nvSpPr>
        <xdr:cNvPr id="713" name="【庁舎】&#10;有形固定資産減価償却率該当値テキスト">
          <a:extLst>
            <a:ext uri="{FF2B5EF4-FFF2-40B4-BE49-F238E27FC236}">
              <a16:creationId xmlns:a16="http://schemas.microsoft.com/office/drawing/2014/main" id="{00000000-0008-0000-0200-0000C9020000}"/>
            </a:ext>
          </a:extLst>
        </xdr:cNvPr>
        <xdr:cNvSpPr txBox="1"/>
      </xdr:nvSpPr>
      <xdr:spPr>
        <a:xfrm>
          <a:off x="16357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35561</xdr:rowOff>
    </xdr:from>
    <xdr:to>
      <xdr:col>81</xdr:col>
      <xdr:colOff>101600</xdr:colOff>
      <xdr:row>103</xdr:row>
      <xdr:rowOff>137161</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15430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60961</xdr:rowOff>
    </xdr:from>
    <xdr:to>
      <xdr:col>85</xdr:col>
      <xdr:colOff>127000</xdr:colOff>
      <xdr:row>103</xdr:row>
      <xdr:rowOff>86361</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15481300" y="177203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60961</xdr:rowOff>
    </xdr:from>
    <xdr:to>
      <xdr:col>76</xdr:col>
      <xdr:colOff>165100</xdr:colOff>
      <xdr:row>103</xdr:row>
      <xdr:rowOff>162561</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4541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86361</xdr:rowOff>
    </xdr:from>
    <xdr:to>
      <xdr:col>81</xdr:col>
      <xdr:colOff>50800</xdr:colOff>
      <xdr:row>103</xdr:row>
      <xdr:rowOff>111761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4592300" y="17745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111761</xdr:rowOff>
    </xdr:from>
    <xdr:to>
      <xdr:col>76</xdr:col>
      <xdr:colOff>114300</xdr:colOff>
      <xdr:row>103</xdr:row>
      <xdr:rowOff>137161</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3703300" y="17771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20" name="n_1aveValue【庁舎】&#10;有形固定資産減価償却率">
          <a:extLst>
            <a:ext uri="{FF2B5EF4-FFF2-40B4-BE49-F238E27FC236}">
              <a16:creationId xmlns:a16="http://schemas.microsoft.com/office/drawing/2014/main" id="{00000000-0008-0000-0200-0000D002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1" name="n_2aveValue【庁舎】&#10;有形固定資産減価償却率">
          <a:extLst>
            <a:ext uri="{FF2B5EF4-FFF2-40B4-BE49-F238E27FC236}">
              <a16:creationId xmlns:a16="http://schemas.microsoft.com/office/drawing/2014/main" id="{00000000-0008-0000-0200-0000D1020000}"/>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2" name="n_3aveValue【庁舎】&#10;有形固定資産減価償却率">
          <a:extLst>
            <a:ext uri="{FF2B5EF4-FFF2-40B4-BE49-F238E27FC236}">
              <a16:creationId xmlns:a16="http://schemas.microsoft.com/office/drawing/2014/main" id="{00000000-0008-0000-0200-0000D2020000}"/>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153688</xdr:rowOff>
    </xdr:from>
    <xdr:ext cx="405111" cy="259045"/>
    <xdr:sp macro="" textlink="">
      <xdr:nvSpPr>
        <xdr:cNvPr id="723" name="n_1mainValue【庁舎】&#10;有形固定資産減価償却率">
          <a:extLst>
            <a:ext uri="{FF2B5EF4-FFF2-40B4-BE49-F238E27FC236}">
              <a16:creationId xmlns:a16="http://schemas.microsoft.com/office/drawing/2014/main" id="{00000000-0008-0000-0200-0000D3020000}"/>
            </a:ext>
          </a:extLst>
        </xdr:cNvPr>
        <xdr:cNvSpPr txBox="1"/>
      </xdr:nvSpPr>
      <xdr:spPr>
        <a:xfrm>
          <a:off x="15266044"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7638</xdr:rowOff>
    </xdr:from>
    <xdr:ext cx="405111" cy="259045"/>
    <xdr:sp macro="" textlink="">
      <xdr:nvSpPr>
        <xdr:cNvPr id="724" name="n_2mainValue【庁舎】&#10;有形固定資産減価償却率">
          <a:extLst>
            <a:ext uri="{FF2B5EF4-FFF2-40B4-BE49-F238E27FC236}">
              <a16:creationId xmlns:a16="http://schemas.microsoft.com/office/drawing/2014/main" id="{00000000-0008-0000-0200-0000D4020000}"/>
            </a:ext>
          </a:extLst>
        </xdr:cNvPr>
        <xdr:cNvSpPr txBox="1"/>
      </xdr:nvSpPr>
      <xdr:spPr>
        <a:xfrm>
          <a:off x="143897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725" name="n_3mainValue【庁舎】&#10;有形固定資産減価償却率">
          <a:extLst>
            <a:ext uri="{FF2B5EF4-FFF2-40B4-BE49-F238E27FC236}">
              <a16:creationId xmlns:a16="http://schemas.microsoft.com/office/drawing/2014/main" id="{00000000-0008-0000-0200-0000D5020000}"/>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00000000-0008-0000-02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a:extLst>
            <a:ext uri="{FF2B5EF4-FFF2-40B4-BE49-F238E27FC236}">
              <a16:creationId xmlns:a16="http://schemas.microsoft.com/office/drawing/2014/main" id="{00000000-0008-0000-0200-0000F002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a:extLst>
            <a:ext uri="{FF2B5EF4-FFF2-40B4-BE49-F238E27FC236}">
              <a16:creationId xmlns:a16="http://schemas.microsoft.com/office/drawing/2014/main" id="{00000000-0008-0000-0200-0000F202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a:extLst>
            <a:ext uri="{FF2B5EF4-FFF2-40B4-BE49-F238E27FC236}">
              <a16:creationId xmlns:a16="http://schemas.microsoft.com/office/drawing/2014/main" id="{00000000-0008-0000-0200-0000F402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22110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44648</xdr:rowOff>
    </xdr:from>
    <xdr:ext cx="469744" cy="259045"/>
    <xdr:sp macro="" textlink="">
      <xdr:nvSpPr>
        <xdr:cNvPr id="767" name="【庁舎】&#10;一人当たり面積該当値テキスト">
          <a:extLst>
            <a:ext uri="{FF2B5EF4-FFF2-40B4-BE49-F238E27FC236}">
              <a16:creationId xmlns:a16="http://schemas.microsoft.com/office/drawing/2014/main" id="{00000000-0008-0000-0200-0000FF020000}"/>
            </a:ext>
          </a:extLst>
        </xdr:cNvPr>
        <xdr:cNvSpPr txBox="1"/>
      </xdr:nvSpPr>
      <xdr:spPr>
        <a:xfrm>
          <a:off x="22199600"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106</xdr:row>
      <xdr:rowOff>121920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21323300" y="1829072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77651</xdr:rowOff>
    </xdr:from>
    <xdr:to>
      <xdr:col>107</xdr:col>
      <xdr:colOff>101600</xdr:colOff>
      <xdr:row>107</xdr:row>
      <xdr:rowOff>7801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2038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128451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20434300" y="1829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106</xdr:row>
      <xdr:rowOff>134982</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9545300" y="183021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a:extLst>
            <a:ext uri="{FF2B5EF4-FFF2-40B4-BE49-F238E27FC236}">
              <a16:creationId xmlns:a16="http://schemas.microsoft.com/office/drawing/2014/main" id="{00000000-0008-0000-0200-000006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5" name="n_2aveValue【庁舎】&#10;一人当たり面積">
          <a:extLst>
            <a:ext uri="{FF2B5EF4-FFF2-40B4-BE49-F238E27FC236}">
              <a16:creationId xmlns:a16="http://schemas.microsoft.com/office/drawing/2014/main" id="{00000000-0008-0000-0200-000007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6" name="n_3aveValue【庁舎】&#10;一人当たり面積">
          <a:extLst>
            <a:ext uri="{FF2B5EF4-FFF2-40B4-BE49-F238E27FC236}">
              <a16:creationId xmlns:a16="http://schemas.microsoft.com/office/drawing/2014/main" id="{00000000-0008-0000-0200-000008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7" name="n_1mainValue【庁舎】&#10;一人当たり面積">
          <a:extLst>
            <a:ext uri="{FF2B5EF4-FFF2-40B4-BE49-F238E27FC236}">
              <a16:creationId xmlns:a16="http://schemas.microsoft.com/office/drawing/2014/main" id="{00000000-0008-0000-0200-000009030000}"/>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170378</xdr:rowOff>
    </xdr:from>
    <xdr:ext cx="469744" cy="259045"/>
    <xdr:sp macro="" textlink="">
      <xdr:nvSpPr>
        <xdr:cNvPr id="778" name="n_2mainValue【庁舎】&#10;一人当たり面積">
          <a:extLst>
            <a:ext uri="{FF2B5EF4-FFF2-40B4-BE49-F238E27FC236}">
              <a16:creationId xmlns:a16="http://schemas.microsoft.com/office/drawing/2014/main" id="{00000000-0008-0000-0200-00000A030000}"/>
            </a:ext>
          </a:extLst>
        </xdr:cNvPr>
        <xdr:cNvSpPr txBox="1"/>
      </xdr:nvSpPr>
      <xdr:spPr>
        <a:xfrm>
          <a:off x="20199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79" name="n_3mainValue【庁舎】&#10;一人当たり面積">
          <a:extLst>
            <a:ext uri="{FF2B5EF4-FFF2-40B4-BE49-F238E27FC236}">
              <a16:creationId xmlns:a16="http://schemas.microsoft.com/office/drawing/2014/main" id="{00000000-0008-0000-0200-00000B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以外の施設については類似団体と比較すると有形固定資産減価償却率を上回っている。特に福祉施設と庁舎については類似団体よりも有形固定資産減価償却率が大きく上回っているため施設の更新時期が迫っている。福祉施設は、波野高齢者コミュニティーセンター福寿荘や阿蘇市子育て支援センター等が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となっている。施設毎の方針を策定し、適切に更新を進めていく必要がある。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前年度と比較して、基準財政収入額が＋</a:t>
          </a:r>
          <a:r>
            <a:rPr kumimoji="1" lang="en-US" altLang="ja-JP" sz="1300">
              <a:latin typeface="ＭＳ Ｐゴシック" panose="020B0600070205080204" pitchFamily="50" charset="-128"/>
              <a:ea typeface="ＭＳ Ｐゴシック" panose="020B0600070205080204" pitchFamily="50" charset="-128"/>
            </a:rPr>
            <a:t>179,347</a:t>
          </a:r>
          <a:r>
            <a:rPr kumimoji="1" lang="ja-JP" altLang="en-US" sz="1300">
              <a:latin typeface="ＭＳ Ｐゴシック" panose="020B0600070205080204" pitchFamily="50" charset="-128"/>
              <a:ea typeface="ＭＳ Ｐゴシック" panose="020B0600070205080204" pitchFamily="50" charset="-128"/>
            </a:rPr>
            <a:t>千円、基準財政需要額が＋</a:t>
          </a:r>
          <a:r>
            <a:rPr kumimoji="1" lang="en-US" altLang="ja-JP" sz="1300">
              <a:latin typeface="ＭＳ Ｐゴシック" panose="020B0600070205080204" pitchFamily="50" charset="-128"/>
              <a:ea typeface="ＭＳ Ｐゴシック" panose="020B0600070205080204" pitchFamily="50" charset="-128"/>
            </a:rPr>
            <a:t>84,880</a:t>
          </a:r>
          <a:r>
            <a:rPr kumimoji="1" lang="ja-JP" altLang="en-US" sz="1300">
              <a:latin typeface="ＭＳ Ｐゴシック" panose="020B0600070205080204" pitchFamily="50" charset="-128"/>
              <a:ea typeface="ＭＳ Ｐゴシック" panose="020B0600070205080204" pitchFamily="50" charset="-128"/>
            </a:rPr>
            <a:t>千円となったことにより、当該指数は前年度から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ポイント上昇したものの、類似団体平均値、県内平均値を共に下回っている。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年熊本地震の影響から脱却し、税収を中心とした自主財源の確保を徹底して実施することで当該指標の改善を図る。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また、歳出では、事務事業の見直しによる経常経費の抑制、合併特例事業債に頼らない普通建設事業の実施等により財政基盤の確保に努める。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経常的な一般財源が▲</a:t>
          </a:r>
          <a:r>
            <a:rPr kumimoji="1" lang="en-US" altLang="ja-JP" sz="1300">
              <a:latin typeface="ＭＳ Ｐゴシック" panose="020B0600070205080204" pitchFamily="50" charset="-128"/>
              <a:ea typeface="ＭＳ Ｐゴシック" panose="020B0600070205080204" pitchFamily="50" charset="-128"/>
            </a:rPr>
            <a:t>152,995</a:t>
          </a:r>
          <a:r>
            <a:rPr kumimoji="1" lang="ja-JP" altLang="en-US" sz="1300">
              <a:latin typeface="ＭＳ Ｐゴシック" panose="020B0600070205080204" pitchFamily="50" charset="-128"/>
              <a:ea typeface="ＭＳ Ｐゴシック" panose="020B0600070205080204" pitchFamily="50" charset="-128"/>
            </a:rPr>
            <a:t>千円、経常経費に充当した一般財源が＋</a:t>
          </a:r>
          <a:r>
            <a:rPr kumimoji="1" lang="en-US" altLang="ja-JP" sz="1300">
              <a:latin typeface="ＭＳ Ｐゴシック" panose="020B0600070205080204" pitchFamily="50" charset="-128"/>
              <a:ea typeface="ＭＳ Ｐゴシック" panose="020B0600070205080204" pitchFamily="50" charset="-128"/>
            </a:rPr>
            <a:t>57,568</a:t>
          </a:r>
          <a:r>
            <a:rPr kumimoji="1" lang="ja-JP" altLang="en-US" sz="1300">
              <a:latin typeface="ＭＳ Ｐゴシック" panose="020B0600070205080204" pitchFamily="50" charset="-128"/>
              <a:ea typeface="ＭＳ Ｐゴシック" panose="020B0600070205080204" pitchFamily="50" charset="-128"/>
            </a:rPr>
            <a:t>千円となったことにより、当該比率は前年度から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ポイント上昇し、類似団体平均値、県内平均値を共に上回っている。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経常的な一般財源では、合併算定替えにより、普通交付税が▲</a:t>
          </a:r>
          <a:r>
            <a:rPr kumimoji="1" lang="en-US" altLang="ja-JP" sz="1300">
              <a:latin typeface="ＭＳ Ｐゴシック" panose="020B0600070205080204" pitchFamily="50" charset="-128"/>
              <a:ea typeface="ＭＳ Ｐゴシック" panose="020B0600070205080204" pitchFamily="50" charset="-128"/>
            </a:rPr>
            <a:t>145,576</a:t>
          </a:r>
          <a:r>
            <a:rPr kumimoji="1" lang="ja-JP" altLang="en-US" sz="1300">
              <a:latin typeface="ＭＳ Ｐゴシック" panose="020B0600070205080204" pitchFamily="50" charset="-128"/>
              <a:ea typeface="ＭＳ Ｐゴシック" panose="020B0600070205080204" pitchFamily="50" charset="-128"/>
            </a:rPr>
            <a:t>千円、臨時財政対策債が▲</a:t>
          </a:r>
          <a:r>
            <a:rPr kumimoji="1" lang="en-US" altLang="ja-JP" sz="1300">
              <a:latin typeface="ＭＳ Ｐゴシック" panose="020B0600070205080204" pitchFamily="50" charset="-128"/>
              <a:ea typeface="ＭＳ Ｐゴシック" panose="020B0600070205080204" pitchFamily="50" charset="-128"/>
            </a:rPr>
            <a:t>23,400</a:t>
          </a:r>
          <a:r>
            <a:rPr kumimoji="1" lang="ja-JP" altLang="en-US" sz="1300">
              <a:latin typeface="ＭＳ Ｐゴシック" panose="020B0600070205080204" pitchFamily="50" charset="-128"/>
              <a:ea typeface="ＭＳ Ｐゴシック" panose="020B0600070205080204" pitchFamily="50" charset="-128"/>
            </a:rPr>
            <a:t>千円等となっている。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経常経費に充当した一般財源では、平成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年度学校再編事業等の元金償還開始に伴い公債費が＋</a:t>
          </a:r>
          <a:r>
            <a:rPr kumimoji="1" lang="en-US" altLang="ja-JP" sz="1300">
              <a:latin typeface="ＭＳ Ｐゴシック" panose="020B0600070205080204" pitchFamily="50" charset="-128"/>
              <a:ea typeface="ＭＳ Ｐゴシック" panose="020B0600070205080204" pitchFamily="50" charset="-128"/>
            </a:rPr>
            <a:t>77,363</a:t>
          </a:r>
          <a:r>
            <a:rPr kumimoji="1" lang="ja-JP" altLang="en-US" sz="1300">
              <a:latin typeface="ＭＳ Ｐゴシック" panose="020B0600070205080204" pitchFamily="50" charset="-128"/>
              <a:ea typeface="ＭＳ Ｐゴシック" panose="020B0600070205080204" pitchFamily="50" charset="-128"/>
            </a:rPr>
            <a:t>千円、障害者福祉や生活保護費に係る扶助費が＋</a:t>
          </a:r>
          <a:r>
            <a:rPr kumimoji="1" lang="en-US" altLang="ja-JP" sz="1300">
              <a:latin typeface="ＭＳ Ｐゴシック" panose="020B0600070205080204" pitchFamily="50" charset="-128"/>
              <a:ea typeface="ＭＳ Ｐゴシック" panose="020B0600070205080204" pitchFamily="50" charset="-128"/>
            </a:rPr>
            <a:t>80,466</a:t>
          </a:r>
          <a:r>
            <a:rPr kumimoji="1" lang="ja-JP" altLang="en-US" sz="1300">
              <a:latin typeface="ＭＳ Ｐゴシック" panose="020B0600070205080204" pitchFamily="50" charset="-128"/>
              <a:ea typeface="ＭＳ Ｐゴシック" panose="020B0600070205080204" pitchFamily="50" charset="-128"/>
            </a:rPr>
            <a:t>千円、人件費が▲</a:t>
          </a:r>
          <a:r>
            <a:rPr kumimoji="1" lang="en-US" altLang="ja-JP" sz="1300">
              <a:latin typeface="ＭＳ Ｐゴシック" panose="020B0600070205080204" pitchFamily="50" charset="-128"/>
              <a:ea typeface="ＭＳ Ｐゴシック" panose="020B0600070205080204" pitchFamily="50" charset="-128"/>
            </a:rPr>
            <a:t>101,822</a:t>
          </a:r>
          <a:r>
            <a:rPr kumimoji="1" lang="ja-JP" altLang="en-US" sz="1300">
              <a:latin typeface="ＭＳ Ｐゴシック" panose="020B0600070205080204" pitchFamily="50" charset="-128"/>
              <a:ea typeface="ＭＳ Ｐゴシック" panose="020B0600070205080204" pitchFamily="50" charset="-128"/>
            </a:rPr>
            <a:t>千円等となっている。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101237</xdr:rowOff>
    </xdr:to>
    <xdr:cxnSp macro="">
      <xdr:nvCxnSpPr>
        <xdr:cNvPr id="134" name="直線コネクタ 133"/>
        <xdr:cNvCxnSpPr/>
      </xdr:nvCxnSpPr>
      <xdr:spPr>
        <a:xfrm>
          <a:off x="4114800" y="1031584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59872</xdr:rowOff>
    </xdr:to>
    <xdr:cxnSp macro="">
      <xdr:nvCxnSpPr>
        <xdr:cNvPr id="137" name="直線コネクタ 136"/>
        <xdr:cNvCxnSpPr/>
      </xdr:nvCxnSpPr>
      <xdr:spPr>
        <a:xfrm flipV="1">
          <a:off x="3225800" y="103158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59872</xdr:rowOff>
    </xdr:to>
    <xdr:cxnSp macro="">
      <xdr:nvCxnSpPr>
        <xdr:cNvPr id="140" name="直線コネクタ 139"/>
        <xdr:cNvCxnSpPr/>
      </xdr:nvCxnSpPr>
      <xdr:spPr>
        <a:xfrm>
          <a:off x="2336800" y="103192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32294</xdr:rowOff>
    </xdr:to>
    <xdr:cxnSp macro="">
      <xdr:nvCxnSpPr>
        <xdr:cNvPr id="143" name="直線コネクタ 142"/>
        <xdr:cNvCxnSpPr/>
      </xdr:nvCxnSpPr>
      <xdr:spPr>
        <a:xfrm>
          <a:off x="1447800" y="103055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22514</xdr:rowOff>
    </xdr:from>
    <xdr:ext cx="762000" cy="259045"/>
    <xdr:sp macro="" textlink="">
      <xdr:nvSpPr>
        <xdr:cNvPr id="154" name="財政構造の弾力性該当値テキスト"/>
        <xdr:cNvSpPr txBox="1"/>
      </xdr:nvSpPr>
      <xdr:spPr>
        <a:xfrm>
          <a:off x="5041900" y="1030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95449</xdr:rowOff>
    </xdr:from>
    <xdr:ext cx="762000" cy="259045"/>
    <xdr:sp macro="" textlink="">
      <xdr:nvSpPr>
        <xdr:cNvPr id="158" name="テキスト ボックス 157"/>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9" name="楕円 158"/>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67871</xdr:rowOff>
    </xdr:from>
    <xdr:ext cx="762000" cy="259045"/>
    <xdr:sp macro="" textlink="">
      <xdr:nvSpPr>
        <xdr:cNvPr id="160" name="テキスト ボックス 159"/>
        <xdr:cNvSpPr txBox="1"/>
      </xdr:nvSpPr>
      <xdr:spPr>
        <a:xfrm>
          <a:off x="1955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61" name="楕円 160"/>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54083</xdr:rowOff>
    </xdr:from>
    <xdr:ext cx="762000" cy="259045"/>
    <xdr:sp macro="" textlink="">
      <xdr:nvSpPr>
        <xdr:cNvPr id="162" name="テキスト ボックス 161"/>
        <xdr:cNvSpPr txBox="1"/>
      </xdr:nvSpPr>
      <xdr:spPr>
        <a:xfrm>
          <a:off x="1066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災害公営住宅建設事業等の実施により、事業費支弁の人件費が増えたため、人件費が▲</a:t>
          </a:r>
          <a:r>
            <a:rPr kumimoji="1" lang="en-US" altLang="ja-JP" sz="1300">
              <a:latin typeface="ＭＳ Ｐゴシック" panose="020B0600070205080204" pitchFamily="50" charset="-128"/>
              <a:ea typeface="ＭＳ Ｐゴシック" panose="020B0600070205080204" pitchFamily="50" charset="-128"/>
            </a:rPr>
            <a:t>94,886</a:t>
          </a:r>
          <a:r>
            <a:rPr kumimoji="1" lang="ja-JP" altLang="en-US" sz="1300">
              <a:latin typeface="ＭＳ Ｐゴシック" panose="020B0600070205080204" pitchFamily="50" charset="-128"/>
              <a:ea typeface="ＭＳ Ｐゴシック" panose="020B0600070205080204" pitchFamily="50" charset="-128"/>
            </a:rPr>
            <a:t>千円、災害廃棄物処理事業の完了等により、物件費が▲</a:t>
          </a:r>
          <a:r>
            <a:rPr kumimoji="1" lang="en-US" altLang="ja-JP" sz="1300">
              <a:latin typeface="ＭＳ Ｐゴシック" panose="020B0600070205080204" pitchFamily="50" charset="-128"/>
              <a:ea typeface="ＭＳ Ｐゴシック" panose="020B0600070205080204" pitchFamily="50" charset="-128"/>
            </a:rPr>
            <a:t>151,011</a:t>
          </a:r>
          <a:r>
            <a:rPr kumimoji="1" lang="ja-JP" altLang="en-US" sz="1300">
              <a:latin typeface="ＭＳ Ｐゴシック" panose="020B0600070205080204" pitchFamily="50" charset="-128"/>
              <a:ea typeface="ＭＳ Ｐゴシック" panose="020B0600070205080204" pitchFamily="50" charset="-128"/>
            </a:rPr>
            <a:t>千円等となっており、当該指標は前年度から</a:t>
          </a:r>
          <a:r>
            <a:rPr kumimoji="1" lang="en-US" altLang="ja-JP" sz="1300">
              <a:latin typeface="ＭＳ Ｐゴシック" panose="020B0600070205080204" pitchFamily="50" charset="-128"/>
              <a:ea typeface="ＭＳ Ｐゴシック" panose="020B0600070205080204" pitchFamily="50" charset="-128"/>
            </a:rPr>
            <a:t>5,954</a:t>
          </a:r>
          <a:r>
            <a:rPr kumimoji="1" lang="ja-JP" altLang="en-US" sz="1300">
              <a:latin typeface="ＭＳ Ｐゴシック" panose="020B0600070205080204" pitchFamily="50" charset="-128"/>
              <a:ea typeface="ＭＳ Ｐゴシック" panose="020B0600070205080204" pitchFamily="50" charset="-128"/>
            </a:rPr>
            <a:t>円減少し、類似団体平均値、県内平均値を共に下回っている。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年度決算時には、未だ熊本地震の影響が残っており、今後は行財政改革の進展とともに、緩やかに地震前の当該指標の値以下となる見込みである。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56273</xdr:rowOff>
    </xdr:from>
    <xdr:to>
      <xdr:col>23</xdr:col>
      <xdr:colOff>133350</xdr:colOff>
      <xdr:row>83</xdr:row>
      <xdr:rowOff>92190</xdr:rowOff>
    </xdr:to>
    <xdr:cxnSp macro="">
      <xdr:nvCxnSpPr>
        <xdr:cNvPr id="193" name="直線コネクタ 192"/>
        <xdr:cNvCxnSpPr/>
      </xdr:nvCxnSpPr>
      <xdr:spPr>
        <a:xfrm flipV="1">
          <a:off x="4114800" y="14286623"/>
          <a:ext cx="8382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92190</xdr:rowOff>
    </xdr:from>
    <xdr:to>
      <xdr:col>19</xdr:col>
      <xdr:colOff>133350</xdr:colOff>
      <xdr:row>84</xdr:row>
      <xdr:rowOff>137928</xdr:rowOff>
    </xdr:to>
    <xdr:cxnSp macro="">
      <xdr:nvCxnSpPr>
        <xdr:cNvPr id="196" name="直線コネクタ 195"/>
        <xdr:cNvCxnSpPr/>
      </xdr:nvCxnSpPr>
      <xdr:spPr>
        <a:xfrm flipV="1">
          <a:off x="3225800" y="14322540"/>
          <a:ext cx="889000" cy="2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17424</xdr:rowOff>
    </xdr:from>
    <xdr:to>
      <xdr:col>15</xdr:col>
      <xdr:colOff>82550</xdr:colOff>
      <xdr:row>84</xdr:row>
      <xdr:rowOff>137928</xdr:rowOff>
    </xdr:to>
    <xdr:cxnSp macro="">
      <xdr:nvCxnSpPr>
        <xdr:cNvPr id="199" name="直線コネクタ 198"/>
        <xdr:cNvCxnSpPr/>
      </xdr:nvCxnSpPr>
      <xdr:spPr>
        <a:xfrm>
          <a:off x="2336800" y="14247774"/>
          <a:ext cx="889000" cy="2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17424</xdr:rowOff>
    </xdr:from>
    <xdr:to>
      <xdr:col>11</xdr:col>
      <xdr:colOff>31750</xdr:colOff>
      <xdr:row>83</xdr:row>
      <xdr:rowOff>30104</xdr:rowOff>
    </xdr:to>
    <xdr:cxnSp macro="">
      <xdr:nvCxnSpPr>
        <xdr:cNvPr id="202" name="直線コネクタ 201"/>
        <xdr:cNvCxnSpPr/>
      </xdr:nvCxnSpPr>
      <xdr:spPr>
        <a:xfrm flipV="1">
          <a:off x="1447800" y="14247774"/>
          <a:ext cx="8890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5473</xdr:rowOff>
    </xdr:from>
    <xdr:to>
      <xdr:col>23</xdr:col>
      <xdr:colOff>184150</xdr:colOff>
      <xdr:row>83</xdr:row>
      <xdr:rowOff>107073</xdr:rowOff>
    </xdr:to>
    <xdr:sp macro="" textlink="">
      <xdr:nvSpPr>
        <xdr:cNvPr id="212" name="楕円 211"/>
        <xdr:cNvSpPr/>
      </xdr:nvSpPr>
      <xdr:spPr>
        <a:xfrm>
          <a:off x="4902200" y="14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22000</xdr:rowOff>
    </xdr:from>
    <xdr:ext cx="762000" cy="259045"/>
    <xdr:sp macro="" textlink="">
      <xdr:nvSpPr>
        <xdr:cNvPr id="213" name="人件費・物件費等の状況該当値テキスト"/>
        <xdr:cNvSpPr txBox="1"/>
      </xdr:nvSpPr>
      <xdr:spPr>
        <a:xfrm>
          <a:off x="5041900" y="140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41390</xdr:rowOff>
    </xdr:from>
    <xdr:to>
      <xdr:col>19</xdr:col>
      <xdr:colOff>184150</xdr:colOff>
      <xdr:row>83</xdr:row>
      <xdr:rowOff>142990</xdr:rowOff>
    </xdr:to>
    <xdr:sp macro="" textlink="">
      <xdr:nvSpPr>
        <xdr:cNvPr id="214" name="楕円 213"/>
        <xdr:cNvSpPr/>
      </xdr:nvSpPr>
      <xdr:spPr>
        <a:xfrm>
          <a:off x="4064000" y="142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153167</xdr:rowOff>
    </xdr:from>
    <xdr:ext cx="736600" cy="259045"/>
    <xdr:sp macro="" textlink="">
      <xdr:nvSpPr>
        <xdr:cNvPr id="215" name="テキスト ボックス 214"/>
        <xdr:cNvSpPr txBox="1"/>
      </xdr:nvSpPr>
      <xdr:spPr>
        <a:xfrm>
          <a:off x="3733800" y="1404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87128</xdr:rowOff>
    </xdr:from>
    <xdr:to>
      <xdr:col>15</xdr:col>
      <xdr:colOff>133350</xdr:colOff>
      <xdr:row>85</xdr:row>
      <xdr:rowOff>17278</xdr:rowOff>
    </xdr:to>
    <xdr:sp macro="" textlink="">
      <xdr:nvSpPr>
        <xdr:cNvPr id="216" name="楕円 215"/>
        <xdr:cNvSpPr/>
      </xdr:nvSpPr>
      <xdr:spPr>
        <a:xfrm>
          <a:off x="3175000" y="144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2055</xdr:rowOff>
    </xdr:from>
    <xdr:ext cx="762000" cy="259045"/>
    <xdr:sp macro="" textlink="">
      <xdr:nvSpPr>
        <xdr:cNvPr id="217" name="テキスト ボックス 216"/>
        <xdr:cNvSpPr txBox="1"/>
      </xdr:nvSpPr>
      <xdr:spPr>
        <a:xfrm>
          <a:off x="2844800" y="145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138074</xdr:rowOff>
    </xdr:from>
    <xdr:to>
      <xdr:col>11</xdr:col>
      <xdr:colOff>82550</xdr:colOff>
      <xdr:row>83</xdr:row>
      <xdr:rowOff>68224</xdr:rowOff>
    </xdr:to>
    <xdr:sp macro="" textlink="">
      <xdr:nvSpPr>
        <xdr:cNvPr id="218" name="楕円 217"/>
        <xdr:cNvSpPr/>
      </xdr:nvSpPr>
      <xdr:spPr>
        <a:xfrm>
          <a:off x="2286000" y="141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78401</xdr:rowOff>
    </xdr:from>
    <xdr:ext cx="762000" cy="259045"/>
    <xdr:sp macro="" textlink="">
      <xdr:nvSpPr>
        <xdr:cNvPr id="219" name="テキスト ボックス 218"/>
        <xdr:cNvSpPr txBox="1"/>
      </xdr:nvSpPr>
      <xdr:spPr>
        <a:xfrm>
          <a:off x="1955800" y="139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150754</xdr:rowOff>
    </xdr:from>
    <xdr:to>
      <xdr:col>7</xdr:col>
      <xdr:colOff>31750</xdr:colOff>
      <xdr:row>83</xdr:row>
      <xdr:rowOff>80904</xdr:rowOff>
    </xdr:to>
    <xdr:sp macro="" textlink="">
      <xdr:nvSpPr>
        <xdr:cNvPr id="220" name="楕円 219"/>
        <xdr:cNvSpPr/>
      </xdr:nvSpPr>
      <xdr:spPr>
        <a:xfrm>
          <a:off x="1397000" y="142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91081</xdr:rowOff>
    </xdr:from>
    <xdr:ext cx="762000" cy="259045"/>
    <xdr:sp macro="" textlink="">
      <xdr:nvSpPr>
        <xdr:cNvPr id="221" name="テキスト ボックス 220"/>
        <xdr:cNvSpPr txBox="1"/>
      </xdr:nvSpPr>
      <xdr:spPr>
        <a:xfrm>
          <a:off x="1066800" y="1397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年度から実施した給与制度の総合的見直しに伴う現給保障を平成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月に廃止したことにより、当該指標は、前年度から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となった。類似団体平均値及び全国市平均値を共に下回っている。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今後も適正な給与の水準となるように努める。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91016</xdr:rowOff>
    </xdr:to>
    <xdr:cxnSp macro="">
      <xdr:nvCxnSpPr>
        <xdr:cNvPr id="257" name="直線コネクタ 256"/>
        <xdr:cNvCxnSpPr/>
      </xdr:nvCxnSpPr>
      <xdr:spPr>
        <a:xfrm flipV="1">
          <a:off x="16179800" y="14915243"/>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113998</xdr:rowOff>
    </xdr:to>
    <xdr:cxnSp macro="">
      <xdr:nvCxnSpPr>
        <xdr:cNvPr id="260" name="直線コネクタ 259"/>
        <xdr:cNvCxnSpPr/>
      </xdr:nvCxnSpPr>
      <xdr:spPr>
        <a:xfrm flipV="1">
          <a:off x="15290800" y="150071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68943</xdr:rowOff>
    </xdr:to>
    <xdr:cxnSp macro="">
      <xdr:nvCxnSpPr>
        <xdr:cNvPr id="263" name="直線コネクタ 262"/>
        <xdr:cNvCxnSpPr/>
      </xdr:nvCxnSpPr>
      <xdr:spPr>
        <a:xfrm flipV="1">
          <a:off x="14401800" y="150301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68943</xdr:rowOff>
    </xdr:to>
    <xdr:cxnSp macro="">
      <xdr:nvCxnSpPr>
        <xdr:cNvPr id="266" name="直線コネクタ 265"/>
        <xdr:cNvCxnSpPr/>
      </xdr:nvCxnSpPr>
      <xdr:spPr>
        <a:xfrm>
          <a:off x="13512800" y="149841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7" name="給与水準   （国との比較）該当値テキスト"/>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0" name="楕円 279"/>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1" name="テキスト ボックス 280"/>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4" name="楕円 283"/>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5" name="テキスト ボックス 284"/>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分母にあたる人口が▲</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人、分子にあたる職員数が▲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人となっており、当該指標は、前年度から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人減少して、</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人となった。類似団体平均値とほぼ同率であるが、県内平均値よりも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旧町村の合併以降、行政改革集中プラン、定員適正化計画に基づき、定員管理を行っており、定員適正化の取り組みは過渡期であるが、増え続ける行政需要への対応や、災害発生時における持続的な行政サービスの確保には、現状の水準を維持した定員管理が必要で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119138</xdr:rowOff>
    </xdr:from>
    <xdr:to>
      <xdr:col>81</xdr:col>
      <xdr:colOff>44450</xdr:colOff>
      <xdr:row>62</xdr:row>
      <xdr:rowOff>134076</xdr:rowOff>
    </xdr:to>
    <xdr:cxnSp macro="">
      <xdr:nvCxnSpPr>
        <xdr:cNvPr id="322" name="直線コネクタ 321"/>
        <xdr:cNvCxnSpPr/>
      </xdr:nvCxnSpPr>
      <xdr:spPr>
        <a:xfrm flipV="1">
          <a:off x="16179800" y="1074903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134076</xdr:rowOff>
    </xdr:from>
    <xdr:to>
      <xdr:col>77</xdr:col>
      <xdr:colOff>44450</xdr:colOff>
      <xdr:row>62</xdr:row>
      <xdr:rowOff>140970</xdr:rowOff>
    </xdr:to>
    <xdr:cxnSp macro="">
      <xdr:nvCxnSpPr>
        <xdr:cNvPr id="325" name="直線コネクタ 324"/>
        <xdr:cNvCxnSpPr/>
      </xdr:nvCxnSpPr>
      <xdr:spPr>
        <a:xfrm flipV="1">
          <a:off x="15290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119138</xdr:rowOff>
    </xdr:from>
    <xdr:to>
      <xdr:col>72</xdr:col>
      <xdr:colOff>203200</xdr:colOff>
      <xdr:row>62</xdr:row>
      <xdr:rowOff>140970</xdr:rowOff>
    </xdr:to>
    <xdr:cxnSp macro="">
      <xdr:nvCxnSpPr>
        <xdr:cNvPr id="328" name="直線コネクタ 327"/>
        <xdr:cNvCxnSpPr/>
      </xdr:nvCxnSpPr>
      <xdr:spPr>
        <a:xfrm>
          <a:off x="14401800" y="1074903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119138</xdr:rowOff>
    </xdr:from>
    <xdr:to>
      <xdr:col>68</xdr:col>
      <xdr:colOff>152400</xdr:colOff>
      <xdr:row>62</xdr:row>
      <xdr:rowOff>137523</xdr:rowOff>
    </xdr:to>
    <xdr:cxnSp macro="">
      <xdr:nvCxnSpPr>
        <xdr:cNvPr id="331" name="直線コネクタ 330"/>
        <xdr:cNvCxnSpPr/>
      </xdr:nvCxnSpPr>
      <xdr:spPr>
        <a:xfrm flipV="1">
          <a:off x="13512800" y="1074903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41" name="楕円 340"/>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42" name="定員管理の状況該当値テキスト"/>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83276</xdr:rowOff>
    </xdr:from>
    <xdr:to>
      <xdr:col>77</xdr:col>
      <xdr:colOff>95250</xdr:colOff>
      <xdr:row>63</xdr:row>
      <xdr:rowOff>13426</xdr:rowOff>
    </xdr:to>
    <xdr:sp macro="" textlink="">
      <xdr:nvSpPr>
        <xdr:cNvPr id="343" name="楕円 342"/>
        <xdr:cNvSpPr/>
      </xdr:nvSpPr>
      <xdr:spPr>
        <a:xfrm>
          <a:off x="16129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169653</xdr:rowOff>
    </xdr:from>
    <xdr:ext cx="736600" cy="259045"/>
    <xdr:sp macro="" textlink="">
      <xdr:nvSpPr>
        <xdr:cNvPr id="344" name="テキスト ボックス 343"/>
        <xdr:cNvSpPr txBox="1"/>
      </xdr:nvSpPr>
      <xdr:spPr>
        <a:xfrm>
          <a:off x="15798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5" name="楕円 344"/>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6" name="テキスト ボックス 345"/>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68338</xdr:rowOff>
    </xdr:from>
    <xdr:to>
      <xdr:col>68</xdr:col>
      <xdr:colOff>203200</xdr:colOff>
      <xdr:row>62</xdr:row>
      <xdr:rowOff>169938</xdr:rowOff>
    </xdr:to>
    <xdr:sp macro="" textlink="">
      <xdr:nvSpPr>
        <xdr:cNvPr id="347" name="楕円 346"/>
        <xdr:cNvSpPr/>
      </xdr:nvSpPr>
      <xdr:spPr>
        <a:xfrm>
          <a:off x="14351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154715</xdr:rowOff>
    </xdr:from>
    <xdr:ext cx="762000" cy="259045"/>
    <xdr:sp macro="" textlink="">
      <xdr:nvSpPr>
        <xdr:cNvPr id="348" name="テキスト ボックス 347"/>
        <xdr:cNvSpPr txBox="1"/>
      </xdr:nvSpPr>
      <xdr:spPr>
        <a:xfrm>
          <a:off x="14020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86723</xdr:rowOff>
    </xdr:from>
    <xdr:to>
      <xdr:col>64</xdr:col>
      <xdr:colOff>152400</xdr:colOff>
      <xdr:row>63</xdr:row>
      <xdr:rowOff>16873</xdr:rowOff>
    </xdr:to>
    <xdr:sp macro="" textlink="">
      <xdr:nvSpPr>
        <xdr:cNvPr id="349" name="楕円 348"/>
        <xdr:cNvSpPr/>
      </xdr:nvSpPr>
      <xdr:spPr>
        <a:xfrm>
          <a:off x="13462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1650</xdr:rowOff>
    </xdr:from>
    <xdr:ext cx="762000" cy="259045"/>
    <xdr:sp macro="" textlink="">
      <xdr:nvSpPr>
        <xdr:cNvPr id="350" name="テキスト ボックス 349"/>
        <xdr:cNvSpPr txBox="1"/>
      </xdr:nvSpPr>
      <xdr:spPr>
        <a:xfrm>
          <a:off x="13131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年度の単年度実質公債費比率は、分母にあたる標準財政規模が＋</a:t>
          </a:r>
          <a:r>
            <a:rPr kumimoji="1" lang="en-US" altLang="ja-JP" sz="1300">
              <a:latin typeface="ＭＳ Ｐゴシック" panose="020B0600070205080204" pitchFamily="50" charset="-128"/>
              <a:ea typeface="ＭＳ Ｐゴシック" panose="020B0600070205080204" pitchFamily="50" charset="-128"/>
            </a:rPr>
            <a:t>66,696</a:t>
          </a:r>
          <a:r>
            <a:rPr kumimoji="1" lang="ja-JP" altLang="en-US" sz="1300">
              <a:latin typeface="ＭＳ Ｐゴシック" panose="020B0600070205080204" pitchFamily="50" charset="-128"/>
              <a:ea typeface="ＭＳ Ｐゴシック" panose="020B0600070205080204" pitchFamily="50" charset="-128"/>
            </a:rPr>
            <a:t>千円の増、分子にあたる元利償還金等が▲</a:t>
          </a:r>
          <a:r>
            <a:rPr kumimoji="1" lang="en-US" altLang="ja-JP" sz="1300">
              <a:latin typeface="ＭＳ Ｐゴシック" panose="020B0600070205080204" pitchFamily="50" charset="-128"/>
              <a:ea typeface="ＭＳ Ｐゴシック" panose="020B0600070205080204" pitchFamily="50" charset="-128"/>
            </a:rPr>
            <a:t>57,984</a:t>
          </a:r>
          <a:r>
            <a:rPr kumimoji="1" lang="ja-JP" altLang="en-US" sz="1300">
              <a:latin typeface="ＭＳ Ｐゴシック" panose="020B0600070205080204" pitchFamily="50" charset="-128"/>
              <a:ea typeface="ＭＳ Ｐゴシック" panose="020B0600070205080204" pitchFamily="50" charset="-128"/>
            </a:rPr>
            <a:t>千円減少したことで、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ヵ年平均の算定外となる平成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年度の値が</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％であることから、当該指標は前年度と変わらず</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％となった。類似団体平均値、県内平均値を共に下回っている。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今後は、合併特例事業債が発行可能額の上限を迎えるため、</a:t>
          </a:r>
          <a:r>
            <a:rPr kumimoji="1" lang="ja-JP" altLang="en-US" sz="1300">
              <a:solidFill>
                <a:srgbClr val="FF0000"/>
              </a:solidFill>
              <a:latin typeface="ＭＳ Ｐゴシック" panose="020B0600070205080204" pitchFamily="50" charset="-128"/>
              <a:ea typeface="ＭＳ Ｐゴシック" panose="020B0600070205080204" pitchFamily="50" charset="-128"/>
            </a:rPr>
            <a:t>交付税措置が薄い</a:t>
          </a:r>
          <a:r>
            <a:rPr kumimoji="1" lang="ja-JP" altLang="en-US" sz="1300">
              <a:latin typeface="ＭＳ Ｐゴシック" panose="020B0600070205080204" pitchFamily="50" charset="-128"/>
              <a:ea typeface="ＭＳ Ｐゴシック" panose="020B0600070205080204" pitchFamily="50" charset="-128"/>
            </a:rPr>
            <a:t>起債が主となることが予想されるため、当該指標が上昇する見込みであるが、将来負担比率と同様に、市債の発行を適正に管理する。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159279</xdr:rowOff>
    </xdr:to>
    <xdr:cxnSp macro="">
      <xdr:nvCxnSpPr>
        <xdr:cNvPr id="384" name="直線コネクタ 383"/>
        <xdr:cNvCxnSpPr/>
      </xdr:nvCxnSpPr>
      <xdr:spPr>
        <a:xfrm>
          <a:off x="16179800" y="6331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36</xdr:row>
      <xdr:rowOff>159279</xdr:rowOff>
    </xdr:to>
    <xdr:cxnSp macro="">
      <xdr:nvCxnSpPr>
        <xdr:cNvPr id="387" name="直線コネクタ 386"/>
        <xdr:cNvCxnSpPr/>
      </xdr:nvCxnSpPr>
      <xdr:spPr>
        <a:xfrm>
          <a:off x="15290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167322</xdr:rowOff>
    </xdr:to>
    <xdr:cxnSp macro="">
      <xdr:nvCxnSpPr>
        <xdr:cNvPr id="390" name="直線コネクタ 389"/>
        <xdr:cNvCxnSpPr/>
      </xdr:nvCxnSpPr>
      <xdr:spPr>
        <a:xfrm flipV="1">
          <a:off x="14401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167322</xdr:rowOff>
    </xdr:from>
    <xdr:to>
      <xdr:col>68</xdr:col>
      <xdr:colOff>152400</xdr:colOff>
      <xdr:row>37</xdr:row>
      <xdr:rowOff>9948</xdr:rowOff>
    </xdr:to>
    <xdr:cxnSp macro="">
      <xdr:nvCxnSpPr>
        <xdr:cNvPr id="393" name="直線コネクタ 392"/>
        <xdr:cNvCxnSpPr/>
      </xdr:nvCxnSpPr>
      <xdr:spPr>
        <a:xfrm flipV="1">
          <a:off x="13512800" y="63395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3" name="楕円 402"/>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4" name="公債費負担の状況該当値テキスト"/>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5" name="楕円 404"/>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6" name="テキスト ボックス 405"/>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7" name="楕円 406"/>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8" name="テキスト ボックス 407"/>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09" name="楕円 408"/>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0" name="テキスト ボックス 409"/>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1" name="楕円 410"/>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2" name="テキスト ボックス 411"/>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合併特例事業債を活用した地域振興基金造成＋</a:t>
          </a:r>
          <a:r>
            <a:rPr kumimoji="1" lang="en-US" altLang="ja-JP" sz="1300">
              <a:latin typeface="ＭＳ Ｐゴシック" panose="020B0600070205080204" pitchFamily="50" charset="-128"/>
              <a:ea typeface="ＭＳ Ｐゴシック" panose="020B0600070205080204" pitchFamily="50" charset="-128"/>
            </a:rPr>
            <a:t>1,315,790</a:t>
          </a:r>
          <a:r>
            <a:rPr kumimoji="1" lang="ja-JP" altLang="en-US" sz="1300">
              <a:latin typeface="ＭＳ Ｐゴシック" panose="020B0600070205080204" pitchFamily="50" charset="-128"/>
              <a:ea typeface="ＭＳ Ｐゴシック" panose="020B0600070205080204" pitchFamily="50" charset="-128"/>
            </a:rPr>
            <a:t>千円、その他の特定目的基金の取り崩し▲</a:t>
          </a:r>
          <a:r>
            <a:rPr kumimoji="1" lang="en-US" altLang="ja-JP" sz="1300">
              <a:latin typeface="ＭＳ Ｐゴシック" panose="020B0600070205080204" pitchFamily="50" charset="-128"/>
              <a:ea typeface="ＭＳ Ｐゴシック" panose="020B0600070205080204" pitchFamily="50" charset="-128"/>
            </a:rPr>
            <a:t>272,423</a:t>
          </a:r>
          <a:r>
            <a:rPr kumimoji="1" lang="ja-JP" altLang="en-US" sz="1300">
              <a:latin typeface="ＭＳ Ｐゴシック" panose="020B0600070205080204" pitchFamily="50" charset="-128"/>
              <a:ea typeface="ＭＳ Ｐゴシック" panose="020B0600070205080204" pitchFamily="50" charset="-128"/>
            </a:rPr>
            <a:t>千円等により、充当可能基金が</a:t>
          </a:r>
          <a:r>
            <a:rPr kumimoji="1" lang="en-US" altLang="ja-JP" sz="1300">
              <a:latin typeface="ＭＳ Ｐゴシック" panose="020B0600070205080204" pitchFamily="50" charset="-128"/>
              <a:ea typeface="ＭＳ Ｐゴシック" panose="020B0600070205080204" pitchFamily="50" charset="-128"/>
            </a:rPr>
            <a:t>1,028,333</a:t>
          </a:r>
          <a:r>
            <a:rPr kumimoji="1" lang="ja-JP" altLang="en-US" sz="1300">
              <a:latin typeface="ＭＳ Ｐゴシック" panose="020B0600070205080204" pitchFamily="50" charset="-128"/>
              <a:ea typeface="ＭＳ Ｐゴシック" panose="020B0600070205080204" pitchFamily="50" charset="-128"/>
            </a:rPr>
            <a:t>千円増加したこと等により、当該指標は前年度から</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ポイント減少した。類似団体平均値、県内平均値を共に上回っている。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の取り崩しや熊本地震に係る起債の元金償還開始に伴い、当該指標は上昇していくものと考えられるが、本市の規模から勘案される適正な水準で指標が推移するように、市債の新規発行を管理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15</xdr:row>
      <xdr:rowOff>25509</xdr:rowOff>
    </xdr:to>
    <xdr:cxnSp macro="">
      <xdr:nvCxnSpPr>
        <xdr:cNvPr id="448" name="直線コネクタ 447"/>
        <xdr:cNvCxnSpPr/>
      </xdr:nvCxnSpPr>
      <xdr:spPr>
        <a:xfrm flipV="1">
          <a:off x="16179800" y="2551067"/>
          <a:ext cx="8382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25509</xdr:rowOff>
    </xdr:from>
    <xdr:to>
      <xdr:col>77</xdr:col>
      <xdr:colOff>44450</xdr:colOff>
      <xdr:row>15</xdr:row>
      <xdr:rowOff>91694</xdr:rowOff>
    </xdr:to>
    <xdr:cxnSp macro="">
      <xdr:nvCxnSpPr>
        <xdr:cNvPr id="451" name="直線コネクタ 450"/>
        <xdr:cNvCxnSpPr/>
      </xdr:nvCxnSpPr>
      <xdr:spPr>
        <a:xfrm flipV="1">
          <a:off x="15290800" y="2597259"/>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91694</xdr:rowOff>
    </xdr:from>
    <xdr:to>
      <xdr:col>72</xdr:col>
      <xdr:colOff>203200</xdr:colOff>
      <xdr:row>15</xdr:row>
      <xdr:rowOff>94452</xdr:rowOff>
    </xdr:to>
    <xdr:cxnSp macro="">
      <xdr:nvCxnSpPr>
        <xdr:cNvPr id="454" name="直線コネクタ 453"/>
        <xdr:cNvCxnSpPr/>
      </xdr:nvCxnSpPr>
      <xdr:spPr>
        <a:xfrm flipV="1">
          <a:off x="14401800" y="2663444"/>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54465</xdr:rowOff>
    </xdr:from>
    <xdr:to>
      <xdr:col>68</xdr:col>
      <xdr:colOff>152400</xdr:colOff>
      <xdr:row>15</xdr:row>
      <xdr:rowOff>94452</xdr:rowOff>
    </xdr:to>
    <xdr:cxnSp macro="">
      <xdr:nvCxnSpPr>
        <xdr:cNvPr id="457" name="直線コネクタ 456"/>
        <xdr:cNvCxnSpPr/>
      </xdr:nvCxnSpPr>
      <xdr:spPr>
        <a:xfrm>
          <a:off x="13512800" y="262621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67" name="楕円 466"/>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68" name="将来負担の状況該当値テキスト"/>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146159</xdr:rowOff>
    </xdr:from>
    <xdr:to>
      <xdr:col>77</xdr:col>
      <xdr:colOff>95250</xdr:colOff>
      <xdr:row>15</xdr:row>
      <xdr:rowOff>76309</xdr:rowOff>
    </xdr:to>
    <xdr:sp macro="" textlink="">
      <xdr:nvSpPr>
        <xdr:cNvPr id="469" name="楕円 468"/>
        <xdr:cNvSpPr/>
      </xdr:nvSpPr>
      <xdr:spPr>
        <a:xfrm>
          <a:off x="16129000" y="25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61086</xdr:rowOff>
    </xdr:from>
    <xdr:ext cx="736600" cy="259045"/>
    <xdr:sp macro="" textlink="">
      <xdr:nvSpPr>
        <xdr:cNvPr id="470" name="テキスト ボックス 469"/>
        <xdr:cNvSpPr txBox="1"/>
      </xdr:nvSpPr>
      <xdr:spPr>
        <a:xfrm>
          <a:off x="15798800" y="263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40894</xdr:rowOff>
    </xdr:from>
    <xdr:to>
      <xdr:col>73</xdr:col>
      <xdr:colOff>44450</xdr:colOff>
      <xdr:row>15</xdr:row>
      <xdr:rowOff>142494</xdr:rowOff>
    </xdr:to>
    <xdr:sp macro="" textlink="">
      <xdr:nvSpPr>
        <xdr:cNvPr id="471" name="楕円 470"/>
        <xdr:cNvSpPr/>
      </xdr:nvSpPr>
      <xdr:spPr>
        <a:xfrm>
          <a:off x="15240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127271</xdr:rowOff>
    </xdr:from>
    <xdr:ext cx="762000" cy="259045"/>
    <xdr:sp macro="" textlink="">
      <xdr:nvSpPr>
        <xdr:cNvPr id="472" name="テキスト ボックス 471"/>
        <xdr:cNvSpPr txBox="1"/>
      </xdr:nvSpPr>
      <xdr:spPr>
        <a:xfrm>
          <a:off x="14909800" y="26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43652</xdr:rowOff>
    </xdr:from>
    <xdr:to>
      <xdr:col>68</xdr:col>
      <xdr:colOff>203200</xdr:colOff>
      <xdr:row>15</xdr:row>
      <xdr:rowOff>145252</xdr:rowOff>
    </xdr:to>
    <xdr:sp macro="" textlink="">
      <xdr:nvSpPr>
        <xdr:cNvPr id="473" name="楕円 472"/>
        <xdr:cNvSpPr/>
      </xdr:nvSpPr>
      <xdr:spPr>
        <a:xfrm>
          <a:off x="14351000" y="26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130029</xdr:rowOff>
    </xdr:from>
    <xdr:ext cx="762000" cy="259045"/>
    <xdr:sp macro="" textlink="">
      <xdr:nvSpPr>
        <xdr:cNvPr id="474" name="テキスト ボックス 473"/>
        <xdr:cNvSpPr txBox="1"/>
      </xdr:nvSpPr>
      <xdr:spPr>
        <a:xfrm>
          <a:off x="14020800" y="270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3665</xdr:rowOff>
    </xdr:from>
    <xdr:to>
      <xdr:col>64</xdr:col>
      <xdr:colOff>152400</xdr:colOff>
      <xdr:row>15</xdr:row>
      <xdr:rowOff>105265</xdr:rowOff>
    </xdr:to>
    <xdr:sp macro="" textlink="">
      <xdr:nvSpPr>
        <xdr:cNvPr id="475" name="楕円 474"/>
        <xdr:cNvSpPr/>
      </xdr:nvSpPr>
      <xdr:spPr>
        <a:xfrm>
          <a:off x="13462000" y="25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90042</xdr:rowOff>
    </xdr:from>
    <xdr:ext cx="762000" cy="259045"/>
    <xdr:sp macro="" textlink="">
      <xdr:nvSpPr>
        <xdr:cNvPr id="476" name="テキスト ボックス 475"/>
        <xdr:cNvSpPr txBox="1"/>
      </xdr:nvSpPr>
      <xdr:spPr>
        <a:xfrm>
          <a:off x="13131800" y="266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熊本地震の影響により、投資的経費が増えており、人件費の一部を事業費支弁に移行しているため、平成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年度と同様に当該指標は類似団体平均値、県内平均値を共に下回っている。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今後は、投資的経費の減少により事業支弁の人件費が減少するとともに、会計年度任用職員制度が令和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年度から導入されること等により、人件費の割合は増えることが予想される。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163576</xdr:rowOff>
    </xdr:to>
    <xdr:cxnSp macro="">
      <xdr:nvCxnSpPr>
        <xdr:cNvPr id="64" name="直線コネクタ 63"/>
        <xdr:cNvCxnSpPr/>
      </xdr:nvCxnSpPr>
      <xdr:spPr>
        <a:xfrm flipV="1">
          <a:off x="3987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36</xdr:row>
      <xdr:rowOff>168148</xdr:rowOff>
    </xdr:to>
    <xdr:cxnSp macro="">
      <xdr:nvCxnSpPr>
        <xdr:cNvPr id="67" name="直線コネクタ 66"/>
        <xdr:cNvCxnSpPr/>
      </xdr:nvCxnSpPr>
      <xdr:spPr>
        <a:xfrm flipV="1">
          <a:off x="3098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28702</xdr:rowOff>
    </xdr:to>
    <xdr:cxnSp macro="">
      <xdr:nvCxnSpPr>
        <xdr:cNvPr id="70" name="直線コネクタ 69"/>
        <xdr:cNvCxnSpPr/>
      </xdr:nvCxnSpPr>
      <xdr:spPr>
        <a:xfrm flipV="1">
          <a:off x="2209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28702</xdr:rowOff>
    </xdr:to>
    <xdr:cxnSp macro="">
      <xdr:nvCxnSpPr>
        <xdr:cNvPr id="73" name="直線コネクタ 72"/>
        <xdr:cNvCxnSpPr/>
      </xdr:nvCxnSpPr>
      <xdr:spPr>
        <a:xfrm>
          <a:off x="1320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物件費は横ばいであるが、温泉施設が故障したことで営業を中止したため、特定財源となる施設使用料収入▲</a:t>
          </a:r>
          <a:r>
            <a:rPr kumimoji="1" lang="en-US" altLang="ja-JP" sz="1300">
              <a:latin typeface="ＭＳ Ｐゴシック" panose="020B0600070205080204" pitchFamily="50" charset="-128"/>
              <a:ea typeface="ＭＳ Ｐゴシック" panose="020B0600070205080204" pitchFamily="50" charset="-128"/>
            </a:rPr>
            <a:t>24,559</a:t>
          </a:r>
          <a:r>
            <a:rPr kumimoji="1" lang="ja-JP" altLang="en-US" sz="1300">
              <a:latin typeface="ＭＳ Ｐゴシック" panose="020B0600070205080204" pitchFamily="50" charset="-128"/>
              <a:ea typeface="ＭＳ Ｐゴシック" panose="020B0600070205080204" pitchFamily="50" charset="-128"/>
            </a:rPr>
            <a:t>千円等により、経常一般財源が＋</a:t>
          </a:r>
          <a:r>
            <a:rPr kumimoji="1" lang="en-US" altLang="ja-JP" sz="1300">
              <a:latin typeface="ＭＳ Ｐゴシック" panose="020B0600070205080204" pitchFamily="50" charset="-128"/>
              <a:ea typeface="ＭＳ Ｐゴシック" panose="020B0600070205080204" pitchFamily="50" charset="-128"/>
            </a:rPr>
            <a:t>31,857</a:t>
          </a:r>
          <a:r>
            <a:rPr kumimoji="1" lang="ja-JP" altLang="en-US" sz="1300">
              <a:latin typeface="ＭＳ Ｐゴシック" panose="020B0600070205080204" pitchFamily="50" charset="-128"/>
              <a:ea typeface="ＭＳ Ｐゴシック" panose="020B0600070205080204" pitchFamily="50" charset="-128"/>
            </a:rPr>
            <a:t>千円となり、当該指標が上昇している。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今後は、事務事業の見直し、行財政改革等により、経常的な物件費を抑制するとともに、手数料、使用料等の特定財源を確保する必要がある。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162379</xdr:rowOff>
    </xdr:to>
    <xdr:cxnSp macro="">
      <xdr:nvCxnSpPr>
        <xdr:cNvPr id="127" name="直線コネクタ 126"/>
        <xdr:cNvCxnSpPr/>
      </xdr:nvCxnSpPr>
      <xdr:spPr>
        <a:xfrm>
          <a:off x="15671800" y="26797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107950</xdr:rowOff>
    </xdr:to>
    <xdr:cxnSp macro="">
      <xdr:nvCxnSpPr>
        <xdr:cNvPr id="130" name="直線コネクタ 129"/>
        <xdr:cNvCxnSpPr/>
      </xdr:nvCxnSpPr>
      <xdr:spPr>
        <a:xfrm>
          <a:off x="14782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53521</xdr:rowOff>
    </xdr:to>
    <xdr:cxnSp macro="">
      <xdr:nvCxnSpPr>
        <xdr:cNvPr id="133" name="直線コネクタ 132"/>
        <xdr:cNvCxnSpPr/>
      </xdr:nvCxnSpPr>
      <xdr:spPr>
        <a:xfrm>
          <a:off x="13893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137886</xdr:rowOff>
    </xdr:to>
    <xdr:cxnSp macro="">
      <xdr:nvCxnSpPr>
        <xdr:cNvPr id="136" name="直線コネクタ 135"/>
        <xdr:cNvCxnSpPr/>
      </xdr:nvCxnSpPr>
      <xdr:spPr>
        <a:xfrm>
          <a:off x="13004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6" name="楕円 145"/>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7"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4" name="楕円 153"/>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5" name="テキスト ボックス 154"/>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養護老人ホームの新設による老人保護福祉費＋</a:t>
          </a:r>
          <a:r>
            <a:rPr kumimoji="1" lang="en-US" altLang="ja-JP" sz="1300">
              <a:latin typeface="ＭＳ Ｐゴシック" panose="020B0600070205080204" pitchFamily="50" charset="-128"/>
              <a:ea typeface="ＭＳ Ｐゴシック" panose="020B0600070205080204" pitchFamily="50" charset="-128"/>
            </a:rPr>
            <a:t>60,745</a:t>
          </a:r>
          <a:r>
            <a:rPr kumimoji="1" lang="ja-JP" altLang="en-US" sz="1300">
              <a:latin typeface="ＭＳ Ｐゴシック" panose="020B0600070205080204" pitchFamily="50" charset="-128"/>
              <a:ea typeface="ＭＳ Ｐゴシック" panose="020B0600070205080204" pitchFamily="50" charset="-128"/>
            </a:rPr>
            <a:t>千円、医療扶助を主とした生活保護費＋</a:t>
          </a:r>
          <a:r>
            <a:rPr kumimoji="1" lang="en-US" altLang="ja-JP" sz="1300">
              <a:latin typeface="ＭＳ Ｐゴシック" panose="020B0600070205080204" pitchFamily="50" charset="-128"/>
              <a:ea typeface="ＭＳ Ｐゴシック" panose="020B0600070205080204" pitchFamily="50" charset="-128"/>
            </a:rPr>
            <a:t>42,541</a:t>
          </a:r>
          <a:r>
            <a:rPr kumimoji="1" lang="ja-JP" altLang="en-US" sz="1300">
              <a:latin typeface="ＭＳ Ｐゴシック" panose="020B0600070205080204" pitchFamily="50" charset="-128"/>
              <a:ea typeface="ＭＳ Ｐゴシック" panose="020B0600070205080204" pitchFamily="50" charset="-128"/>
            </a:rPr>
            <a:t>千円等により、扶助費の割合が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ポイント上昇している。当該指標は、類似団体平均値を上回っており、県内平均値を下回っている。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今後は、老人保護福祉費は本年度の水準で移行するが、児童福祉を中心とした社会保障経費に係る経常一般財源が増加する見込みである。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91622</xdr:rowOff>
    </xdr:to>
    <xdr:cxnSp macro="">
      <xdr:nvCxnSpPr>
        <xdr:cNvPr id="190" name="直線コネクタ 189"/>
        <xdr:cNvCxnSpPr/>
      </xdr:nvCxnSpPr>
      <xdr:spPr>
        <a:xfrm>
          <a:off x="3987800" y="9766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56</xdr:row>
      <xdr:rowOff>165100</xdr:rowOff>
    </xdr:to>
    <xdr:cxnSp macro="">
      <xdr:nvCxnSpPr>
        <xdr:cNvPr id="193" name="直線コネクタ 192"/>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154215</xdr:rowOff>
    </xdr:to>
    <xdr:cxnSp macro="">
      <xdr:nvCxnSpPr>
        <xdr:cNvPr id="196" name="直線コネクタ 195"/>
        <xdr:cNvCxnSpPr/>
      </xdr:nvCxnSpPr>
      <xdr:spPr>
        <a:xfrm>
          <a:off x="2209800" y="9733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132443</xdr:rowOff>
    </xdr:to>
    <xdr:cxnSp macro="">
      <xdr:nvCxnSpPr>
        <xdr:cNvPr id="199" name="直線コネクタ 198"/>
        <xdr:cNvCxnSpPr/>
      </xdr:nvCxnSpPr>
      <xdr:spPr>
        <a:xfrm>
          <a:off x="1320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5" name="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財政安定化支援事業分の増加に伴う国保特別会計への繰出金＋</a:t>
          </a:r>
          <a:r>
            <a:rPr kumimoji="1" lang="en-US" altLang="ja-JP" sz="1300">
              <a:latin typeface="ＭＳ Ｐゴシック" panose="020B0600070205080204" pitchFamily="50" charset="-128"/>
              <a:ea typeface="ＭＳ Ｐゴシック" panose="020B0600070205080204" pitchFamily="50" charset="-128"/>
            </a:rPr>
            <a:t>85,670</a:t>
          </a:r>
          <a:r>
            <a:rPr kumimoji="1" lang="ja-JP" altLang="en-US" sz="1300">
              <a:latin typeface="ＭＳ Ｐゴシック" panose="020B0600070205080204" pitchFamily="50" charset="-128"/>
              <a:ea typeface="ＭＳ Ｐゴシック" panose="020B0600070205080204" pitchFamily="50" charset="-128"/>
            </a:rPr>
            <a:t>千円、医療費の増加に伴う後期高齢者医療特別会計への繰出金＋</a:t>
          </a:r>
          <a:r>
            <a:rPr kumimoji="1" lang="en-US" altLang="ja-JP" sz="1300">
              <a:latin typeface="ＭＳ Ｐゴシック" panose="020B0600070205080204" pitchFamily="50" charset="-128"/>
              <a:ea typeface="ＭＳ Ｐゴシック" panose="020B0600070205080204" pitchFamily="50" charset="-128"/>
            </a:rPr>
            <a:t>42,531</a:t>
          </a:r>
          <a:r>
            <a:rPr kumimoji="1" lang="ja-JP" altLang="en-US" sz="1300">
              <a:latin typeface="ＭＳ Ｐゴシック" panose="020B0600070205080204" pitchFamily="50" charset="-128"/>
              <a:ea typeface="ＭＳ Ｐゴシック" panose="020B0600070205080204" pitchFamily="50" charset="-128"/>
            </a:rPr>
            <a:t>千円等により、経常一般財源が＋</a:t>
          </a:r>
          <a:r>
            <a:rPr kumimoji="1" lang="en-US" altLang="ja-JP" sz="1300">
              <a:latin typeface="ＭＳ Ｐゴシック" panose="020B0600070205080204" pitchFamily="50" charset="-128"/>
              <a:ea typeface="ＭＳ Ｐゴシック" panose="020B0600070205080204" pitchFamily="50" charset="-128"/>
            </a:rPr>
            <a:t>60,858</a:t>
          </a:r>
          <a:r>
            <a:rPr kumimoji="1" lang="ja-JP" altLang="en-US" sz="1300">
              <a:latin typeface="ＭＳ Ｐゴシック" panose="020B0600070205080204" pitchFamily="50" charset="-128"/>
              <a:ea typeface="ＭＳ Ｐゴシック" panose="020B0600070205080204" pitchFamily="50" charset="-128"/>
            </a:rPr>
            <a:t>千円となり、当該指標が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ポイント上昇している。指標は、類似団体平均値を下回っているが、県内平均値を上回っている。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今後も高齢化に伴い医療費に係る繰出金が増えることが予想される。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78015</xdr:rowOff>
    </xdr:to>
    <xdr:cxnSp macro="">
      <xdr:nvCxnSpPr>
        <xdr:cNvPr id="253" name="直線コネクタ 252"/>
        <xdr:cNvCxnSpPr/>
      </xdr:nvCxnSpPr>
      <xdr:spPr>
        <a:xfrm>
          <a:off x="15671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38826</xdr:rowOff>
    </xdr:to>
    <xdr:cxnSp macro="">
      <xdr:nvCxnSpPr>
        <xdr:cNvPr id="256" name="直線コネクタ 255"/>
        <xdr:cNvCxnSpPr/>
      </xdr:nvCxnSpPr>
      <xdr:spPr>
        <a:xfrm flipV="1">
          <a:off x="14782800" y="9613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25763</xdr:rowOff>
    </xdr:from>
    <xdr:to>
      <xdr:col>73</xdr:col>
      <xdr:colOff>180975</xdr:colOff>
      <xdr:row>56</xdr:row>
      <xdr:rowOff>38826</xdr:rowOff>
    </xdr:to>
    <xdr:cxnSp macro="">
      <xdr:nvCxnSpPr>
        <xdr:cNvPr id="259" name="直線コネクタ 258"/>
        <xdr:cNvCxnSpPr/>
      </xdr:nvCxnSpPr>
      <xdr:spPr>
        <a:xfrm>
          <a:off x="13893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25763</xdr:rowOff>
    </xdr:to>
    <xdr:cxnSp macro="">
      <xdr:nvCxnSpPr>
        <xdr:cNvPr id="262" name="直線コネクタ 261"/>
        <xdr:cNvCxnSpPr/>
      </xdr:nvCxnSpPr>
      <xdr:spPr>
        <a:xfrm>
          <a:off x="13004800" y="9607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159476</xdr:rowOff>
    </xdr:from>
    <xdr:to>
      <xdr:col>74</xdr:col>
      <xdr:colOff>31750</xdr:colOff>
      <xdr:row>56</xdr:row>
      <xdr:rowOff>89626</xdr:rowOff>
    </xdr:to>
    <xdr:sp macro="" textlink="">
      <xdr:nvSpPr>
        <xdr:cNvPr id="276" name="楕円 275"/>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99803</xdr:rowOff>
    </xdr:from>
    <xdr:ext cx="762000" cy="259045"/>
    <xdr:sp macro="" textlink="">
      <xdr:nvSpPr>
        <xdr:cNvPr id="277" name="テキスト ボックス 276"/>
        <xdr:cNvSpPr txBox="1"/>
      </xdr:nvSpPr>
      <xdr:spPr>
        <a:xfrm>
          <a:off x="14401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146413</xdr:rowOff>
    </xdr:from>
    <xdr:to>
      <xdr:col>69</xdr:col>
      <xdr:colOff>142875</xdr:colOff>
      <xdr:row>56</xdr:row>
      <xdr:rowOff>76563</xdr:rowOff>
    </xdr:to>
    <xdr:sp macro="" textlink="">
      <xdr:nvSpPr>
        <xdr:cNvPr id="278" name="楕円 277"/>
        <xdr:cNvSpPr/>
      </xdr:nvSpPr>
      <xdr:spPr>
        <a:xfrm>
          <a:off x="13843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79" name="テキスト ボックス 278"/>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80" name="楕円 279"/>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81" name="テキスト ボックス 280"/>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本市の基幹産業である観光に係る商工費と農業費における単独補助金＋</a:t>
          </a:r>
          <a:r>
            <a:rPr kumimoji="1" lang="en-US" altLang="ja-JP" sz="1300">
              <a:latin typeface="ＭＳ Ｐゴシック" panose="020B0600070205080204" pitchFamily="50" charset="-128"/>
              <a:ea typeface="ＭＳ Ｐゴシック" panose="020B0600070205080204" pitchFamily="50" charset="-128"/>
            </a:rPr>
            <a:t>14,219</a:t>
          </a:r>
          <a:r>
            <a:rPr kumimoji="1" lang="ja-JP" altLang="en-US" sz="1300">
              <a:latin typeface="ＭＳ Ｐゴシック" panose="020B0600070205080204" pitchFamily="50" charset="-128"/>
              <a:ea typeface="ＭＳ Ｐゴシック" panose="020B0600070205080204" pitchFamily="50" charset="-128"/>
            </a:rPr>
            <a:t>千円等と、起債の償還終了に伴う一部事務組合負担金▲</a:t>
          </a:r>
          <a:r>
            <a:rPr kumimoji="1" lang="en-US" altLang="ja-JP" sz="1300">
              <a:latin typeface="ＭＳ Ｐゴシック" panose="020B0600070205080204" pitchFamily="50" charset="-128"/>
              <a:ea typeface="ＭＳ Ｐゴシック" panose="020B0600070205080204" pitchFamily="50" charset="-128"/>
            </a:rPr>
            <a:t>107,579</a:t>
          </a:r>
          <a:r>
            <a:rPr kumimoji="1" lang="ja-JP" altLang="en-US" sz="1300">
              <a:latin typeface="ＭＳ Ｐゴシック" panose="020B0600070205080204" pitchFamily="50" charset="-128"/>
              <a:ea typeface="ＭＳ Ｐゴシック" panose="020B0600070205080204" pitchFamily="50" charset="-128"/>
            </a:rPr>
            <a:t>千円等により、経常一般財源が▲</a:t>
          </a:r>
          <a:r>
            <a:rPr kumimoji="1" lang="en-US" altLang="ja-JP" sz="1300">
              <a:latin typeface="ＭＳ Ｐゴシック" panose="020B0600070205080204" pitchFamily="50" charset="-128"/>
              <a:ea typeface="ＭＳ Ｐゴシック" panose="020B0600070205080204" pitchFamily="50" charset="-128"/>
            </a:rPr>
            <a:t>77,921</a:t>
          </a:r>
          <a:r>
            <a:rPr kumimoji="1" lang="ja-JP" altLang="en-US" sz="1300">
              <a:latin typeface="ＭＳ Ｐゴシック" panose="020B0600070205080204" pitchFamily="50" charset="-128"/>
              <a:ea typeface="ＭＳ Ｐゴシック" panose="020B0600070205080204" pitchFamily="50" charset="-128"/>
            </a:rPr>
            <a:t>千円となり、当該指標が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ポイント減少している。ただし、当該指標は、ごみ処理を中心とした衛生費、消防費等の事業費を一部事務組合に対する補助費等で計上しているため、類似団体平均値、県内平均値を大きく上回っている。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49276</xdr:rowOff>
    </xdr:to>
    <xdr:cxnSp macro="">
      <xdr:nvCxnSpPr>
        <xdr:cNvPr id="311" name="直線コネクタ 310"/>
        <xdr:cNvCxnSpPr/>
      </xdr:nvCxnSpPr>
      <xdr:spPr>
        <a:xfrm flipV="1">
          <a:off x="15671800" y="65369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108712</xdr:rowOff>
    </xdr:to>
    <xdr:cxnSp macro="">
      <xdr:nvCxnSpPr>
        <xdr:cNvPr id="314" name="直線コネクタ 313"/>
        <xdr:cNvCxnSpPr/>
      </xdr:nvCxnSpPr>
      <xdr:spPr>
        <a:xfrm flipV="1">
          <a:off x="14782800" y="65643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38</xdr:row>
      <xdr:rowOff>127000</xdr:rowOff>
    </xdr:to>
    <xdr:cxnSp macro="">
      <xdr:nvCxnSpPr>
        <xdr:cNvPr id="317" name="直線コネクタ 316"/>
        <xdr:cNvCxnSpPr/>
      </xdr:nvCxnSpPr>
      <xdr:spPr>
        <a:xfrm flipV="1">
          <a:off x="13893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145288</xdr:rowOff>
    </xdr:to>
    <xdr:cxnSp macro="">
      <xdr:nvCxnSpPr>
        <xdr:cNvPr id="320" name="直線コネクタ 319"/>
        <xdr:cNvCxnSpPr/>
      </xdr:nvCxnSpPr>
      <xdr:spPr>
        <a:xfrm flipV="1">
          <a:off x="13004800" y="6642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30" name="楕円 329"/>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31"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2" name="楕円 331"/>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3" name="テキスト ボックス 332"/>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4" name="楕円 333"/>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5" name="テキスト ボックス 334"/>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6" name="楕円 335"/>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7" name="テキスト ボックス 336"/>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8" name="楕円 337"/>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9" name="テキスト ボックス 338"/>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年度の小中学校再編事業、病院建設出資事業、臨時財政対策債等に係る起債の元金償還開始に伴い、元金が＋</a:t>
          </a:r>
          <a:r>
            <a:rPr kumimoji="1" lang="en-US" altLang="ja-JP" sz="1300">
              <a:latin typeface="ＭＳ Ｐゴシック" panose="020B0600070205080204" pitchFamily="50" charset="-128"/>
              <a:ea typeface="ＭＳ Ｐゴシック" panose="020B0600070205080204" pitchFamily="50" charset="-128"/>
            </a:rPr>
            <a:t>81,913</a:t>
          </a:r>
          <a:r>
            <a:rPr kumimoji="1" lang="ja-JP" altLang="en-US" sz="1300">
              <a:latin typeface="ＭＳ Ｐゴシック" panose="020B0600070205080204" pitchFamily="50" charset="-128"/>
              <a:ea typeface="ＭＳ Ｐゴシック" panose="020B0600070205080204" pitchFamily="50" charset="-128"/>
            </a:rPr>
            <a:t>千円、低金利政策の影響により利子が▲</a:t>
          </a:r>
          <a:r>
            <a:rPr kumimoji="1" lang="en-US" altLang="ja-JP" sz="1300">
              <a:latin typeface="ＭＳ Ｐゴシック" panose="020B0600070205080204" pitchFamily="50" charset="-128"/>
              <a:ea typeface="ＭＳ Ｐゴシック" panose="020B0600070205080204" pitchFamily="50" charset="-128"/>
            </a:rPr>
            <a:t>14,828</a:t>
          </a:r>
          <a:r>
            <a:rPr kumimoji="1" lang="ja-JP" altLang="en-US" sz="1300">
              <a:latin typeface="ＭＳ Ｐゴシック" panose="020B0600070205080204" pitchFamily="50" charset="-128"/>
              <a:ea typeface="ＭＳ Ｐゴシック" panose="020B0600070205080204" pitchFamily="50" charset="-128"/>
            </a:rPr>
            <a:t>千円となり、公債費に係る経常一般財源が＋</a:t>
          </a:r>
          <a:r>
            <a:rPr kumimoji="1" lang="en-US" altLang="ja-JP" sz="1300">
              <a:latin typeface="ＭＳ Ｐゴシック" panose="020B0600070205080204" pitchFamily="50" charset="-128"/>
              <a:ea typeface="ＭＳ Ｐゴシック" panose="020B0600070205080204" pitchFamily="50" charset="-128"/>
            </a:rPr>
            <a:t>77,363</a:t>
          </a:r>
          <a:r>
            <a:rPr kumimoji="1" lang="ja-JP" altLang="en-US" sz="1300">
              <a:latin typeface="ＭＳ Ｐゴシック" panose="020B0600070205080204" pitchFamily="50" charset="-128"/>
              <a:ea typeface="ＭＳ Ｐゴシック" panose="020B0600070205080204" pitchFamily="50" charset="-128"/>
            </a:rPr>
            <a:t>千円となり、当該指標が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今後は、熊本地震の災害復旧事業等に係る起債の元金償還開始に伴い、当該指標が上昇する見込みである。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74</xdr:row>
      <xdr:rowOff>127000</xdr:rowOff>
    </xdr:to>
    <xdr:cxnSp macro="">
      <xdr:nvCxnSpPr>
        <xdr:cNvPr id="371" name="直線コネクタ 370"/>
        <xdr:cNvCxnSpPr/>
      </xdr:nvCxnSpPr>
      <xdr:spPr>
        <a:xfrm>
          <a:off x="3987800" y="12795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102235</xdr:rowOff>
    </xdr:from>
    <xdr:to>
      <xdr:col>19</xdr:col>
      <xdr:colOff>187325</xdr:colOff>
      <xdr:row>74</xdr:row>
      <xdr:rowOff>107950</xdr:rowOff>
    </xdr:to>
    <xdr:cxnSp macro="">
      <xdr:nvCxnSpPr>
        <xdr:cNvPr id="374" name="直線コネクタ 373"/>
        <xdr:cNvCxnSpPr/>
      </xdr:nvCxnSpPr>
      <xdr:spPr>
        <a:xfrm>
          <a:off x="3098800" y="12789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102235</xdr:rowOff>
    </xdr:to>
    <xdr:cxnSp macro="">
      <xdr:nvCxnSpPr>
        <xdr:cNvPr id="377" name="直線コネクタ 376"/>
        <xdr:cNvCxnSpPr/>
      </xdr:nvCxnSpPr>
      <xdr:spPr>
        <a:xfrm>
          <a:off x="2209800" y="12776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96520</xdr:rowOff>
    </xdr:to>
    <xdr:cxnSp macro="">
      <xdr:nvCxnSpPr>
        <xdr:cNvPr id="380" name="直線コネクタ 379"/>
        <xdr:cNvCxnSpPr/>
      </xdr:nvCxnSpPr>
      <xdr:spPr>
        <a:xfrm flipV="1">
          <a:off x="1320800" y="12776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0" name="楕円 38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1"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2" name="楕円 391"/>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3" name="テキスト ボックス 392"/>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51435</xdr:rowOff>
    </xdr:from>
    <xdr:to>
      <xdr:col>15</xdr:col>
      <xdr:colOff>149225</xdr:colOff>
      <xdr:row>74</xdr:row>
      <xdr:rowOff>153035</xdr:rowOff>
    </xdr:to>
    <xdr:sp macro="" textlink="">
      <xdr:nvSpPr>
        <xdr:cNvPr id="394" name="楕円 393"/>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163212</xdr:rowOff>
    </xdr:from>
    <xdr:ext cx="762000" cy="259045"/>
    <xdr:sp macro="" textlink="">
      <xdr:nvSpPr>
        <xdr:cNvPr id="395" name="テキスト ボックス 394"/>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6" name="楕円 395"/>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7" name="テキスト ボックス 396"/>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8" name="楕円 397"/>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9" name="テキスト ボックス 398"/>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分析で述べたように、衛生費、消防費の大部分が一部事務組合に対する負担金であり、当該費目に係る人件費、物件費、公債費も負担金に含まれることから、補助費等の割合が高いことで、当該指標は類似団体平均値、県内平均値を共に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79</xdr:row>
      <xdr:rowOff>1270</xdr:rowOff>
    </xdr:to>
    <xdr:cxnSp macro="">
      <xdr:nvCxnSpPr>
        <xdr:cNvPr id="432" name="直線コネクタ 431"/>
        <xdr:cNvCxnSpPr/>
      </xdr:nvCxnSpPr>
      <xdr:spPr>
        <a:xfrm>
          <a:off x="15671800" y="135039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130811</xdr:rowOff>
    </xdr:from>
    <xdr:to>
      <xdr:col>78</xdr:col>
      <xdr:colOff>69850</xdr:colOff>
      <xdr:row>79</xdr:row>
      <xdr:rowOff>5080</xdr:rowOff>
    </xdr:to>
    <xdr:cxnSp macro="">
      <xdr:nvCxnSpPr>
        <xdr:cNvPr id="435" name="直線コネクタ 434"/>
        <xdr:cNvCxnSpPr/>
      </xdr:nvCxnSpPr>
      <xdr:spPr>
        <a:xfrm flipV="1">
          <a:off x="14782800" y="13503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5080</xdr:rowOff>
    </xdr:to>
    <xdr:cxnSp macro="">
      <xdr:nvCxnSpPr>
        <xdr:cNvPr id="438" name="直線コネクタ 437"/>
        <xdr:cNvCxnSpPr/>
      </xdr:nvCxnSpPr>
      <xdr:spPr>
        <a:xfrm>
          <a:off x="13893800" y="1354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1270</xdr:rowOff>
    </xdr:to>
    <xdr:cxnSp macro="">
      <xdr:nvCxnSpPr>
        <xdr:cNvPr id="441" name="直線コネクタ 440"/>
        <xdr:cNvCxnSpPr/>
      </xdr:nvCxnSpPr>
      <xdr:spPr>
        <a:xfrm>
          <a:off x="13004800" y="13515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1" name="楕円 450"/>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2"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53" name="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55" name="楕円 454"/>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6" name="テキスト ボックス 455"/>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7" name="楕円 456"/>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8" name="テキスト ボックス 457"/>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9" name="楕円 458"/>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60" name="テキスト ボックス 459"/>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116662</xdr:rowOff>
    </xdr:from>
    <xdr:to>
      <xdr:col>29</xdr:col>
      <xdr:colOff>127000</xdr:colOff>
      <xdr:row>16</xdr:row>
      <xdr:rowOff>136233</xdr:rowOff>
    </xdr:to>
    <xdr:cxnSp macro="">
      <xdr:nvCxnSpPr>
        <xdr:cNvPr id="50" name="直線コネクタ 49"/>
        <xdr:cNvCxnSpPr/>
      </xdr:nvCxnSpPr>
      <xdr:spPr bwMode="auto">
        <a:xfrm flipV="1">
          <a:off x="5003800" y="2907487"/>
          <a:ext cx="647700" cy="1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99174</xdr:rowOff>
    </xdr:from>
    <xdr:to>
      <xdr:col>26</xdr:col>
      <xdr:colOff>50800</xdr:colOff>
      <xdr:row>16</xdr:row>
      <xdr:rowOff>136233</xdr:rowOff>
    </xdr:to>
    <xdr:cxnSp macro="">
      <xdr:nvCxnSpPr>
        <xdr:cNvPr id="53" name="直線コネクタ 52"/>
        <xdr:cNvCxnSpPr/>
      </xdr:nvCxnSpPr>
      <xdr:spPr bwMode="auto">
        <a:xfrm>
          <a:off x="4305300" y="2889999"/>
          <a:ext cx="698500" cy="3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99174</xdr:rowOff>
    </xdr:from>
    <xdr:to>
      <xdr:col>22</xdr:col>
      <xdr:colOff>114300</xdr:colOff>
      <xdr:row>16</xdr:row>
      <xdr:rowOff>103975</xdr:rowOff>
    </xdr:to>
    <xdr:cxnSp macro="">
      <xdr:nvCxnSpPr>
        <xdr:cNvPr id="56" name="直線コネクタ 55"/>
        <xdr:cNvCxnSpPr/>
      </xdr:nvCxnSpPr>
      <xdr:spPr bwMode="auto">
        <a:xfrm flipV="1">
          <a:off x="3606800" y="2889999"/>
          <a:ext cx="6985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103975</xdr:rowOff>
    </xdr:from>
    <xdr:to>
      <xdr:col>18</xdr:col>
      <xdr:colOff>177800</xdr:colOff>
      <xdr:row>16</xdr:row>
      <xdr:rowOff>150139</xdr:rowOff>
    </xdr:to>
    <xdr:cxnSp macro="">
      <xdr:nvCxnSpPr>
        <xdr:cNvPr id="59" name="直線コネクタ 58"/>
        <xdr:cNvCxnSpPr/>
      </xdr:nvCxnSpPr>
      <xdr:spPr bwMode="auto">
        <a:xfrm flipV="1">
          <a:off x="2908300" y="2894800"/>
          <a:ext cx="698500" cy="4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65862</xdr:rowOff>
    </xdr:from>
    <xdr:to>
      <xdr:col>29</xdr:col>
      <xdr:colOff>177800</xdr:colOff>
      <xdr:row>16</xdr:row>
      <xdr:rowOff>167462</xdr:rowOff>
    </xdr:to>
    <xdr:sp macro="" textlink="">
      <xdr:nvSpPr>
        <xdr:cNvPr id="69" name="楕円 68"/>
        <xdr:cNvSpPr/>
      </xdr:nvSpPr>
      <xdr:spPr bwMode="auto">
        <a:xfrm>
          <a:off x="5600700" y="28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82389</xdr:rowOff>
    </xdr:from>
    <xdr:ext cx="762000" cy="259045"/>
    <xdr:sp macro="" textlink="">
      <xdr:nvSpPr>
        <xdr:cNvPr id="70" name="人口1人当たり決算額の推移該当値テキスト130"/>
        <xdr:cNvSpPr txBox="1"/>
      </xdr:nvSpPr>
      <xdr:spPr>
        <a:xfrm>
          <a:off x="5740400" y="27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85433</xdr:rowOff>
    </xdr:from>
    <xdr:to>
      <xdr:col>26</xdr:col>
      <xdr:colOff>101600</xdr:colOff>
      <xdr:row>17</xdr:row>
      <xdr:rowOff>15583</xdr:rowOff>
    </xdr:to>
    <xdr:sp macro="" textlink="">
      <xdr:nvSpPr>
        <xdr:cNvPr id="71" name="楕円 70"/>
        <xdr:cNvSpPr/>
      </xdr:nvSpPr>
      <xdr:spPr bwMode="auto">
        <a:xfrm>
          <a:off x="4953000" y="287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25760</xdr:rowOff>
    </xdr:from>
    <xdr:ext cx="736600" cy="259045"/>
    <xdr:sp macro="" textlink="">
      <xdr:nvSpPr>
        <xdr:cNvPr id="72" name="テキスト ボックス 71"/>
        <xdr:cNvSpPr txBox="1"/>
      </xdr:nvSpPr>
      <xdr:spPr>
        <a:xfrm>
          <a:off x="4622800" y="264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48374</xdr:rowOff>
    </xdr:from>
    <xdr:to>
      <xdr:col>22</xdr:col>
      <xdr:colOff>165100</xdr:colOff>
      <xdr:row>16</xdr:row>
      <xdr:rowOff>149974</xdr:rowOff>
    </xdr:to>
    <xdr:sp macro="" textlink="">
      <xdr:nvSpPr>
        <xdr:cNvPr id="73" name="楕円 72"/>
        <xdr:cNvSpPr/>
      </xdr:nvSpPr>
      <xdr:spPr bwMode="auto">
        <a:xfrm>
          <a:off x="4254500" y="28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160151</xdr:rowOff>
    </xdr:from>
    <xdr:ext cx="762000" cy="259045"/>
    <xdr:sp macro="" textlink="">
      <xdr:nvSpPr>
        <xdr:cNvPr id="74" name="テキスト ボックス 73"/>
        <xdr:cNvSpPr txBox="1"/>
      </xdr:nvSpPr>
      <xdr:spPr>
        <a:xfrm>
          <a:off x="3924300" y="26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53175</xdr:rowOff>
    </xdr:from>
    <xdr:to>
      <xdr:col>19</xdr:col>
      <xdr:colOff>38100</xdr:colOff>
      <xdr:row>16</xdr:row>
      <xdr:rowOff>154775</xdr:rowOff>
    </xdr:to>
    <xdr:sp macro="" textlink="">
      <xdr:nvSpPr>
        <xdr:cNvPr id="75" name="楕円 74"/>
        <xdr:cNvSpPr/>
      </xdr:nvSpPr>
      <xdr:spPr bwMode="auto">
        <a:xfrm>
          <a:off x="3556000" y="284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164952</xdr:rowOff>
    </xdr:from>
    <xdr:ext cx="762000" cy="259045"/>
    <xdr:sp macro="" textlink="">
      <xdr:nvSpPr>
        <xdr:cNvPr id="76" name="テキスト ボックス 75"/>
        <xdr:cNvSpPr txBox="1"/>
      </xdr:nvSpPr>
      <xdr:spPr>
        <a:xfrm>
          <a:off x="3225800" y="26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99339</xdr:rowOff>
    </xdr:from>
    <xdr:to>
      <xdr:col>15</xdr:col>
      <xdr:colOff>101600</xdr:colOff>
      <xdr:row>17</xdr:row>
      <xdr:rowOff>29489</xdr:rowOff>
    </xdr:to>
    <xdr:sp macro="" textlink="">
      <xdr:nvSpPr>
        <xdr:cNvPr id="77" name="楕円 76"/>
        <xdr:cNvSpPr/>
      </xdr:nvSpPr>
      <xdr:spPr bwMode="auto">
        <a:xfrm>
          <a:off x="2857500" y="289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39666</xdr:rowOff>
    </xdr:from>
    <xdr:ext cx="762000" cy="259045"/>
    <xdr:sp macro="" textlink="">
      <xdr:nvSpPr>
        <xdr:cNvPr id="78" name="テキスト ボックス 77"/>
        <xdr:cNvSpPr txBox="1"/>
      </xdr:nvSpPr>
      <xdr:spPr>
        <a:xfrm>
          <a:off x="2527300" y="26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54</xdr:rowOff>
    </xdr:from>
    <xdr:to>
      <xdr:col>29</xdr:col>
      <xdr:colOff>127000</xdr:colOff>
      <xdr:row>38</xdr:row>
      <xdr:rowOff>6055</xdr:rowOff>
    </xdr:to>
    <xdr:cxnSp macro="">
      <xdr:nvCxnSpPr>
        <xdr:cNvPr id="112" name="直線コネクタ 111"/>
        <xdr:cNvCxnSpPr/>
      </xdr:nvCxnSpPr>
      <xdr:spPr bwMode="auto">
        <a:xfrm>
          <a:off x="5003800" y="7467654"/>
          <a:ext cx="6477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54</xdr:rowOff>
    </xdr:from>
    <xdr:to>
      <xdr:col>26</xdr:col>
      <xdr:colOff>50800</xdr:colOff>
      <xdr:row>38</xdr:row>
      <xdr:rowOff>7096</xdr:rowOff>
    </xdr:to>
    <xdr:cxnSp macro="">
      <xdr:nvCxnSpPr>
        <xdr:cNvPr id="115" name="直線コネクタ 114"/>
        <xdr:cNvCxnSpPr/>
      </xdr:nvCxnSpPr>
      <xdr:spPr bwMode="auto">
        <a:xfrm flipV="1">
          <a:off x="4305300" y="7467654"/>
          <a:ext cx="698500" cy="7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4810</xdr:rowOff>
    </xdr:from>
    <xdr:to>
      <xdr:col>22</xdr:col>
      <xdr:colOff>114300</xdr:colOff>
      <xdr:row>38</xdr:row>
      <xdr:rowOff>7096</xdr:rowOff>
    </xdr:to>
    <xdr:cxnSp macro="">
      <xdr:nvCxnSpPr>
        <xdr:cNvPr id="118" name="直線コネクタ 117"/>
        <xdr:cNvCxnSpPr/>
      </xdr:nvCxnSpPr>
      <xdr:spPr bwMode="auto">
        <a:xfrm>
          <a:off x="3606800" y="7472410"/>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855</xdr:rowOff>
    </xdr:from>
    <xdr:to>
      <xdr:col>18</xdr:col>
      <xdr:colOff>177800</xdr:colOff>
      <xdr:row>38</xdr:row>
      <xdr:rowOff>4810</xdr:rowOff>
    </xdr:to>
    <xdr:cxnSp macro="">
      <xdr:nvCxnSpPr>
        <xdr:cNvPr id="121" name="直線コネクタ 120"/>
        <xdr:cNvCxnSpPr/>
      </xdr:nvCxnSpPr>
      <xdr:spPr bwMode="auto">
        <a:xfrm>
          <a:off x="2908300" y="7468455"/>
          <a:ext cx="698500" cy="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298155</xdr:rowOff>
    </xdr:from>
    <xdr:to>
      <xdr:col>29</xdr:col>
      <xdr:colOff>177800</xdr:colOff>
      <xdr:row>38</xdr:row>
      <xdr:rowOff>56855</xdr:rowOff>
    </xdr:to>
    <xdr:sp macro="" textlink="">
      <xdr:nvSpPr>
        <xdr:cNvPr id="131" name="楕円 130"/>
        <xdr:cNvSpPr/>
      </xdr:nvSpPr>
      <xdr:spPr bwMode="auto">
        <a:xfrm>
          <a:off x="56007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292154</xdr:rowOff>
    </xdr:from>
    <xdr:to>
      <xdr:col>26</xdr:col>
      <xdr:colOff>101600</xdr:colOff>
      <xdr:row>38</xdr:row>
      <xdr:rowOff>50854</xdr:rowOff>
    </xdr:to>
    <xdr:sp macro="" textlink="">
      <xdr:nvSpPr>
        <xdr:cNvPr id="133" name="楕円 132"/>
        <xdr:cNvSpPr/>
      </xdr:nvSpPr>
      <xdr:spPr bwMode="auto">
        <a:xfrm>
          <a:off x="4953000" y="74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35631</xdr:rowOff>
    </xdr:from>
    <xdr:ext cx="736600" cy="259045"/>
    <xdr:sp macro="" textlink="">
      <xdr:nvSpPr>
        <xdr:cNvPr id="134" name="テキスト ボックス 133"/>
        <xdr:cNvSpPr txBox="1"/>
      </xdr:nvSpPr>
      <xdr:spPr>
        <a:xfrm>
          <a:off x="4622800" y="750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299196</xdr:rowOff>
    </xdr:from>
    <xdr:to>
      <xdr:col>22</xdr:col>
      <xdr:colOff>165100</xdr:colOff>
      <xdr:row>38</xdr:row>
      <xdr:rowOff>57896</xdr:rowOff>
    </xdr:to>
    <xdr:sp macro="" textlink="">
      <xdr:nvSpPr>
        <xdr:cNvPr id="135" name="楕円 134"/>
        <xdr:cNvSpPr/>
      </xdr:nvSpPr>
      <xdr:spPr bwMode="auto">
        <a:xfrm>
          <a:off x="4254500" y="742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42673</xdr:rowOff>
    </xdr:from>
    <xdr:ext cx="762000" cy="259045"/>
    <xdr:sp macro="" textlink="">
      <xdr:nvSpPr>
        <xdr:cNvPr id="136" name="テキスト ボックス 135"/>
        <xdr:cNvSpPr txBox="1"/>
      </xdr:nvSpPr>
      <xdr:spPr>
        <a:xfrm>
          <a:off x="3924300" y="75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296910</xdr:rowOff>
    </xdr:from>
    <xdr:to>
      <xdr:col>19</xdr:col>
      <xdr:colOff>38100</xdr:colOff>
      <xdr:row>38</xdr:row>
      <xdr:rowOff>55610</xdr:rowOff>
    </xdr:to>
    <xdr:sp macro="" textlink="">
      <xdr:nvSpPr>
        <xdr:cNvPr id="137" name="楕円 136"/>
        <xdr:cNvSpPr/>
      </xdr:nvSpPr>
      <xdr:spPr bwMode="auto">
        <a:xfrm>
          <a:off x="3556000" y="74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40387</xdr:rowOff>
    </xdr:from>
    <xdr:ext cx="762000" cy="259045"/>
    <xdr:sp macro="" textlink="">
      <xdr:nvSpPr>
        <xdr:cNvPr id="138" name="テキスト ボックス 137"/>
        <xdr:cNvSpPr txBox="1"/>
      </xdr:nvSpPr>
      <xdr:spPr>
        <a:xfrm>
          <a:off x="3225800" y="75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292955</xdr:rowOff>
    </xdr:from>
    <xdr:to>
      <xdr:col>15</xdr:col>
      <xdr:colOff>101600</xdr:colOff>
      <xdr:row>38</xdr:row>
      <xdr:rowOff>51655</xdr:rowOff>
    </xdr:to>
    <xdr:sp macro="" textlink="">
      <xdr:nvSpPr>
        <xdr:cNvPr id="139" name="楕円 138"/>
        <xdr:cNvSpPr/>
      </xdr:nvSpPr>
      <xdr:spPr bwMode="auto">
        <a:xfrm>
          <a:off x="2857500" y="741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36432</xdr:rowOff>
    </xdr:from>
    <xdr:ext cx="762000" cy="259045"/>
    <xdr:sp macro="" textlink="">
      <xdr:nvSpPr>
        <xdr:cNvPr id="140" name="テキスト ボックス 139"/>
        <xdr:cNvSpPr txBox="1"/>
      </xdr:nvSpPr>
      <xdr:spPr>
        <a:xfrm>
          <a:off x="2527300" y="75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132321</xdr:rowOff>
    </xdr:from>
    <xdr:to>
      <xdr:col>24</xdr:col>
      <xdr:colOff>63500</xdr:colOff>
      <xdr:row>34</xdr:row>
      <xdr:rowOff>163119</xdr:rowOff>
    </xdr:to>
    <xdr:cxnSp macro="">
      <xdr:nvCxnSpPr>
        <xdr:cNvPr id="61" name="直線コネクタ 60"/>
        <xdr:cNvCxnSpPr/>
      </xdr:nvCxnSpPr>
      <xdr:spPr>
        <a:xfrm>
          <a:off x="3797300" y="5961621"/>
          <a:ext cx="8382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132321</xdr:rowOff>
    </xdr:from>
    <xdr:to>
      <xdr:col>19</xdr:col>
      <xdr:colOff>177800</xdr:colOff>
      <xdr:row>34</xdr:row>
      <xdr:rowOff>135839</xdr:rowOff>
    </xdr:to>
    <xdr:cxnSp macro="">
      <xdr:nvCxnSpPr>
        <xdr:cNvPr id="64" name="直線コネクタ 63"/>
        <xdr:cNvCxnSpPr/>
      </xdr:nvCxnSpPr>
      <xdr:spPr>
        <a:xfrm flipV="1">
          <a:off x="2908300" y="5961621"/>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110172</xdr:rowOff>
    </xdr:from>
    <xdr:to>
      <xdr:col>15</xdr:col>
      <xdr:colOff>50800</xdr:colOff>
      <xdr:row>34</xdr:row>
      <xdr:rowOff>135839</xdr:rowOff>
    </xdr:to>
    <xdr:cxnSp macro="">
      <xdr:nvCxnSpPr>
        <xdr:cNvPr id="67" name="直線コネクタ 66"/>
        <xdr:cNvCxnSpPr/>
      </xdr:nvCxnSpPr>
      <xdr:spPr>
        <a:xfrm>
          <a:off x="2019300" y="5939472"/>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110172</xdr:rowOff>
    </xdr:from>
    <xdr:to>
      <xdr:col>10</xdr:col>
      <xdr:colOff>114300</xdr:colOff>
      <xdr:row>34</xdr:row>
      <xdr:rowOff>147663</xdr:rowOff>
    </xdr:to>
    <xdr:cxnSp macro="">
      <xdr:nvCxnSpPr>
        <xdr:cNvPr id="70" name="直線コネクタ 69"/>
        <xdr:cNvCxnSpPr/>
      </xdr:nvCxnSpPr>
      <xdr:spPr>
        <a:xfrm flipV="1">
          <a:off x="1130300" y="593947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112319</xdr:rowOff>
    </xdr:from>
    <xdr:to>
      <xdr:col>24</xdr:col>
      <xdr:colOff>114300</xdr:colOff>
      <xdr:row>35</xdr:row>
      <xdr:rowOff>42469</xdr:rowOff>
    </xdr:to>
    <xdr:sp macro="" textlink="">
      <xdr:nvSpPr>
        <xdr:cNvPr id="80" name="楕円 79"/>
        <xdr:cNvSpPr/>
      </xdr:nvSpPr>
      <xdr:spPr>
        <a:xfrm>
          <a:off x="4584700" y="59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90746</xdr:rowOff>
    </xdr:from>
    <xdr:ext cx="534377" cy="259045"/>
    <xdr:sp macro="" textlink="">
      <xdr:nvSpPr>
        <xdr:cNvPr id="81" name="人件費該当値テキスト"/>
        <xdr:cNvSpPr txBox="1"/>
      </xdr:nvSpPr>
      <xdr:spPr>
        <a:xfrm>
          <a:off x="4686300" y="59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81521</xdr:rowOff>
    </xdr:from>
    <xdr:to>
      <xdr:col>20</xdr:col>
      <xdr:colOff>38100</xdr:colOff>
      <xdr:row>35</xdr:row>
      <xdr:rowOff>11671</xdr:rowOff>
    </xdr:to>
    <xdr:sp macro="" textlink="">
      <xdr:nvSpPr>
        <xdr:cNvPr id="82" name="楕円 81"/>
        <xdr:cNvSpPr/>
      </xdr:nvSpPr>
      <xdr:spPr>
        <a:xfrm>
          <a:off x="3746500" y="59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28198</xdr:rowOff>
    </xdr:from>
    <xdr:ext cx="534377" cy="259045"/>
    <xdr:sp macro="" textlink="">
      <xdr:nvSpPr>
        <xdr:cNvPr id="83" name="テキスト ボックス 82"/>
        <xdr:cNvSpPr txBox="1"/>
      </xdr:nvSpPr>
      <xdr:spPr>
        <a:xfrm>
          <a:off x="3530111" y="5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85039</xdr:rowOff>
    </xdr:from>
    <xdr:to>
      <xdr:col>15</xdr:col>
      <xdr:colOff>101600</xdr:colOff>
      <xdr:row>35</xdr:row>
      <xdr:rowOff>15189</xdr:rowOff>
    </xdr:to>
    <xdr:sp macro="" textlink="">
      <xdr:nvSpPr>
        <xdr:cNvPr id="84" name="楕円 83"/>
        <xdr:cNvSpPr/>
      </xdr:nvSpPr>
      <xdr:spPr>
        <a:xfrm>
          <a:off x="2857500" y="59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31716</xdr:rowOff>
    </xdr:from>
    <xdr:ext cx="534377" cy="259045"/>
    <xdr:sp macro="" textlink="">
      <xdr:nvSpPr>
        <xdr:cNvPr id="85" name="テキスト ボックス 84"/>
        <xdr:cNvSpPr txBox="1"/>
      </xdr:nvSpPr>
      <xdr:spPr>
        <a:xfrm>
          <a:off x="2641111" y="56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59372</xdr:rowOff>
    </xdr:from>
    <xdr:to>
      <xdr:col>10</xdr:col>
      <xdr:colOff>165100</xdr:colOff>
      <xdr:row>34</xdr:row>
      <xdr:rowOff>160972</xdr:rowOff>
    </xdr:to>
    <xdr:sp macro="" textlink="">
      <xdr:nvSpPr>
        <xdr:cNvPr id="86" name="楕円 85"/>
        <xdr:cNvSpPr/>
      </xdr:nvSpPr>
      <xdr:spPr>
        <a:xfrm>
          <a:off x="1968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6049</xdr:rowOff>
    </xdr:from>
    <xdr:ext cx="534377" cy="259045"/>
    <xdr:sp macro="" textlink="">
      <xdr:nvSpPr>
        <xdr:cNvPr id="87" name="テキスト ボックス 86"/>
        <xdr:cNvSpPr txBox="1"/>
      </xdr:nvSpPr>
      <xdr:spPr>
        <a:xfrm>
          <a:off x="1752111" y="56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96863</xdr:rowOff>
    </xdr:from>
    <xdr:to>
      <xdr:col>6</xdr:col>
      <xdr:colOff>38100</xdr:colOff>
      <xdr:row>35</xdr:row>
      <xdr:rowOff>27013</xdr:rowOff>
    </xdr:to>
    <xdr:sp macro="" textlink="">
      <xdr:nvSpPr>
        <xdr:cNvPr id="88" name="楕円 87"/>
        <xdr:cNvSpPr/>
      </xdr:nvSpPr>
      <xdr:spPr>
        <a:xfrm>
          <a:off x="1079500" y="59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43540</xdr:rowOff>
    </xdr:from>
    <xdr:ext cx="534377" cy="259045"/>
    <xdr:sp macro="" textlink="">
      <xdr:nvSpPr>
        <xdr:cNvPr id="89" name="テキスト ボックス 88"/>
        <xdr:cNvSpPr txBox="1"/>
      </xdr:nvSpPr>
      <xdr:spPr>
        <a:xfrm>
          <a:off x="863111" y="570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73657</xdr:rowOff>
    </xdr:from>
    <xdr:to>
      <xdr:col>24</xdr:col>
      <xdr:colOff>63500</xdr:colOff>
      <xdr:row>57</xdr:row>
      <xdr:rowOff>126920</xdr:rowOff>
    </xdr:to>
    <xdr:cxnSp macro="">
      <xdr:nvCxnSpPr>
        <xdr:cNvPr id="121" name="直線コネクタ 120"/>
        <xdr:cNvCxnSpPr/>
      </xdr:nvCxnSpPr>
      <xdr:spPr>
        <a:xfrm>
          <a:off x="3797300" y="9846307"/>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24725</xdr:rowOff>
    </xdr:from>
    <xdr:to>
      <xdr:col>19</xdr:col>
      <xdr:colOff>177800</xdr:colOff>
      <xdr:row>57</xdr:row>
      <xdr:rowOff>73657</xdr:rowOff>
    </xdr:to>
    <xdr:cxnSp macro="">
      <xdr:nvCxnSpPr>
        <xdr:cNvPr id="124" name="直線コネクタ 123"/>
        <xdr:cNvCxnSpPr/>
      </xdr:nvCxnSpPr>
      <xdr:spPr>
        <a:xfrm>
          <a:off x="2908300" y="9454475"/>
          <a:ext cx="889000" cy="3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24725</xdr:rowOff>
    </xdr:from>
    <xdr:to>
      <xdr:col>15</xdr:col>
      <xdr:colOff>50800</xdr:colOff>
      <xdr:row>58</xdr:row>
      <xdr:rowOff>38561</xdr:rowOff>
    </xdr:to>
    <xdr:cxnSp macro="">
      <xdr:nvCxnSpPr>
        <xdr:cNvPr id="127" name="直線コネクタ 126"/>
        <xdr:cNvCxnSpPr/>
      </xdr:nvCxnSpPr>
      <xdr:spPr>
        <a:xfrm flipV="1">
          <a:off x="2019300" y="9454475"/>
          <a:ext cx="889000" cy="5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154450</xdr:rowOff>
    </xdr:from>
    <xdr:to>
      <xdr:col>10</xdr:col>
      <xdr:colOff>114300</xdr:colOff>
      <xdr:row>58</xdr:row>
      <xdr:rowOff>38561</xdr:rowOff>
    </xdr:to>
    <xdr:cxnSp macro="">
      <xdr:nvCxnSpPr>
        <xdr:cNvPr id="130" name="直線コネクタ 129"/>
        <xdr:cNvCxnSpPr/>
      </xdr:nvCxnSpPr>
      <xdr:spPr>
        <a:xfrm>
          <a:off x="1130300" y="9927100"/>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76120</xdr:rowOff>
    </xdr:from>
    <xdr:to>
      <xdr:col>24</xdr:col>
      <xdr:colOff>114300</xdr:colOff>
      <xdr:row>58</xdr:row>
      <xdr:rowOff>6270</xdr:rowOff>
    </xdr:to>
    <xdr:sp macro="" textlink="">
      <xdr:nvSpPr>
        <xdr:cNvPr id="140" name="楕円 139"/>
        <xdr:cNvSpPr/>
      </xdr:nvSpPr>
      <xdr:spPr>
        <a:xfrm>
          <a:off x="4584700" y="98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54547</xdr:rowOff>
    </xdr:from>
    <xdr:ext cx="534377" cy="259045"/>
    <xdr:sp macro="" textlink="">
      <xdr:nvSpPr>
        <xdr:cNvPr id="141" name="物件費該当値テキスト"/>
        <xdr:cNvSpPr txBox="1"/>
      </xdr:nvSpPr>
      <xdr:spPr>
        <a:xfrm>
          <a:off x="4686300" y="98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22857</xdr:rowOff>
    </xdr:from>
    <xdr:to>
      <xdr:col>20</xdr:col>
      <xdr:colOff>38100</xdr:colOff>
      <xdr:row>57</xdr:row>
      <xdr:rowOff>124457</xdr:rowOff>
    </xdr:to>
    <xdr:sp macro="" textlink="">
      <xdr:nvSpPr>
        <xdr:cNvPr id="142" name="楕円 141"/>
        <xdr:cNvSpPr/>
      </xdr:nvSpPr>
      <xdr:spPr>
        <a:xfrm>
          <a:off x="3746500" y="97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115584</xdr:rowOff>
    </xdr:from>
    <xdr:ext cx="534377" cy="259045"/>
    <xdr:sp macro="" textlink="">
      <xdr:nvSpPr>
        <xdr:cNvPr id="143" name="テキスト ボックス 142"/>
        <xdr:cNvSpPr txBox="1"/>
      </xdr:nvSpPr>
      <xdr:spPr>
        <a:xfrm>
          <a:off x="3530111" y="98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145375</xdr:rowOff>
    </xdr:from>
    <xdr:to>
      <xdr:col>15</xdr:col>
      <xdr:colOff>101600</xdr:colOff>
      <xdr:row>55</xdr:row>
      <xdr:rowOff>75525</xdr:rowOff>
    </xdr:to>
    <xdr:sp macro="" textlink="">
      <xdr:nvSpPr>
        <xdr:cNvPr id="144" name="楕円 143"/>
        <xdr:cNvSpPr/>
      </xdr:nvSpPr>
      <xdr:spPr>
        <a:xfrm>
          <a:off x="2857500" y="94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92052</xdr:rowOff>
    </xdr:from>
    <xdr:ext cx="534377" cy="259045"/>
    <xdr:sp macro="" textlink="">
      <xdr:nvSpPr>
        <xdr:cNvPr id="145" name="テキスト ボックス 144"/>
        <xdr:cNvSpPr txBox="1"/>
      </xdr:nvSpPr>
      <xdr:spPr>
        <a:xfrm>
          <a:off x="2641111" y="91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159211</xdr:rowOff>
    </xdr:from>
    <xdr:to>
      <xdr:col>10</xdr:col>
      <xdr:colOff>165100</xdr:colOff>
      <xdr:row>58</xdr:row>
      <xdr:rowOff>89361</xdr:rowOff>
    </xdr:to>
    <xdr:sp macro="" textlink="">
      <xdr:nvSpPr>
        <xdr:cNvPr id="146" name="楕円 145"/>
        <xdr:cNvSpPr/>
      </xdr:nvSpPr>
      <xdr:spPr>
        <a:xfrm>
          <a:off x="1968500" y="99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80488</xdr:rowOff>
    </xdr:from>
    <xdr:ext cx="534377" cy="259045"/>
    <xdr:sp macro="" textlink="">
      <xdr:nvSpPr>
        <xdr:cNvPr id="147" name="テキスト ボックス 146"/>
        <xdr:cNvSpPr txBox="1"/>
      </xdr:nvSpPr>
      <xdr:spPr>
        <a:xfrm>
          <a:off x="1752111" y="100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103650</xdr:rowOff>
    </xdr:from>
    <xdr:to>
      <xdr:col>6</xdr:col>
      <xdr:colOff>38100</xdr:colOff>
      <xdr:row>58</xdr:row>
      <xdr:rowOff>33800</xdr:rowOff>
    </xdr:to>
    <xdr:sp macro="" textlink="">
      <xdr:nvSpPr>
        <xdr:cNvPr id="148" name="楕円 147"/>
        <xdr:cNvSpPr/>
      </xdr:nvSpPr>
      <xdr:spPr>
        <a:xfrm>
          <a:off x="1079500" y="98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24927</xdr:rowOff>
    </xdr:from>
    <xdr:ext cx="534377" cy="259045"/>
    <xdr:sp macro="" textlink="">
      <xdr:nvSpPr>
        <xdr:cNvPr id="149" name="テキスト ボックス 148"/>
        <xdr:cNvSpPr txBox="1"/>
      </xdr:nvSpPr>
      <xdr:spPr>
        <a:xfrm>
          <a:off x="863111" y="99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125504</xdr:rowOff>
    </xdr:from>
    <xdr:to>
      <xdr:col>24</xdr:col>
      <xdr:colOff>63500</xdr:colOff>
      <xdr:row>78</xdr:row>
      <xdr:rowOff>128246</xdr:rowOff>
    </xdr:to>
    <xdr:cxnSp macro="">
      <xdr:nvCxnSpPr>
        <xdr:cNvPr id="176" name="直線コネクタ 175"/>
        <xdr:cNvCxnSpPr/>
      </xdr:nvCxnSpPr>
      <xdr:spPr>
        <a:xfrm flipV="1">
          <a:off x="3797300" y="1349860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122487</xdr:rowOff>
    </xdr:from>
    <xdr:to>
      <xdr:col>19</xdr:col>
      <xdr:colOff>177800</xdr:colOff>
      <xdr:row>78</xdr:row>
      <xdr:rowOff>128246</xdr:rowOff>
    </xdr:to>
    <xdr:cxnSp macro="">
      <xdr:nvCxnSpPr>
        <xdr:cNvPr id="179" name="直線コネクタ 178"/>
        <xdr:cNvCxnSpPr/>
      </xdr:nvCxnSpPr>
      <xdr:spPr>
        <a:xfrm>
          <a:off x="2908300" y="13495587"/>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122487</xdr:rowOff>
    </xdr:from>
    <xdr:to>
      <xdr:col>15</xdr:col>
      <xdr:colOff>50800</xdr:colOff>
      <xdr:row>78</xdr:row>
      <xdr:rowOff>131722</xdr:rowOff>
    </xdr:to>
    <xdr:cxnSp macro="">
      <xdr:nvCxnSpPr>
        <xdr:cNvPr id="182" name="直線コネクタ 181"/>
        <xdr:cNvCxnSpPr/>
      </xdr:nvCxnSpPr>
      <xdr:spPr>
        <a:xfrm flipV="1">
          <a:off x="2019300" y="1349558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131722</xdr:rowOff>
    </xdr:from>
    <xdr:to>
      <xdr:col>10</xdr:col>
      <xdr:colOff>114300</xdr:colOff>
      <xdr:row>78</xdr:row>
      <xdr:rowOff>131927</xdr:rowOff>
    </xdr:to>
    <xdr:cxnSp macro="">
      <xdr:nvCxnSpPr>
        <xdr:cNvPr id="185" name="直線コネクタ 184"/>
        <xdr:cNvCxnSpPr/>
      </xdr:nvCxnSpPr>
      <xdr:spPr>
        <a:xfrm flipV="1">
          <a:off x="1130300" y="13504822"/>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74704</xdr:rowOff>
    </xdr:from>
    <xdr:to>
      <xdr:col>24</xdr:col>
      <xdr:colOff>114300</xdr:colOff>
      <xdr:row>79</xdr:row>
      <xdr:rowOff>4854</xdr:rowOff>
    </xdr:to>
    <xdr:sp macro="" textlink="">
      <xdr:nvSpPr>
        <xdr:cNvPr id="195" name="楕円 194"/>
        <xdr:cNvSpPr/>
      </xdr:nvSpPr>
      <xdr:spPr>
        <a:xfrm>
          <a:off x="4584700" y="134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161081</xdr:rowOff>
    </xdr:from>
    <xdr:ext cx="378565" cy="259045"/>
    <xdr:sp macro="" textlink="">
      <xdr:nvSpPr>
        <xdr:cNvPr id="196" name="維持補修費該当値テキスト"/>
        <xdr:cNvSpPr txBox="1"/>
      </xdr:nvSpPr>
      <xdr:spPr>
        <a:xfrm>
          <a:off x="4686300" y="13362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77446</xdr:rowOff>
    </xdr:from>
    <xdr:to>
      <xdr:col>20</xdr:col>
      <xdr:colOff>38100</xdr:colOff>
      <xdr:row>79</xdr:row>
      <xdr:rowOff>7596</xdr:rowOff>
    </xdr:to>
    <xdr:sp macro="" textlink="">
      <xdr:nvSpPr>
        <xdr:cNvPr id="197" name="楕円 196"/>
        <xdr:cNvSpPr/>
      </xdr:nvSpPr>
      <xdr:spPr>
        <a:xfrm>
          <a:off x="3746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170173</xdr:rowOff>
    </xdr:from>
    <xdr:ext cx="378565" cy="259045"/>
    <xdr:sp macro="" textlink="">
      <xdr:nvSpPr>
        <xdr:cNvPr id="198" name="テキスト ボックス 197"/>
        <xdr:cNvSpPr txBox="1"/>
      </xdr:nvSpPr>
      <xdr:spPr>
        <a:xfrm>
          <a:off x="3608017" y="1354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71687</xdr:rowOff>
    </xdr:from>
    <xdr:to>
      <xdr:col>15</xdr:col>
      <xdr:colOff>101600</xdr:colOff>
      <xdr:row>79</xdr:row>
      <xdr:rowOff>1837</xdr:rowOff>
    </xdr:to>
    <xdr:sp macro="" textlink="">
      <xdr:nvSpPr>
        <xdr:cNvPr id="199" name="楕円 198"/>
        <xdr:cNvSpPr/>
      </xdr:nvSpPr>
      <xdr:spPr>
        <a:xfrm>
          <a:off x="2857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164414</xdr:rowOff>
    </xdr:from>
    <xdr:ext cx="378565" cy="259045"/>
    <xdr:sp macro="" textlink="">
      <xdr:nvSpPr>
        <xdr:cNvPr id="200" name="テキスト ボックス 199"/>
        <xdr:cNvSpPr txBox="1"/>
      </xdr:nvSpPr>
      <xdr:spPr>
        <a:xfrm>
          <a:off x="2719017" y="1353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80922</xdr:rowOff>
    </xdr:from>
    <xdr:to>
      <xdr:col>10</xdr:col>
      <xdr:colOff>165100</xdr:colOff>
      <xdr:row>79</xdr:row>
      <xdr:rowOff>11072</xdr:rowOff>
    </xdr:to>
    <xdr:sp macro="" textlink="">
      <xdr:nvSpPr>
        <xdr:cNvPr id="201" name="楕円 200"/>
        <xdr:cNvSpPr/>
      </xdr:nvSpPr>
      <xdr:spPr>
        <a:xfrm>
          <a:off x="1968500" y="13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2199</xdr:rowOff>
    </xdr:from>
    <xdr:ext cx="378565" cy="259045"/>
    <xdr:sp macro="" textlink="">
      <xdr:nvSpPr>
        <xdr:cNvPr id="202" name="テキスト ボックス 201"/>
        <xdr:cNvSpPr txBox="1"/>
      </xdr:nvSpPr>
      <xdr:spPr>
        <a:xfrm>
          <a:off x="1830017" y="1354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81127</xdr:rowOff>
    </xdr:from>
    <xdr:to>
      <xdr:col>6</xdr:col>
      <xdr:colOff>38100</xdr:colOff>
      <xdr:row>79</xdr:row>
      <xdr:rowOff>11277</xdr:rowOff>
    </xdr:to>
    <xdr:sp macro="" textlink="">
      <xdr:nvSpPr>
        <xdr:cNvPr id="203" name="楕円 202"/>
        <xdr:cNvSpPr/>
      </xdr:nvSpPr>
      <xdr:spPr>
        <a:xfrm>
          <a:off x="107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2404</xdr:rowOff>
    </xdr:from>
    <xdr:ext cx="378565" cy="259045"/>
    <xdr:sp macro="" textlink="">
      <xdr:nvSpPr>
        <xdr:cNvPr id="204" name="テキスト ボックス 203"/>
        <xdr:cNvSpPr txBox="1"/>
      </xdr:nvSpPr>
      <xdr:spPr>
        <a:xfrm>
          <a:off x="941017" y="13546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18555</xdr:rowOff>
    </xdr:from>
    <xdr:to>
      <xdr:col>24</xdr:col>
      <xdr:colOff>63500</xdr:colOff>
      <xdr:row>95</xdr:row>
      <xdr:rowOff>68695</xdr:rowOff>
    </xdr:to>
    <xdr:cxnSp macro="">
      <xdr:nvCxnSpPr>
        <xdr:cNvPr id="234" name="直線コネクタ 233"/>
        <xdr:cNvCxnSpPr/>
      </xdr:nvCxnSpPr>
      <xdr:spPr>
        <a:xfrm flipV="1">
          <a:off x="3797300" y="16306305"/>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47461</xdr:rowOff>
    </xdr:from>
    <xdr:to>
      <xdr:col>19</xdr:col>
      <xdr:colOff>177800</xdr:colOff>
      <xdr:row>95</xdr:row>
      <xdr:rowOff>68695</xdr:rowOff>
    </xdr:to>
    <xdr:cxnSp macro="">
      <xdr:nvCxnSpPr>
        <xdr:cNvPr id="237" name="直線コネクタ 236"/>
        <xdr:cNvCxnSpPr/>
      </xdr:nvCxnSpPr>
      <xdr:spPr>
        <a:xfrm>
          <a:off x="2908300" y="1633521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47461</xdr:rowOff>
    </xdr:from>
    <xdr:to>
      <xdr:col>15</xdr:col>
      <xdr:colOff>50800</xdr:colOff>
      <xdr:row>96</xdr:row>
      <xdr:rowOff>8637</xdr:rowOff>
    </xdr:to>
    <xdr:cxnSp macro="">
      <xdr:nvCxnSpPr>
        <xdr:cNvPr id="240" name="直線コネクタ 239"/>
        <xdr:cNvCxnSpPr/>
      </xdr:nvCxnSpPr>
      <xdr:spPr>
        <a:xfrm flipV="1">
          <a:off x="2019300" y="16335211"/>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8637</xdr:rowOff>
    </xdr:from>
    <xdr:to>
      <xdr:col>10</xdr:col>
      <xdr:colOff>114300</xdr:colOff>
      <xdr:row>96</xdr:row>
      <xdr:rowOff>84429</xdr:rowOff>
    </xdr:to>
    <xdr:cxnSp macro="">
      <xdr:nvCxnSpPr>
        <xdr:cNvPr id="243" name="直線コネクタ 242"/>
        <xdr:cNvCxnSpPr/>
      </xdr:nvCxnSpPr>
      <xdr:spPr>
        <a:xfrm flipV="1">
          <a:off x="1130300" y="16467837"/>
          <a:ext cx="8890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139205</xdr:rowOff>
    </xdr:from>
    <xdr:to>
      <xdr:col>24</xdr:col>
      <xdr:colOff>114300</xdr:colOff>
      <xdr:row>95</xdr:row>
      <xdr:rowOff>69355</xdr:rowOff>
    </xdr:to>
    <xdr:sp macro="" textlink="">
      <xdr:nvSpPr>
        <xdr:cNvPr id="253" name="楕円 252"/>
        <xdr:cNvSpPr/>
      </xdr:nvSpPr>
      <xdr:spPr>
        <a:xfrm>
          <a:off x="45847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162082</xdr:rowOff>
    </xdr:from>
    <xdr:ext cx="599010" cy="259045"/>
    <xdr:sp macro="" textlink="">
      <xdr:nvSpPr>
        <xdr:cNvPr id="254" name="扶助費該当値テキスト"/>
        <xdr:cNvSpPr txBox="1"/>
      </xdr:nvSpPr>
      <xdr:spPr>
        <a:xfrm>
          <a:off x="4686300" y="1610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17895</xdr:rowOff>
    </xdr:from>
    <xdr:to>
      <xdr:col>20</xdr:col>
      <xdr:colOff>38100</xdr:colOff>
      <xdr:row>95</xdr:row>
      <xdr:rowOff>119495</xdr:rowOff>
    </xdr:to>
    <xdr:sp macro="" textlink="">
      <xdr:nvSpPr>
        <xdr:cNvPr id="255" name="楕円 254"/>
        <xdr:cNvSpPr/>
      </xdr:nvSpPr>
      <xdr:spPr>
        <a:xfrm>
          <a:off x="37465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136022</xdr:rowOff>
    </xdr:from>
    <xdr:ext cx="599010" cy="259045"/>
    <xdr:sp macro="" textlink="">
      <xdr:nvSpPr>
        <xdr:cNvPr id="256" name="テキスト ボックス 255"/>
        <xdr:cNvSpPr txBox="1"/>
      </xdr:nvSpPr>
      <xdr:spPr>
        <a:xfrm>
          <a:off x="3497795" y="160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168111</xdr:rowOff>
    </xdr:from>
    <xdr:to>
      <xdr:col>15</xdr:col>
      <xdr:colOff>101600</xdr:colOff>
      <xdr:row>95</xdr:row>
      <xdr:rowOff>98261</xdr:rowOff>
    </xdr:to>
    <xdr:sp macro="" textlink="">
      <xdr:nvSpPr>
        <xdr:cNvPr id="257" name="楕円 256"/>
        <xdr:cNvSpPr/>
      </xdr:nvSpPr>
      <xdr:spPr>
        <a:xfrm>
          <a:off x="2857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114788</xdr:rowOff>
    </xdr:from>
    <xdr:ext cx="599010" cy="259045"/>
    <xdr:sp macro="" textlink="">
      <xdr:nvSpPr>
        <xdr:cNvPr id="258" name="テキスト ボックス 257"/>
        <xdr:cNvSpPr txBox="1"/>
      </xdr:nvSpPr>
      <xdr:spPr>
        <a:xfrm>
          <a:off x="2608795" y="160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129287</xdr:rowOff>
    </xdr:from>
    <xdr:to>
      <xdr:col>10</xdr:col>
      <xdr:colOff>165100</xdr:colOff>
      <xdr:row>96</xdr:row>
      <xdr:rowOff>59437</xdr:rowOff>
    </xdr:to>
    <xdr:sp macro="" textlink="">
      <xdr:nvSpPr>
        <xdr:cNvPr id="259" name="楕円 258"/>
        <xdr:cNvSpPr/>
      </xdr:nvSpPr>
      <xdr:spPr>
        <a:xfrm>
          <a:off x="1968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75964</xdr:rowOff>
    </xdr:from>
    <xdr:ext cx="599010" cy="259045"/>
    <xdr:sp macro="" textlink="">
      <xdr:nvSpPr>
        <xdr:cNvPr id="260" name="テキスト ボックス 259"/>
        <xdr:cNvSpPr txBox="1"/>
      </xdr:nvSpPr>
      <xdr:spPr>
        <a:xfrm>
          <a:off x="1719795" y="1619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33629</xdr:rowOff>
    </xdr:from>
    <xdr:to>
      <xdr:col>6</xdr:col>
      <xdr:colOff>38100</xdr:colOff>
      <xdr:row>96</xdr:row>
      <xdr:rowOff>135229</xdr:rowOff>
    </xdr:to>
    <xdr:sp macro="" textlink="">
      <xdr:nvSpPr>
        <xdr:cNvPr id="261" name="楕円 260"/>
        <xdr:cNvSpPr/>
      </xdr:nvSpPr>
      <xdr:spPr>
        <a:xfrm>
          <a:off x="1079500" y="16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151756</xdr:rowOff>
    </xdr:from>
    <xdr:ext cx="534377" cy="259045"/>
    <xdr:sp macro="" textlink="">
      <xdr:nvSpPr>
        <xdr:cNvPr id="262" name="テキスト ボックス 261"/>
        <xdr:cNvSpPr txBox="1"/>
      </xdr:nvSpPr>
      <xdr:spPr>
        <a:xfrm>
          <a:off x="863111" y="1626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106469</xdr:rowOff>
    </xdr:from>
    <xdr:to>
      <xdr:col>55</xdr:col>
      <xdr:colOff>0</xdr:colOff>
      <xdr:row>33</xdr:row>
      <xdr:rowOff>26848</xdr:rowOff>
    </xdr:to>
    <xdr:cxnSp macro="">
      <xdr:nvCxnSpPr>
        <xdr:cNvPr id="291" name="直線コネクタ 290"/>
        <xdr:cNvCxnSpPr/>
      </xdr:nvCxnSpPr>
      <xdr:spPr>
        <a:xfrm>
          <a:off x="9639300" y="5249969"/>
          <a:ext cx="838200" cy="43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106469</xdr:rowOff>
    </xdr:from>
    <xdr:to>
      <xdr:col>50</xdr:col>
      <xdr:colOff>114300</xdr:colOff>
      <xdr:row>33</xdr:row>
      <xdr:rowOff>54074</xdr:rowOff>
    </xdr:to>
    <xdr:cxnSp macro="">
      <xdr:nvCxnSpPr>
        <xdr:cNvPr id="294" name="直線コネクタ 293"/>
        <xdr:cNvCxnSpPr/>
      </xdr:nvCxnSpPr>
      <xdr:spPr>
        <a:xfrm flipV="1">
          <a:off x="8750300" y="5249969"/>
          <a:ext cx="889000" cy="46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54074</xdr:rowOff>
    </xdr:from>
    <xdr:to>
      <xdr:col>45</xdr:col>
      <xdr:colOff>177800</xdr:colOff>
      <xdr:row>33</xdr:row>
      <xdr:rowOff>112893</xdr:rowOff>
    </xdr:to>
    <xdr:cxnSp macro="">
      <xdr:nvCxnSpPr>
        <xdr:cNvPr id="297" name="直線コネクタ 296"/>
        <xdr:cNvCxnSpPr/>
      </xdr:nvCxnSpPr>
      <xdr:spPr>
        <a:xfrm flipV="1">
          <a:off x="7861300" y="5711924"/>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112893</xdr:rowOff>
    </xdr:from>
    <xdr:to>
      <xdr:col>41</xdr:col>
      <xdr:colOff>50800</xdr:colOff>
      <xdr:row>33</xdr:row>
      <xdr:rowOff>171384</xdr:rowOff>
    </xdr:to>
    <xdr:cxnSp macro="">
      <xdr:nvCxnSpPr>
        <xdr:cNvPr id="300" name="直線コネクタ 299"/>
        <xdr:cNvCxnSpPr/>
      </xdr:nvCxnSpPr>
      <xdr:spPr>
        <a:xfrm flipV="1">
          <a:off x="6972300" y="5770743"/>
          <a:ext cx="889000" cy="5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147498</xdr:rowOff>
    </xdr:from>
    <xdr:to>
      <xdr:col>55</xdr:col>
      <xdr:colOff>50800</xdr:colOff>
      <xdr:row>33</xdr:row>
      <xdr:rowOff>77648</xdr:rowOff>
    </xdr:to>
    <xdr:sp macro="" textlink="">
      <xdr:nvSpPr>
        <xdr:cNvPr id="310" name="楕円 309"/>
        <xdr:cNvSpPr/>
      </xdr:nvSpPr>
      <xdr:spPr>
        <a:xfrm>
          <a:off x="10426700" y="56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170375</xdr:rowOff>
    </xdr:from>
    <xdr:ext cx="599010" cy="259045"/>
    <xdr:sp macro="" textlink="">
      <xdr:nvSpPr>
        <xdr:cNvPr id="311" name="補助費等該当値テキスト"/>
        <xdr:cNvSpPr txBox="1"/>
      </xdr:nvSpPr>
      <xdr:spPr>
        <a:xfrm>
          <a:off x="10528300" y="548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55669</xdr:rowOff>
    </xdr:from>
    <xdr:to>
      <xdr:col>50</xdr:col>
      <xdr:colOff>165100</xdr:colOff>
      <xdr:row>30</xdr:row>
      <xdr:rowOff>157269</xdr:rowOff>
    </xdr:to>
    <xdr:sp macro="" textlink="">
      <xdr:nvSpPr>
        <xdr:cNvPr id="312" name="楕円 311"/>
        <xdr:cNvSpPr/>
      </xdr:nvSpPr>
      <xdr:spPr>
        <a:xfrm>
          <a:off x="9588500" y="51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2346</xdr:rowOff>
    </xdr:from>
    <xdr:ext cx="599010" cy="259045"/>
    <xdr:sp macro="" textlink="">
      <xdr:nvSpPr>
        <xdr:cNvPr id="313" name="テキスト ボックス 312"/>
        <xdr:cNvSpPr txBox="1"/>
      </xdr:nvSpPr>
      <xdr:spPr>
        <a:xfrm>
          <a:off x="9339795" y="497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3274</xdr:rowOff>
    </xdr:from>
    <xdr:to>
      <xdr:col>46</xdr:col>
      <xdr:colOff>38100</xdr:colOff>
      <xdr:row>33</xdr:row>
      <xdr:rowOff>104874</xdr:rowOff>
    </xdr:to>
    <xdr:sp macro="" textlink="">
      <xdr:nvSpPr>
        <xdr:cNvPr id="314" name="楕円 313"/>
        <xdr:cNvSpPr/>
      </xdr:nvSpPr>
      <xdr:spPr>
        <a:xfrm>
          <a:off x="8699500" y="56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121401</xdr:rowOff>
    </xdr:from>
    <xdr:ext cx="599010" cy="259045"/>
    <xdr:sp macro="" textlink="">
      <xdr:nvSpPr>
        <xdr:cNvPr id="315" name="テキスト ボックス 314"/>
        <xdr:cNvSpPr txBox="1"/>
      </xdr:nvSpPr>
      <xdr:spPr>
        <a:xfrm>
          <a:off x="8450795" y="543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62093</xdr:rowOff>
    </xdr:from>
    <xdr:to>
      <xdr:col>41</xdr:col>
      <xdr:colOff>101600</xdr:colOff>
      <xdr:row>33</xdr:row>
      <xdr:rowOff>163693</xdr:rowOff>
    </xdr:to>
    <xdr:sp macro="" textlink="">
      <xdr:nvSpPr>
        <xdr:cNvPr id="316" name="楕円 315"/>
        <xdr:cNvSpPr/>
      </xdr:nvSpPr>
      <xdr:spPr>
        <a:xfrm>
          <a:off x="7810500" y="57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8770</xdr:rowOff>
    </xdr:from>
    <xdr:ext cx="599010" cy="259045"/>
    <xdr:sp macro="" textlink="">
      <xdr:nvSpPr>
        <xdr:cNvPr id="317" name="テキスト ボックス 316"/>
        <xdr:cNvSpPr txBox="1"/>
      </xdr:nvSpPr>
      <xdr:spPr>
        <a:xfrm>
          <a:off x="7561795" y="549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120584</xdr:rowOff>
    </xdr:from>
    <xdr:to>
      <xdr:col>36</xdr:col>
      <xdr:colOff>165100</xdr:colOff>
      <xdr:row>34</xdr:row>
      <xdr:rowOff>50734</xdr:rowOff>
    </xdr:to>
    <xdr:sp macro="" textlink="">
      <xdr:nvSpPr>
        <xdr:cNvPr id="318" name="楕円 317"/>
        <xdr:cNvSpPr/>
      </xdr:nvSpPr>
      <xdr:spPr>
        <a:xfrm>
          <a:off x="6921500" y="57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67261</xdr:rowOff>
    </xdr:from>
    <xdr:ext cx="599010" cy="259045"/>
    <xdr:sp macro="" textlink="">
      <xdr:nvSpPr>
        <xdr:cNvPr id="319" name="テキスト ボックス 318"/>
        <xdr:cNvSpPr txBox="1"/>
      </xdr:nvSpPr>
      <xdr:spPr>
        <a:xfrm>
          <a:off x="6672795" y="555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149978</xdr:rowOff>
    </xdr:from>
    <xdr:to>
      <xdr:col>55</xdr:col>
      <xdr:colOff>0</xdr:colOff>
      <xdr:row>57</xdr:row>
      <xdr:rowOff>9704</xdr:rowOff>
    </xdr:to>
    <xdr:cxnSp macro="">
      <xdr:nvCxnSpPr>
        <xdr:cNvPr id="346" name="直線コネクタ 345"/>
        <xdr:cNvCxnSpPr/>
      </xdr:nvCxnSpPr>
      <xdr:spPr>
        <a:xfrm flipV="1">
          <a:off x="9639300" y="9579728"/>
          <a:ext cx="8382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76597</xdr:rowOff>
    </xdr:from>
    <xdr:to>
      <xdr:col>50</xdr:col>
      <xdr:colOff>114300</xdr:colOff>
      <xdr:row>57</xdr:row>
      <xdr:rowOff>9704</xdr:rowOff>
    </xdr:to>
    <xdr:cxnSp macro="">
      <xdr:nvCxnSpPr>
        <xdr:cNvPr id="349" name="直線コネクタ 348"/>
        <xdr:cNvCxnSpPr/>
      </xdr:nvCxnSpPr>
      <xdr:spPr>
        <a:xfrm>
          <a:off x="8750300" y="9677797"/>
          <a:ext cx="889000" cy="10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149667</xdr:rowOff>
    </xdr:from>
    <xdr:to>
      <xdr:col>45</xdr:col>
      <xdr:colOff>177800</xdr:colOff>
      <xdr:row>56</xdr:row>
      <xdr:rowOff>76597</xdr:rowOff>
    </xdr:to>
    <xdr:cxnSp macro="">
      <xdr:nvCxnSpPr>
        <xdr:cNvPr id="352" name="直線コネクタ 351"/>
        <xdr:cNvCxnSpPr/>
      </xdr:nvCxnSpPr>
      <xdr:spPr>
        <a:xfrm>
          <a:off x="7861300" y="9236517"/>
          <a:ext cx="889000" cy="4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149667</xdr:rowOff>
    </xdr:from>
    <xdr:to>
      <xdr:col>41</xdr:col>
      <xdr:colOff>50800</xdr:colOff>
      <xdr:row>55</xdr:row>
      <xdr:rowOff>125230</xdr:rowOff>
    </xdr:to>
    <xdr:cxnSp macro="">
      <xdr:nvCxnSpPr>
        <xdr:cNvPr id="355" name="直線コネクタ 354"/>
        <xdr:cNvCxnSpPr/>
      </xdr:nvCxnSpPr>
      <xdr:spPr>
        <a:xfrm flipV="1">
          <a:off x="6972300" y="9236517"/>
          <a:ext cx="889000" cy="3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99178</xdr:rowOff>
    </xdr:from>
    <xdr:to>
      <xdr:col>55</xdr:col>
      <xdr:colOff>50800</xdr:colOff>
      <xdr:row>56</xdr:row>
      <xdr:rowOff>29328</xdr:rowOff>
    </xdr:to>
    <xdr:sp macro="" textlink="">
      <xdr:nvSpPr>
        <xdr:cNvPr id="365" name="楕円 364"/>
        <xdr:cNvSpPr/>
      </xdr:nvSpPr>
      <xdr:spPr>
        <a:xfrm>
          <a:off x="10426700" y="9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122055</xdr:rowOff>
    </xdr:from>
    <xdr:ext cx="599010" cy="259045"/>
    <xdr:sp macro="" textlink="">
      <xdr:nvSpPr>
        <xdr:cNvPr id="366" name="普通建設事業費該当値テキスト"/>
        <xdr:cNvSpPr txBox="1"/>
      </xdr:nvSpPr>
      <xdr:spPr>
        <a:xfrm>
          <a:off x="10528300" y="93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130354</xdr:rowOff>
    </xdr:from>
    <xdr:to>
      <xdr:col>50</xdr:col>
      <xdr:colOff>165100</xdr:colOff>
      <xdr:row>57</xdr:row>
      <xdr:rowOff>60504</xdr:rowOff>
    </xdr:to>
    <xdr:sp macro="" textlink="">
      <xdr:nvSpPr>
        <xdr:cNvPr id="367" name="楕円 366"/>
        <xdr:cNvSpPr/>
      </xdr:nvSpPr>
      <xdr:spPr>
        <a:xfrm>
          <a:off x="9588500" y="97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51631</xdr:rowOff>
    </xdr:from>
    <xdr:ext cx="534377" cy="259045"/>
    <xdr:sp macro="" textlink="">
      <xdr:nvSpPr>
        <xdr:cNvPr id="368" name="テキスト ボックス 367"/>
        <xdr:cNvSpPr txBox="1"/>
      </xdr:nvSpPr>
      <xdr:spPr>
        <a:xfrm>
          <a:off x="9372111" y="98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25797</xdr:rowOff>
    </xdr:from>
    <xdr:to>
      <xdr:col>46</xdr:col>
      <xdr:colOff>38100</xdr:colOff>
      <xdr:row>56</xdr:row>
      <xdr:rowOff>127397</xdr:rowOff>
    </xdr:to>
    <xdr:sp macro="" textlink="">
      <xdr:nvSpPr>
        <xdr:cNvPr id="369" name="楕円 368"/>
        <xdr:cNvSpPr/>
      </xdr:nvSpPr>
      <xdr:spPr>
        <a:xfrm>
          <a:off x="8699500" y="9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143924</xdr:rowOff>
    </xdr:from>
    <xdr:ext cx="534377" cy="259045"/>
    <xdr:sp macro="" textlink="">
      <xdr:nvSpPr>
        <xdr:cNvPr id="370" name="テキスト ボックス 369"/>
        <xdr:cNvSpPr txBox="1"/>
      </xdr:nvSpPr>
      <xdr:spPr>
        <a:xfrm>
          <a:off x="8483111" y="94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98867</xdr:rowOff>
    </xdr:from>
    <xdr:to>
      <xdr:col>41</xdr:col>
      <xdr:colOff>101600</xdr:colOff>
      <xdr:row>54</xdr:row>
      <xdr:rowOff>29017</xdr:rowOff>
    </xdr:to>
    <xdr:sp macro="" textlink="">
      <xdr:nvSpPr>
        <xdr:cNvPr id="371" name="楕円 370"/>
        <xdr:cNvSpPr/>
      </xdr:nvSpPr>
      <xdr:spPr>
        <a:xfrm>
          <a:off x="7810500" y="91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45544</xdr:rowOff>
    </xdr:from>
    <xdr:ext cx="599010" cy="259045"/>
    <xdr:sp macro="" textlink="">
      <xdr:nvSpPr>
        <xdr:cNvPr id="372" name="テキスト ボックス 371"/>
        <xdr:cNvSpPr txBox="1"/>
      </xdr:nvSpPr>
      <xdr:spPr>
        <a:xfrm>
          <a:off x="7561795" y="896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74430</xdr:rowOff>
    </xdr:from>
    <xdr:to>
      <xdr:col>36</xdr:col>
      <xdr:colOff>165100</xdr:colOff>
      <xdr:row>56</xdr:row>
      <xdr:rowOff>4580</xdr:rowOff>
    </xdr:to>
    <xdr:sp macro="" textlink="">
      <xdr:nvSpPr>
        <xdr:cNvPr id="373" name="楕円 372"/>
        <xdr:cNvSpPr/>
      </xdr:nvSpPr>
      <xdr:spPr>
        <a:xfrm>
          <a:off x="6921500" y="9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21107</xdr:rowOff>
    </xdr:from>
    <xdr:ext cx="599010" cy="259045"/>
    <xdr:sp macro="" textlink="">
      <xdr:nvSpPr>
        <xdr:cNvPr id="374" name="テキスト ボックス 373"/>
        <xdr:cNvSpPr txBox="1"/>
      </xdr:nvSpPr>
      <xdr:spPr>
        <a:xfrm>
          <a:off x="6672795" y="927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82010</xdr:rowOff>
    </xdr:from>
    <xdr:to>
      <xdr:col>55</xdr:col>
      <xdr:colOff>0</xdr:colOff>
      <xdr:row>78</xdr:row>
      <xdr:rowOff>134012</xdr:rowOff>
    </xdr:to>
    <xdr:cxnSp macro="">
      <xdr:nvCxnSpPr>
        <xdr:cNvPr id="401" name="直線コネクタ 400"/>
        <xdr:cNvCxnSpPr/>
      </xdr:nvCxnSpPr>
      <xdr:spPr>
        <a:xfrm>
          <a:off x="9639300" y="13455110"/>
          <a:ext cx="8382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82010</xdr:rowOff>
    </xdr:from>
    <xdr:to>
      <xdr:col>50</xdr:col>
      <xdr:colOff>114300</xdr:colOff>
      <xdr:row>78</xdr:row>
      <xdr:rowOff>109717</xdr:rowOff>
    </xdr:to>
    <xdr:cxnSp macro="">
      <xdr:nvCxnSpPr>
        <xdr:cNvPr id="404" name="直線コネクタ 403"/>
        <xdr:cNvCxnSpPr/>
      </xdr:nvCxnSpPr>
      <xdr:spPr>
        <a:xfrm flipV="1">
          <a:off x="8750300" y="13455110"/>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84717</xdr:rowOff>
    </xdr:from>
    <xdr:to>
      <xdr:col>45</xdr:col>
      <xdr:colOff>177800</xdr:colOff>
      <xdr:row>78</xdr:row>
      <xdr:rowOff>109717</xdr:rowOff>
    </xdr:to>
    <xdr:cxnSp macro="">
      <xdr:nvCxnSpPr>
        <xdr:cNvPr id="407" name="直線コネクタ 406"/>
        <xdr:cNvCxnSpPr/>
      </xdr:nvCxnSpPr>
      <xdr:spPr>
        <a:xfrm>
          <a:off x="7861300" y="12600567"/>
          <a:ext cx="889000" cy="88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84717</xdr:rowOff>
    </xdr:from>
    <xdr:to>
      <xdr:col>41</xdr:col>
      <xdr:colOff>50800</xdr:colOff>
      <xdr:row>75</xdr:row>
      <xdr:rowOff>119995</xdr:rowOff>
    </xdr:to>
    <xdr:cxnSp macro="">
      <xdr:nvCxnSpPr>
        <xdr:cNvPr id="410" name="直線コネクタ 409"/>
        <xdr:cNvCxnSpPr/>
      </xdr:nvCxnSpPr>
      <xdr:spPr>
        <a:xfrm flipV="1">
          <a:off x="6972300" y="12600567"/>
          <a:ext cx="889000" cy="37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83212</xdr:rowOff>
    </xdr:from>
    <xdr:to>
      <xdr:col>55</xdr:col>
      <xdr:colOff>50800</xdr:colOff>
      <xdr:row>79</xdr:row>
      <xdr:rowOff>13362</xdr:rowOff>
    </xdr:to>
    <xdr:sp macro="" textlink="">
      <xdr:nvSpPr>
        <xdr:cNvPr id="420" name="楕円 419"/>
        <xdr:cNvSpPr/>
      </xdr:nvSpPr>
      <xdr:spPr>
        <a:xfrm>
          <a:off x="10426700" y="134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169589</xdr:rowOff>
    </xdr:from>
    <xdr:ext cx="378565" cy="259045"/>
    <xdr:sp macro="" textlink="">
      <xdr:nvSpPr>
        <xdr:cNvPr id="421" name="普通建設事業費 （ うち新規整備　）該当値テキスト"/>
        <xdr:cNvSpPr txBox="1"/>
      </xdr:nvSpPr>
      <xdr:spPr>
        <a:xfrm>
          <a:off x="10528300" y="1337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31210</xdr:rowOff>
    </xdr:from>
    <xdr:to>
      <xdr:col>50</xdr:col>
      <xdr:colOff>165100</xdr:colOff>
      <xdr:row>78</xdr:row>
      <xdr:rowOff>132810</xdr:rowOff>
    </xdr:to>
    <xdr:sp macro="" textlink="">
      <xdr:nvSpPr>
        <xdr:cNvPr id="422" name="楕円 421"/>
        <xdr:cNvSpPr/>
      </xdr:nvSpPr>
      <xdr:spPr>
        <a:xfrm>
          <a:off x="9588500" y="13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123937</xdr:rowOff>
    </xdr:from>
    <xdr:ext cx="469744" cy="259045"/>
    <xdr:sp macro="" textlink="">
      <xdr:nvSpPr>
        <xdr:cNvPr id="423" name="テキスト ボックス 422"/>
        <xdr:cNvSpPr txBox="1"/>
      </xdr:nvSpPr>
      <xdr:spPr>
        <a:xfrm>
          <a:off x="9404428" y="1349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58917</xdr:rowOff>
    </xdr:from>
    <xdr:to>
      <xdr:col>46</xdr:col>
      <xdr:colOff>38100</xdr:colOff>
      <xdr:row>78</xdr:row>
      <xdr:rowOff>160517</xdr:rowOff>
    </xdr:to>
    <xdr:sp macro="" textlink="">
      <xdr:nvSpPr>
        <xdr:cNvPr id="424" name="楕円 423"/>
        <xdr:cNvSpPr/>
      </xdr:nvSpPr>
      <xdr:spPr>
        <a:xfrm>
          <a:off x="8699500" y="134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151644</xdr:rowOff>
    </xdr:from>
    <xdr:ext cx="469744" cy="259045"/>
    <xdr:sp macro="" textlink="">
      <xdr:nvSpPr>
        <xdr:cNvPr id="425" name="テキスト ボックス 424"/>
        <xdr:cNvSpPr txBox="1"/>
      </xdr:nvSpPr>
      <xdr:spPr>
        <a:xfrm>
          <a:off x="8515428" y="135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33917</xdr:rowOff>
    </xdr:from>
    <xdr:to>
      <xdr:col>41</xdr:col>
      <xdr:colOff>101600</xdr:colOff>
      <xdr:row>73</xdr:row>
      <xdr:rowOff>135517</xdr:rowOff>
    </xdr:to>
    <xdr:sp macro="" textlink="">
      <xdr:nvSpPr>
        <xdr:cNvPr id="426" name="楕円 425"/>
        <xdr:cNvSpPr/>
      </xdr:nvSpPr>
      <xdr:spPr>
        <a:xfrm>
          <a:off x="7810500" y="1254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152044</xdr:rowOff>
    </xdr:from>
    <xdr:ext cx="534377" cy="259045"/>
    <xdr:sp macro="" textlink="">
      <xdr:nvSpPr>
        <xdr:cNvPr id="427" name="テキスト ボックス 426"/>
        <xdr:cNvSpPr txBox="1"/>
      </xdr:nvSpPr>
      <xdr:spPr>
        <a:xfrm>
          <a:off x="7594111" y="123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69195</xdr:rowOff>
    </xdr:from>
    <xdr:to>
      <xdr:col>36</xdr:col>
      <xdr:colOff>165100</xdr:colOff>
      <xdr:row>75</xdr:row>
      <xdr:rowOff>170796</xdr:rowOff>
    </xdr:to>
    <xdr:sp macro="" textlink="">
      <xdr:nvSpPr>
        <xdr:cNvPr id="428" name="楕円 427"/>
        <xdr:cNvSpPr/>
      </xdr:nvSpPr>
      <xdr:spPr>
        <a:xfrm>
          <a:off x="69215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15872</xdr:rowOff>
    </xdr:from>
    <xdr:ext cx="534377" cy="259045"/>
    <xdr:sp macro="" textlink="">
      <xdr:nvSpPr>
        <xdr:cNvPr id="429" name="テキスト ボックス 428"/>
        <xdr:cNvSpPr txBox="1"/>
      </xdr:nvSpPr>
      <xdr:spPr>
        <a:xfrm>
          <a:off x="6705111" y="127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80732</xdr:rowOff>
    </xdr:from>
    <xdr:to>
      <xdr:col>55</xdr:col>
      <xdr:colOff>0</xdr:colOff>
      <xdr:row>97</xdr:row>
      <xdr:rowOff>152468</xdr:rowOff>
    </xdr:to>
    <xdr:cxnSp macro="">
      <xdr:nvCxnSpPr>
        <xdr:cNvPr id="460" name="直線コネクタ 459"/>
        <xdr:cNvCxnSpPr/>
      </xdr:nvCxnSpPr>
      <xdr:spPr>
        <a:xfrm flipV="1">
          <a:off x="9639300" y="16197032"/>
          <a:ext cx="838200" cy="58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111942</xdr:rowOff>
    </xdr:from>
    <xdr:to>
      <xdr:col>50</xdr:col>
      <xdr:colOff>114300</xdr:colOff>
      <xdr:row>97</xdr:row>
      <xdr:rowOff>152468</xdr:rowOff>
    </xdr:to>
    <xdr:cxnSp macro="">
      <xdr:nvCxnSpPr>
        <xdr:cNvPr id="463" name="直線コネクタ 462"/>
        <xdr:cNvCxnSpPr/>
      </xdr:nvCxnSpPr>
      <xdr:spPr>
        <a:xfrm>
          <a:off x="8750300" y="16399692"/>
          <a:ext cx="889000" cy="38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111942</xdr:rowOff>
    </xdr:from>
    <xdr:to>
      <xdr:col>45</xdr:col>
      <xdr:colOff>177800</xdr:colOff>
      <xdr:row>96</xdr:row>
      <xdr:rowOff>48805</xdr:rowOff>
    </xdr:to>
    <xdr:cxnSp macro="">
      <xdr:nvCxnSpPr>
        <xdr:cNvPr id="466" name="直線コネクタ 465"/>
        <xdr:cNvCxnSpPr/>
      </xdr:nvCxnSpPr>
      <xdr:spPr>
        <a:xfrm flipV="1">
          <a:off x="7861300" y="16399692"/>
          <a:ext cx="8890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48805</xdr:rowOff>
    </xdr:from>
    <xdr:to>
      <xdr:col>41</xdr:col>
      <xdr:colOff>50800</xdr:colOff>
      <xdr:row>98</xdr:row>
      <xdr:rowOff>38235</xdr:rowOff>
    </xdr:to>
    <xdr:cxnSp macro="">
      <xdr:nvCxnSpPr>
        <xdr:cNvPr id="469" name="直線コネクタ 468"/>
        <xdr:cNvCxnSpPr/>
      </xdr:nvCxnSpPr>
      <xdr:spPr>
        <a:xfrm flipV="1">
          <a:off x="6972300" y="16508005"/>
          <a:ext cx="889000" cy="3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29932</xdr:rowOff>
    </xdr:from>
    <xdr:to>
      <xdr:col>55</xdr:col>
      <xdr:colOff>50800</xdr:colOff>
      <xdr:row>94</xdr:row>
      <xdr:rowOff>131532</xdr:rowOff>
    </xdr:to>
    <xdr:sp macro="" textlink="">
      <xdr:nvSpPr>
        <xdr:cNvPr id="479" name="楕円 478"/>
        <xdr:cNvSpPr/>
      </xdr:nvSpPr>
      <xdr:spPr>
        <a:xfrm>
          <a:off x="10426700" y="161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52809</xdr:rowOff>
    </xdr:from>
    <xdr:ext cx="534377" cy="259045"/>
    <xdr:sp macro="" textlink="">
      <xdr:nvSpPr>
        <xdr:cNvPr id="480" name="普通建設事業費 （ うち更新整備　）該当値テキスト"/>
        <xdr:cNvSpPr txBox="1"/>
      </xdr:nvSpPr>
      <xdr:spPr>
        <a:xfrm>
          <a:off x="10528300" y="159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101668</xdr:rowOff>
    </xdr:from>
    <xdr:to>
      <xdr:col>50</xdr:col>
      <xdr:colOff>165100</xdr:colOff>
      <xdr:row>98</xdr:row>
      <xdr:rowOff>31818</xdr:rowOff>
    </xdr:to>
    <xdr:sp macro="" textlink="">
      <xdr:nvSpPr>
        <xdr:cNvPr id="481" name="楕円 480"/>
        <xdr:cNvSpPr/>
      </xdr:nvSpPr>
      <xdr:spPr>
        <a:xfrm>
          <a:off x="9588500" y="16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22945</xdr:rowOff>
    </xdr:from>
    <xdr:ext cx="534377" cy="259045"/>
    <xdr:sp macro="" textlink="">
      <xdr:nvSpPr>
        <xdr:cNvPr id="482" name="テキスト ボックス 481"/>
        <xdr:cNvSpPr txBox="1"/>
      </xdr:nvSpPr>
      <xdr:spPr>
        <a:xfrm>
          <a:off x="9372111" y="168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61142</xdr:rowOff>
    </xdr:from>
    <xdr:to>
      <xdr:col>46</xdr:col>
      <xdr:colOff>38100</xdr:colOff>
      <xdr:row>95</xdr:row>
      <xdr:rowOff>162742</xdr:rowOff>
    </xdr:to>
    <xdr:sp macro="" textlink="">
      <xdr:nvSpPr>
        <xdr:cNvPr id="483" name="楕円 482"/>
        <xdr:cNvSpPr/>
      </xdr:nvSpPr>
      <xdr:spPr>
        <a:xfrm>
          <a:off x="8699500" y="1634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7819</xdr:rowOff>
    </xdr:from>
    <xdr:ext cx="534377" cy="259045"/>
    <xdr:sp macro="" textlink="">
      <xdr:nvSpPr>
        <xdr:cNvPr id="484" name="テキスト ボックス 483"/>
        <xdr:cNvSpPr txBox="1"/>
      </xdr:nvSpPr>
      <xdr:spPr>
        <a:xfrm>
          <a:off x="8483111" y="161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169455</xdr:rowOff>
    </xdr:from>
    <xdr:to>
      <xdr:col>41</xdr:col>
      <xdr:colOff>101600</xdr:colOff>
      <xdr:row>96</xdr:row>
      <xdr:rowOff>99605</xdr:rowOff>
    </xdr:to>
    <xdr:sp macro="" textlink="">
      <xdr:nvSpPr>
        <xdr:cNvPr id="485" name="楕円 484"/>
        <xdr:cNvSpPr/>
      </xdr:nvSpPr>
      <xdr:spPr>
        <a:xfrm>
          <a:off x="7810500" y="164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116132</xdr:rowOff>
    </xdr:from>
    <xdr:ext cx="534377" cy="259045"/>
    <xdr:sp macro="" textlink="">
      <xdr:nvSpPr>
        <xdr:cNvPr id="486" name="テキスト ボックス 485"/>
        <xdr:cNvSpPr txBox="1"/>
      </xdr:nvSpPr>
      <xdr:spPr>
        <a:xfrm>
          <a:off x="7594111" y="162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158885</xdr:rowOff>
    </xdr:from>
    <xdr:to>
      <xdr:col>36</xdr:col>
      <xdr:colOff>165100</xdr:colOff>
      <xdr:row>98</xdr:row>
      <xdr:rowOff>89035</xdr:rowOff>
    </xdr:to>
    <xdr:sp macro="" textlink="">
      <xdr:nvSpPr>
        <xdr:cNvPr id="487" name="楕円 486"/>
        <xdr:cNvSpPr/>
      </xdr:nvSpPr>
      <xdr:spPr>
        <a:xfrm>
          <a:off x="6921500" y="16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80162</xdr:rowOff>
    </xdr:from>
    <xdr:ext cx="534377" cy="259045"/>
    <xdr:sp macro="" textlink="">
      <xdr:nvSpPr>
        <xdr:cNvPr id="488" name="テキスト ボックス 487"/>
        <xdr:cNvSpPr txBox="1"/>
      </xdr:nvSpPr>
      <xdr:spPr>
        <a:xfrm>
          <a:off x="6705111" y="168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62624</xdr:rowOff>
    </xdr:from>
    <xdr:to>
      <xdr:col>85</xdr:col>
      <xdr:colOff>127000</xdr:colOff>
      <xdr:row>31</xdr:row>
      <xdr:rowOff>81699</xdr:rowOff>
    </xdr:to>
    <xdr:cxnSp macro="">
      <xdr:nvCxnSpPr>
        <xdr:cNvPr id="517" name="直線コネクタ 516"/>
        <xdr:cNvCxnSpPr/>
      </xdr:nvCxnSpPr>
      <xdr:spPr>
        <a:xfrm flipV="1">
          <a:off x="15481300" y="5377574"/>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81699</xdr:rowOff>
    </xdr:from>
    <xdr:to>
      <xdr:col>81</xdr:col>
      <xdr:colOff>50800</xdr:colOff>
      <xdr:row>35</xdr:row>
      <xdr:rowOff>37516</xdr:rowOff>
    </xdr:to>
    <xdr:cxnSp macro="">
      <xdr:nvCxnSpPr>
        <xdr:cNvPr id="520" name="直線コネクタ 519"/>
        <xdr:cNvCxnSpPr/>
      </xdr:nvCxnSpPr>
      <xdr:spPr>
        <a:xfrm flipV="1">
          <a:off x="14592300" y="5396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37516</xdr:rowOff>
    </xdr:from>
    <xdr:to>
      <xdr:col>76</xdr:col>
      <xdr:colOff>114300</xdr:colOff>
      <xdr:row>38</xdr:row>
      <xdr:rowOff>142786</xdr:rowOff>
    </xdr:to>
    <xdr:cxnSp macro="">
      <xdr:nvCxnSpPr>
        <xdr:cNvPr id="523" name="直線コネクタ 522"/>
        <xdr:cNvCxnSpPr/>
      </xdr:nvCxnSpPr>
      <xdr:spPr>
        <a:xfrm flipV="1">
          <a:off x="13703300" y="6038266"/>
          <a:ext cx="889000" cy="6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52680</xdr:rowOff>
    </xdr:from>
    <xdr:to>
      <xdr:col>71</xdr:col>
      <xdr:colOff>177800</xdr:colOff>
      <xdr:row>38</xdr:row>
      <xdr:rowOff>142786</xdr:rowOff>
    </xdr:to>
    <xdr:cxnSp macro="">
      <xdr:nvCxnSpPr>
        <xdr:cNvPr id="526" name="直線コネクタ 525"/>
        <xdr:cNvCxnSpPr/>
      </xdr:nvCxnSpPr>
      <xdr:spPr>
        <a:xfrm>
          <a:off x="12814300" y="6224880"/>
          <a:ext cx="889000" cy="43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11824</xdr:rowOff>
    </xdr:from>
    <xdr:to>
      <xdr:col>85</xdr:col>
      <xdr:colOff>177800</xdr:colOff>
      <xdr:row>31</xdr:row>
      <xdr:rowOff>113424</xdr:rowOff>
    </xdr:to>
    <xdr:sp macro="" textlink="">
      <xdr:nvSpPr>
        <xdr:cNvPr id="536" name="楕円 535"/>
        <xdr:cNvSpPr/>
      </xdr:nvSpPr>
      <xdr:spPr>
        <a:xfrm>
          <a:off x="16268700" y="53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136301</xdr:rowOff>
    </xdr:from>
    <xdr:ext cx="599010" cy="259045"/>
    <xdr:sp macro="" textlink="">
      <xdr:nvSpPr>
        <xdr:cNvPr id="537" name="災害復旧事業費該当値テキスト"/>
        <xdr:cNvSpPr txBox="1"/>
      </xdr:nvSpPr>
      <xdr:spPr>
        <a:xfrm>
          <a:off x="16370300" y="527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30899</xdr:rowOff>
    </xdr:from>
    <xdr:to>
      <xdr:col>81</xdr:col>
      <xdr:colOff>101600</xdr:colOff>
      <xdr:row>31</xdr:row>
      <xdr:rowOff>132499</xdr:rowOff>
    </xdr:to>
    <xdr:sp macro="" textlink="">
      <xdr:nvSpPr>
        <xdr:cNvPr id="538" name="楕円 537"/>
        <xdr:cNvSpPr/>
      </xdr:nvSpPr>
      <xdr:spPr>
        <a:xfrm>
          <a:off x="15430500" y="5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149026</xdr:rowOff>
    </xdr:from>
    <xdr:ext cx="599010" cy="259045"/>
    <xdr:sp macro="" textlink="">
      <xdr:nvSpPr>
        <xdr:cNvPr id="539" name="テキスト ボックス 538"/>
        <xdr:cNvSpPr txBox="1"/>
      </xdr:nvSpPr>
      <xdr:spPr>
        <a:xfrm>
          <a:off x="15181795" y="512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158166</xdr:rowOff>
    </xdr:from>
    <xdr:to>
      <xdr:col>76</xdr:col>
      <xdr:colOff>165100</xdr:colOff>
      <xdr:row>35</xdr:row>
      <xdr:rowOff>88316</xdr:rowOff>
    </xdr:to>
    <xdr:sp macro="" textlink="">
      <xdr:nvSpPr>
        <xdr:cNvPr id="540" name="楕円 539"/>
        <xdr:cNvSpPr/>
      </xdr:nvSpPr>
      <xdr:spPr>
        <a:xfrm>
          <a:off x="14541500" y="59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104843</xdr:rowOff>
    </xdr:from>
    <xdr:ext cx="534377" cy="259045"/>
    <xdr:sp macro="" textlink="">
      <xdr:nvSpPr>
        <xdr:cNvPr id="541" name="テキスト ボックス 540"/>
        <xdr:cNvSpPr txBox="1"/>
      </xdr:nvSpPr>
      <xdr:spPr>
        <a:xfrm>
          <a:off x="14325111" y="57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91986</xdr:rowOff>
    </xdr:from>
    <xdr:to>
      <xdr:col>72</xdr:col>
      <xdr:colOff>38100</xdr:colOff>
      <xdr:row>39</xdr:row>
      <xdr:rowOff>22136</xdr:rowOff>
    </xdr:to>
    <xdr:sp macro="" textlink="">
      <xdr:nvSpPr>
        <xdr:cNvPr id="542" name="楕円 541"/>
        <xdr:cNvSpPr/>
      </xdr:nvSpPr>
      <xdr:spPr>
        <a:xfrm>
          <a:off x="13652500" y="66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38663</xdr:rowOff>
    </xdr:from>
    <xdr:ext cx="469744" cy="259045"/>
    <xdr:sp macro="" textlink="">
      <xdr:nvSpPr>
        <xdr:cNvPr id="543" name="テキスト ボックス 542"/>
        <xdr:cNvSpPr txBox="1"/>
      </xdr:nvSpPr>
      <xdr:spPr>
        <a:xfrm>
          <a:off x="13468428" y="63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1880</xdr:rowOff>
    </xdr:from>
    <xdr:to>
      <xdr:col>67</xdr:col>
      <xdr:colOff>101600</xdr:colOff>
      <xdr:row>36</xdr:row>
      <xdr:rowOff>103480</xdr:rowOff>
    </xdr:to>
    <xdr:sp macro="" textlink="">
      <xdr:nvSpPr>
        <xdr:cNvPr id="544" name="楕円 543"/>
        <xdr:cNvSpPr/>
      </xdr:nvSpPr>
      <xdr:spPr>
        <a:xfrm>
          <a:off x="12763500" y="61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120007</xdr:rowOff>
    </xdr:from>
    <xdr:ext cx="534377" cy="259045"/>
    <xdr:sp macro="" textlink="">
      <xdr:nvSpPr>
        <xdr:cNvPr id="545" name="テキスト ボックス 544"/>
        <xdr:cNvSpPr txBox="1"/>
      </xdr:nvSpPr>
      <xdr:spPr>
        <a:xfrm>
          <a:off x="12547111" y="59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155755</xdr:rowOff>
    </xdr:from>
    <xdr:to>
      <xdr:col>85</xdr:col>
      <xdr:colOff>127000</xdr:colOff>
      <xdr:row>77</xdr:row>
      <xdr:rowOff>169174</xdr:rowOff>
    </xdr:to>
    <xdr:cxnSp macro="">
      <xdr:nvCxnSpPr>
        <xdr:cNvPr id="631" name="直線コネクタ 630"/>
        <xdr:cNvCxnSpPr/>
      </xdr:nvCxnSpPr>
      <xdr:spPr>
        <a:xfrm flipV="1">
          <a:off x="15481300" y="13357405"/>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169174</xdr:rowOff>
    </xdr:from>
    <xdr:to>
      <xdr:col>81</xdr:col>
      <xdr:colOff>50800</xdr:colOff>
      <xdr:row>78</xdr:row>
      <xdr:rowOff>4194</xdr:rowOff>
    </xdr:to>
    <xdr:cxnSp macro="">
      <xdr:nvCxnSpPr>
        <xdr:cNvPr id="634" name="直線コネクタ 633"/>
        <xdr:cNvCxnSpPr/>
      </xdr:nvCxnSpPr>
      <xdr:spPr>
        <a:xfrm flipV="1">
          <a:off x="14592300" y="13370824"/>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4194</xdr:rowOff>
    </xdr:from>
    <xdr:to>
      <xdr:col>76</xdr:col>
      <xdr:colOff>114300</xdr:colOff>
      <xdr:row>78</xdr:row>
      <xdr:rowOff>13219</xdr:rowOff>
    </xdr:to>
    <xdr:cxnSp macro="">
      <xdr:nvCxnSpPr>
        <xdr:cNvPr id="637" name="直線コネクタ 636"/>
        <xdr:cNvCxnSpPr/>
      </xdr:nvCxnSpPr>
      <xdr:spPr>
        <a:xfrm flipV="1">
          <a:off x="13703300" y="13377294"/>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11109</xdr:rowOff>
    </xdr:from>
    <xdr:to>
      <xdr:col>71</xdr:col>
      <xdr:colOff>177800</xdr:colOff>
      <xdr:row>78</xdr:row>
      <xdr:rowOff>13219</xdr:rowOff>
    </xdr:to>
    <xdr:cxnSp macro="">
      <xdr:nvCxnSpPr>
        <xdr:cNvPr id="640" name="直線コネクタ 639"/>
        <xdr:cNvCxnSpPr/>
      </xdr:nvCxnSpPr>
      <xdr:spPr>
        <a:xfrm>
          <a:off x="12814300" y="1338420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104955</xdr:rowOff>
    </xdr:from>
    <xdr:to>
      <xdr:col>85</xdr:col>
      <xdr:colOff>177800</xdr:colOff>
      <xdr:row>78</xdr:row>
      <xdr:rowOff>35105</xdr:rowOff>
    </xdr:to>
    <xdr:sp macro="" textlink="">
      <xdr:nvSpPr>
        <xdr:cNvPr id="650" name="楕円 649"/>
        <xdr:cNvSpPr/>
      </xdr:nvSpPr>
      <xdr:spPr>
        <a:xfrm>
          <a:off x="16268700" y="133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83382</xdr:rowOff>
    </xdr:from>
    <xdr:ext cx="534377" cy="259045"/>
    <xdr:sp macro="" textlink="">
      <xdr:nvSpPr>
        <xdr:cNvPr id="651" name="公債費該当値テキスト"/>
        <xdr:cNvSpPr txBox="1"/>
      </xdr:nvSpPr>
      <xdr:spPr>
        <a:xfrm>
          <a:off x="16370300" y="132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118374</xdr:rowOff>
    </xdr:from>
    <xdr:to>
      <xdr:col>81</xdr:col>
      <xdr:colOff>101600</xdr:colOff>
      <xdr:row>78</xdr:row>
      <xdr:rowOff>48524</xdr:rowOff>
    </xdr:to>
    <xdr:sp macro="" textlink="">
      <xdr:nvSpPr>
        <xdr:cNvPr id="652" name="楕円 651"/>
        <xdr:cNvSpPr/>
      </xdr:nvSpPr>
      <xdr:spPr>
        <a:xfrm>
          <a:off x="15430500" y="133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39651</xdr:rowOff>
    </xdr:from>
    <xdr:ext cx="534377" cy="259045"/>
    <xdr:sp macro="" textlink="">
      <xdr:nvSpPr>
        <xdr:cNvPr id="653" name="テキスト ボックス 652"/>
        <xdr:cNvSpPr txBox="1"/>
      </xdr:nvSpPr>
      <xdr:spPr>
        <a:xfrm>
          <a:off x="15214111" y="134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124844</xdr:rowOff>
    </xdr:from>
    <xdr:to>
      <xdr:col>76</xdr:col>
      <xdr:colOff>165100</xdr:colOff>
      <xdr:row>78</xdr:row>
      <xdr:rowOff>54994</xdr:rowOff>
    </xdr:to>
    <xdr:sp macro="" textlink="">
      <xdr:nvSpPr>
        <xdr:cNvPr id="654" name="楕円 653"/>
        <xdr:cNvSpPr/>
      </xdr:nvSpPr>
      <xdr:spPr>
        <a:xfrm>
          <a:off x="14541500" y="133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46121</xdr:rowOff>
    </xdr:from>
    <xdr:ext cx="534377" cy="259045"/>
    <xdr:sp macro="" textlink="">
      <xdr:nvSpPr>
        <xdr:cNvPr id="655" name="テキスト ボックス 654"/>
        <xdr:cNvSpPr txBox="1"/>
      </xdr:nvSpPr>
      <xdr:spPr>
        <a:xfrm>
          <a:off x="14325111" y="134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133869</xdr:rowOff>
    </xdr:from>
    <xdr:to>
      <xdr:col>72</xdr:col>
      <xdr:colOff>38100</xdr:colOff>
      <xdr:row>78</xdr:row>
      <xdr:rowOff>64019</xdr:rowOff>
    </xdr:to>
    <xdr:sp macro="" textlink="">
      <xdr:nvSpPr>
        <xdr:cNvPr id="656" name="楕円 655"/>
        <xdr:cNvSpPr/>
      </xdr:nvSpPr>
      <xdr:spPr>
        <a:xfrm>
          <a:off x="13652500" y="133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55146</xdr:rowOff>
    </xdr:from>
    <xdr:ext cx="534377" cy="259045"/>
    <xdr:sp macro="" textlink="">
      <xdr:nvSpPr>
        <xdr:cNvPr id="657" name="テキスト ボックス 656"/>
        <xdr:cNvSpPr txBox="1"/>
      </xdr:nvSpPr>
      <xdr:spPr>
        <a:xfrm>
          <a:off x="13436111" y="134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131759</xdr:rowOff>
    </xdr:from>
    <xdr:to>
      <xdr:col>67</xdr:col>
      <xdr:colOff>101600</xdr:colOff>
      <xdr:row>78</xdr:row>
      <xdr:rowOff>61909</xdr:rowOff>
    </xdr:to>
    <xdr:sp macro="" textlink="">
      <xdr:nvSpPr>
        <xdr:cNvPr id="658" name="楕円 657"/>
        <xdr:cNvSpPr/>
      </xdr:nvSpPr>
      <xdr:spPr>
        <a:xfrm>
          <a:off x="12763500" y="133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53036</xdr:rowOff>
    </xdr:from>
    <xdr:ext cx="534377" cy="259045"/>
    <xdr:sp macro="" textlink="">
      <xdr:nvSpPr>
        <xdr:cNvPr id="659" name="テキスト ボックス 658"/>
        <xdr:cNvSpPr txBox="1"/>
      </xdr:nvSpPr>
      <xdr:spPr>
        <a:xfrm>
          <a:off x="12547111" y="1342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72103</xdr:rowOff>
    </xdr:from>
    <xdr:to>
      <xdr:col>85</xdr:col>
      <xdr:colOff>127000</xdr:colOff>
      <xdr:row>96</xdr:row>
      <xdr:rowOff>119909</xdr:rowOff>
    </xdr:to>
    <xdr:cxnSp macro="">
      <xdr:nvCxnSpPr>
        <xdr:cNvPr id="684" name="直線コネクタ 683"/>
        <xdr:cNvCxnSpPr/>
      </xdr:nvCxnSpPr>
      <xdr:spPr>
        <a:xfrm flipV="1">
          <a:off x="15481300" y="16531303"/>
          <a:ext cx="8382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119909</xdr:rowOff>
    </xdr:from>
    <xdr:to>
      <xdr:col>81</xdr:col>
      <xdr:colOff>50800</xdr:colOff>
      <xdr:row>98</xdr:row>
      <xdr:rowOff>23371</xdr:rowOff>
    </xdr:to>
    <xdr:cxnSp macro="">
      <xdr:nvCxnSpPr>
        <xdr:cNvPr id="687" name="直線コネクタ 686"/>
        <xdr:cNvCxnSpPr/>
      </xdr:nvCxnSpPr>
      <xdr:spPr>
        <a:xfrm flipV="1">
          <a:off x="14592300" y="16579109"/>
          <a:ext cx="889000" cy="2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123041</xdr:rowOff>
    </xdr:from>
    <xdr:to>
      <xdr:col>76</xdr:col>
      <xdr:colOff>114300</xdr:colOff>
      <xdr:row>98</xdr:row>
      <xdr:rowOff>23371</xdr:rowOff>
    </xdr:to>
    <xdr:cxnSp macro="">
      <xdr:nvCxnSpPr>
        <xdr:cNvPr id="690" name="直線コネクタ 689"/>
        <xdr:cNvCxnSpPr/>
      </xdr:nvCxnSpPr>
      <xdr:spPr>
        <a:xfrm>
          <a:off x="13703300" y="1675369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123041</xdr:rowOff>
    </xdr:from>
    <xdr:to>
      <xdr:col>71</xdr:col>
      <xdr:colOff>177800</xdr:colOff>
      <xdr:row>98</xdr:row>
      <xdr:rowOff>21182</xdr:rowOff>
    </xdr:to>
    <xdr:cxnSp macro="">
      <xdr:nvCxnSpPr>
        <xdr:cNvPr id="693" name="直線コネクタ 692"/>
        <xdr:cNvCxnSpPr/>
      </xdr:nvCxnSpPr>
      <xdr:spPr>
        <a:xfrm flipV="1">
          <a:off x="12814300" y="16753691"/>
          <a:ext cx="889000" cy="6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21303</xdr:rowOff>
    </xdr:from>
    <xdr:to>
      <xdr:col>85</xdr:col>
      <xdr:colOff>177800</xdr:colOff>
      <xdr:row>96</xdr:row>
      <xdr:rowOff>122903</xdr:rowOff>
    </xdr:to>
    <xdr:sp macro="" textlink="">
      <xdr:nvSpPr>
        <xdr:cNvPr id="703" name="楕円 702"/>
        <xdr:cNvSpPr/>
      </xdr:nvSpPr>
      <xdr:spPr>
        <a:xfrm>
          <a:off x="16268700" y="164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44180</xdr:rowOff>
    </xdr:from>
    <xdr:ext cx="534377" cy="259045"/>
    <xdr:sp macro="" textlink="">
      <xdr:nvSpPr>
        <xdr:cNvPr id="704" name="積立金該当値テキスト"/>
        <xdr:cNvSpPr txBox="1"/>
      </xdr:nvSpPr>
      <xdr:spPr>
        <a:xfrm>
          <a:off x="16370300" y="163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69109</xdr:rowOff>
    </xdr:from>
    <xdr:to>
      <xdr:col>81</xdr:col>
      <xdr:colOff>101600</xdr:colOff>
      <xdr:row>96</xdr:row>
      <xdr:rowOff>170709</xdr:rowOff>
    </xdr:to>
    <xdr:sp macro="" textlink="">
      <xdr:nvSpPr>
        <xdr:cNvPr id="705" name="楕円 704"/>
        <xdr:cNvSpPr/>
      </xdr:nvSpPr>
      <xdr:spPr>
        <a:xfrm>
          <a:off x="15430500" y="16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15786</xdr:rowOff>
    </xdr:from>
    <xdr:ext cx="534377" cy="259045"/>
    <xdr:sp macro="" textlink="">
      <xdr:nvSpPr>
        <xdr:cNvPr id="706" name="テキスト ボックス 705"/>
        <xdr:cNvSpPr txBox="1"/>
      </xdr:nvSpPr>
      <xdr:spPr>
        <a:xfrm>
          <a:off x="15214111" y="16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144021</xdr:rowOff>
    </xdr:from>
    <xdr:to>
      <xdr:col>76</xdr:col>
      <xdr:colOff>165100</xdr:colOff>
      <xdr:row>98</xdr:row>
      <xdr:rowOff>74171</xdr:rowOff>
    </xdr:to>
    <xdr:sp macro="" textlink="">
      <xdr:nvSpPr>
        <xdr:cNvPr id="707" name="楕円 706"/>
        <xdr:cNvSpPr/>
      </xdr:nvSpPr>
      <xdr:spPr>
        <a:xfrm>
          <a:off x="14541500" y="167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65298</xdr:rowOff>
    </xdr:from>
    <xdr:ext cx="378565" cy="259045"/>
    <xdr:sp macro="" textlink="">
      <xdr:nvSpPr>
        <xdr:cNvPr id="708" name="テキスト ボックス 707"/>
        <xdr:cNvSpPr txBox="1"/>
      </xdr:nvSpPr>
      <xdr:spPr>
        <a:xfrm>
          <a:off x="14403017" y="1686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72241</xdr:rowOff>
    </xdr:from>
    <xdr:to>
      <xdr:col>72</xdr:col>
      <xdr:colOff>38100</xdr:colOff>
      <xdr:row>98</xdr:row>
      <xdr:rowOff>2391</xdr:rowOff>
    </xdr:to>
    <xdr:sp macro="" textlink="">
      <xdr:nvSpPr>
        <xdr:cNvPr id="709" name="楕円 708"/>
        <xdr:cNvSpPr/>
      </xdr:nvSpPr>
      <xdr:spPr>
        <a:xfrm>
          <a:off x="13652500" y="1670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164968</xdr:rowOff>
    </xdr:from>
    <xdr:ext cx="534377" cy="259045"/>
    <xdr:sp macro="" textlink="">
      <xdr:nvSpPr>
        <xdr:cNvPr id="710" name="テキスト ボックス 709"/>
        <xdr:cNvSpPr txBox="1"/>
      </xdr:nvSpPr>
      <xdr:spPr>
        <a:xfrm>
          <a:off x="13436111" y="167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141832</xdr:rowOff>
    </xdr:from>
    <xdr:to>
      <xdr:col>67</xdr:col>
      <xdr:colOff>101600</xdr:colOff>
      <xdr:row>98</xdr:row>
      <xdr:rowOff>71982</xdr:rowOff>
    </xdr:to>
    <xdr:sp macro="" textlink="">
      <xdr:nvSpPr>
        <xdr:cNvPr id="711" name="楕円 710"/>
        <xdr:cNvSpPr/>
      </xdr:nvSpPr>
      <xdr:spPr>
        <a:xfrm>
          <a:off x="12763500" y="167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63109</xdr:rowOff>
    </xdr:from>
    <xdr:ext cx="378565" cy="259045"/>
    <xdr:sp macro="" textlink="">
      <xdr:nvSpPr>
        <xdr:cNvPr id="712" name="テキスト ボックス 711"/>
        <xdr:cNvSpPr txBox="1"/>
      </xdr:nvSpPr>
      <xdr:spPr>
        <a:xfrm>
          <a:off x="12625017" y="1686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86299</xdr:rowOff>
    </xdr:from>
    <xdr:to>
      <xdr:col>116</xdr:col>
      <xdr:colOff>63500</xdr:colOff>
      <xdr:row>58</xdr:row>
      <xdr:rowOff>116657</xdr:rowOff>
    </xdr:to>
    <xdr:cxnSp macro="">
      <xdr:nvCxnSpPr>
        <xdr:cNvPr id="796" name="直線コネクタ 795"/>
        <xdr:cNvCxnSpPr/>
      </xdr:nvCxnSpPr>
      <xdr:spPr>
        <a:xfrm flipV="1">
          <a:off x="21323300" y="9858949"/>
          <a:ext cx="8382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67439</xdr:rowOff>
    </xdr:from>
    <xdr:to>
      <xdr:col>111</xdr:col>
      <xdr:colOff>177800</xdr:colOff>
      <xdr:row>58</xdr:row>
      <xdr:rowOff>116657</xdr:rowOff>
    </xdr:to>
    <xdr:cxnSp macro="">
      <xdr:nvCxnSpPr>
        <xdr:cNvPr id="799" name="直線コネクタ 798"/>
        <xdr:cNvCxnSpPr/>
      </xdr:nvCxnSpPr>
      <xdr:spPr>
        <a:xfrm>
          <a:off x="20434300" y="10011539"/>
          <a:ext cx="889000" cy="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67439</xdr:rowOff>
    </xdr:from>
    <xdr:to>
      <xdr:col>107</xdr:col>
      <xdr:colOff>50800</xdr:colOff>
      <xdr:row>58</xdr:row>
      <xdr:rowOff>137734</xdr:rowOff>
    </xdr:to>
    <xdr:cxnSp macro="">
      <xdr:nvCxnSpPr>
        <xdr:cNvPr id="802" name="直線コネクタ 801"/>
        <xdr:cNvCxnSpPr/>
      </xdr:nvCxnSpPr>
      <xdr:spPr>
        <a:xfrm flipV="1">
          <a:off x="19545300" y="10011539"/>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70365</xdr:rowOff>
    </xdr:from>
    <xdr:to>
      <xdr:col>102</xdr:col>
      <xdr:colOff>114300</xdr:colOff>
      <xdr:row>58</xdr:row>
      <xdr:rowOff>137734</xdr:rowOff>
    </xdr:to>
    <xdr:cxnSp macro="">
      <xdr:nvCxnSpPr>
        <xdr:cNvPr id="805" name="直線コネクタ 804"/>
        <xdr:cNvCxnSpPr/>
      </xdr:nvCxnSpPr>
      <xdr:spPr>
        <a:xfrm>
          <a:off x="18656300" y="9843015"/>
          <a:ext cx="889000" cy="2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35499</xdr:rowOff>
    </xdr:from>
    <xdr:to>
      <xdr:col>116</xdr:col>
      <xdr:colOff>114300</xdr:colOff>
      <xdr:row>57</xdr:row>
      <xdr:rowOff>137099</xdr:rowOff>
    </xdr:to>
    <xdr:sp macro="" textlink="">
      <xdr:nvSpPr>
        <xdr:cNvPr id="815" name="楕円 814"/>
        <xdr:cNvSpPr/>
      </xdr:nvSpPr>
      <xdr:spPr>
        <a:xfrm>
          <a:off x="221107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58376</xdr:rowOff>
    </xdr:from>
    <xdr:ext cx="469744" cy="259045"/>
    <xdr:sp macro="" textlink="">
      <xdr:nvSpPr>
        <xdr:cNvPr id="816" name="貸付金該当値テキスト"/>
        <xdr:cNvSpPr txBox="1"/>
      </xdr:nvSpPr>
      <xdr:spPr>
        <a:xfrm>
          <a:off x="22212300" y="96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65857</xdr:rowOff>
    </xdr:from>
    <xdr:to>
      <xdr:col>112</xdr:col>
      <xdr:colOff>38100</xdr:colOff>
      <xdr:row>58</xdr:row>
      <xdr:rowOff>167457</xdr:rowOff>
    </xdr:to>
    <xdr:sp macro="" textlink="">
      <xdr:nvSpPr>
        <xdr:cNvPr id="817" name="楕円 816"/>
        <xdr:cNvSpPr/>
      </xdr:nvSpPr>
      <xdr:spPr>
        <a:xfrm>
          <a:off x="21272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158584</xdr:rowOff>
    </xdr:from>
    <xdr:ext cx="469744" cy="259045"/>
    <xdr:sp macro="" textlink="">
      <xdr:nvSpPr>
        <xdr:cNvPr id="818" name="テキスト ボックス 817"/>
        <xdr:cNvSpPr txBox="1"/>
      </xdr:nvSpPr>
      <xdr:spPr>
        <a:xfrm>
          <a:off x="21088428" y="101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16639</xdr:rowOff>
    </xdr:from>
    <xdr:to>
      <xdr:col>107</xdr:col>
      <xdr:colOff>101600</xdr:colOff>
      <xdr:row>58</xdr:row>
      <xdr:rowOff>118239</xdr:rowOff>
    </xdr:to>
    <xdr:sp macro="" textlink="">
      <xdr:nvSpPr>
        <xdr:cNvPr id="819" name="楕円 818"/>
        <xdr:cNvSpPr/>
      </xdr:nvSpPr>
      <xdr:spPr>
        <a:xfrm>
          <a:off x="20383500" y="99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109366</xdr:rowOff>
    </xdr:from>
    <xdr:ext cx="469744" cy="259045"/>
    <xdr:sp macro="" textlink="">
      <xdr:nvSpPr>
        <xdr:cNvPr id="820" name="テキスト ボックス 819"/>
        <xdr:cNvSpPr txBox="1"/>
      </xdr:nvSpPr>
      <xdr:spPr>
        <a:xfrm>
          <a:off x="20199428" y="1005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86934</xdr:rowOff>
    </xdr:from>
    <xdr:to>
      <xdr:col>102</xdr:col>
      <xdr:colOff>165100</xdr:colOff>
      <xdr:row>59</xdr:row>
      <xdr:rowOff>17084</xdr:rowOff>
    </xdr:to>
    <xdr:sp macro="" textlink="">
      <xdr:nvSpPr>
        <xdr:cNvPr id="821" name="楕円 820"/>
        <xdr:cNvSpPr/>
      </xdr:nvSpPr>
      <xdr:spPr>
        <a:xfrm>
          <a:off x="19494500" y="1003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8211</xdr:rowOff>
    </xdr:from>
    <xdr:ext cx="313932" cy="259045"/>
    <xdr:sp macro="" textlink="">
      <xdr:nvSpPr>
        <xdr:cNvPr id="822" name="テキスト ボックス 821"/>
        <xdr:cNvSpPr txBox="1"/>
      </xdr:nvSpPr>
      <xdr:spPr>
        <a:xfrm>
          <a:off x="19388333" y="10123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19565</xdr:rowOff>
    </xdr:from>
    <xdr:to>
      <xdr:col>98</xdr:col>
      <xdr:colOff>38100</xdr:colOff>
      <xdr:row>57</xdr:row>
      <xdr:rowOff>121165</xdr:rowOff>
    </xdr:to>
    <xdr:sp macro="" textlink="">
      <xdr:nvSpPr>
        <xdr:cNvPr id="823" name="楕円 822"/>
        <xdr:cNvSpPr/>
      </xdr:nvSpPr>
      <xdr:spPr>
        <a:xfrm>
          <a:off x="18605500" y="97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137692</xdr:rowOff>
    </xdr:from>
    <xdr:ext cx="534377" cy="259045"/>
    <xdr:sp macro="" textlink="">
      <xdr:nvSpPr>
        <xdr:cNvPr id="824" name="テキスト ボックス 823"/>
        <xdr:cNvSpPr txBox="1"/>
      </xdr:nvSpPr>
      <xdr:spPr>
        <a:xfrm>
          <a:off x="18389111" y="95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145839</xdr:rowOff>
    </xdr:from>
    <xdr:to>
      <xdr:col>116</xdr:col>
      <xdr:colOff>63500</xdr:colOff>
      <xdr:row>75</xdr:row>
      <xdr:rowOff>51967</xdr:rowOff>
    </xdr:to>
    <xdr:cxnSp macro="">
      <xdr:nvCxnSpPr>
        <xdr:cNvPr id="856" name="直線コネクタ 855"/>
        <xdr:cNvCxnSpPr/>
      </xdr:nvCxnSpPr>
      <xdr:spPr>
        <a:xfrm flipV="1">
          <a:off x="21323300" y="12833139"/>
          <a:ext cx="8382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25514</xdr:rowOff>
    </xdr:from>
    <xdr:to>
      <xdr:col>111</xdr:col>
      <xdr:colOff>177800</xdr:colOff>
      <xdr:row>75</xdr:row>
      <xdr:rowOff>51967</xdr:rowOff>
    </xdr:to>
    <xdr:cxnSp macro="">
      <xdr:nvCxnSpPr>
        <xdr:cNvPr id="859" name="直線コネクタ 858"/>
        <xdr:cNvCxnSpPr/>
      </xdr:nvCxnSpPr>
      <xdr:spPr>
        <a:xfrm>
          <a:off x="20434300" y="12884264"/>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25514</xdr:rowOff>
    </xdr:from>
    <xdr:to>
      <xdr:col>107</xdr:col>
      <xdr:colOff>50800</xdr:colOff>
      <xdr:row>75</xdr:row>
      <xdr:rowOff>52391</xdr:rowOff>
    </xdr:to>
    <xdr:cxnSp macro="">
      <xdr:nvCxnSpPr>
        <xdr:cNvPr id="862" name="直線コネクタ 861"/>
        <xdr:cNvCxnSpPr/>
      </xdr:nvCxnSpPr>
      <xdr:spPr>
        <a:xfrm flipV="1">
          <a:off x="19545300" y="12884264"/>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52391</xdr:rowOff>
    </xdr:from>
    <xdr:to>
      <xdr:col>102</xdr:col>
      <xdr:colOff>114300</xdr:colOff>
      <xdr:row>75</xdr:row>
      <xdr:rowOff>135683</xdr:rowOff>
    </xdr:to>
    <xdr:cxnSp macro="">
      <xdr:nvCxnSpPr>
        <xdr:cNvPr id="865" name="直線コネクタ 864"/>
        <xdr:cNvCxnSpPr/>
      </xdr:nvCxnSpPr>
      <xdr:spPr>
        <a:xfrm flipV="1">
          <a:off x="18656300" y="12911141"/>
          <a:ext cx="889000" cy="8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95039</xdr:rowOff>
    </xdr:from>
    <xdr:to>
      <xdr:col>116</xdr:col>
      <xdr:colOff>114300</xdr:colOff>
      <xdr:row>75</xdr:row>
      <xdr:rowOff>25189</xdr:rowOff>
    </xdr:to>
    <xdr:sp macro="" textlink="">
      <xdr:nvSpPr>
        <xdr:cNvPr id="875" name="楕円 874"/>
        <xdr:cNvSpPr/>
      </xdr:nvSpPr>
      <xdr:spPr>
        <a:xfrm>
          <a:off x="22110700" y="127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117916</xdr:rowOff>
    </xdr:from>
    <xdr:ext cx="534377" cy="259045"/>
    <xdr:sp macro="" textlink="">
      <xdr:nvSpPr>
        <xdr:cNvPr id="876" name="繰出金該当値テキスト"/>
        <xdr:cNvSpPr txBox="1"/>
      </xdr:nvSpPr>
      <xdr:spPr>
        <a:xfrm>
          <a:off x="22212300" y="126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1167</xdr:rowOff>
    </xdr:from>
    <xdr:to>
      <xdr:col>112</xdr:col>
      <xdr:colOff>38100</xdr:colOff>
      <xdr:row>75</xdr:row>
      <xdr:rowOff>102767</xdr:rowOff>
    </xdr:to>
    <xdr:sp macro="" textlink="">
      <xdr:nvSpPr>
        <xdr:cNvPr id="877" name="楕円 876"/>
        <xdr:cNvSpPr/>
      </xdr:nvSpPr>
      <xdr:spPr>
        <a:xfrm>
          <a:off x="21272500" y="12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119294</xdr:rowOff>
    </xdr:from>
    <xdr:ext cx="534377" cy="259045"/>
    <xdr:sp macro="" textlink="">
      <xdr:nvSpPr>
        <xdr:cNvPr id="878" name="テキスト ボックス 877"/>
        <xdr:cNvSpPr txBox="1"/>
      </xdr:nvSpPr>
      <xdr:spPr>
        <a:xfrm>
          <a:off x="21056111" y="12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146164</xdr:rowOff>
    </xdr:from>
    <xdr:to>
      <xdr:col>107</xdr:col>
      <xdr:colOff>101600</xdr:colOff>
      <xdr:row>75</xdr:row>
      <xdr:rowOff>76314</xdr:rowOff>
    </xdr:to>
    <xdr:sp macro="" textlink="">
      <xdr:nvSpPr>
        <xdr:cNvPr id="879" name="楕円 878"/>
        <xdr:cNvSpPr/>
      </xdr:nvSpPr>
      <xdr:spPr>
        <a:xfrm>
          <a:off x="20383500" y="128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92841</xdr:rowOff>
    </xdr:from>
    <xdr:ext cx="534377" cy="259045"/>
    <xdr:sp macro="" textlink="">
      <xdr:nvSpPr>
        <xdr:cNvPr id="880" name="テキスト ボックス 879"/>
        <xdr:cNvSpPr txBox="1"/>
      </xdr:nvSpPr>
      <xdr:spPr>
        <a:xfrm>
          <a:off x="20167111" y="126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1591</xdr:rowOff>
    </xdr:from>
    <xdr:to>
      <xdr:col>102</xdr:col>
      <xdr:colOff>165100</xdr:colOff>
      <xdr:row>75</xdr:row>
      <xdr:rowOff>103191</xdr:rowOff>
    </xdr:to>
    <xdr:sp macro="" textlink="">
      <xdr:nvSpPr>
        <xdr:cNvPr id="881" name="楕円 880"/>
        <xdr:cNvSpPr/>
      </xdr:nvSpPr>
      <xdr:spPr>
        <a:xfrm>
          <a:off x="19494500" y="128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119718</xdr:rowOff>
    </xdr:from>
    <xdr:ext cx="534377" cy="259045"/>
    <xdr:sp macro="" textlink="">
      <xdr:nvSpPr>
        <xdr:cNvPr id="882" name="テキスト ボックス 881"/>
        <xdr:cNvSpPr txBox="1"/>
      </xdr:nvSpPr>
      <xdr:spPr>
        <a:xfrm>
          <a:off x="19278111" y="126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84883</xdr:rowOff>
    </xdr:from>
    <xdr:to>
      <xdr:col>98</xdr:col>
      <xdr:colOff>38100</xdr:colOff>
      <xdr:row>76</xdr:row>
      <xdr:rowOff>15033</xdr:rowOff>
    </xdr:to>
    <xdr:sp macro="" textlink="">
      <xdr:nvSpPr>
        <xdr:cNvPr id="883" name="楕円 882"/>
        <xdr:cNvSpPr/>
      </xdr:nvSpPr>
      <xdr:spPr>
        <a:xfrm>
          <a:off x="18605500" y="129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31560</xdr:rowOff>
    </xdr:from>
    <xdr:ext cx="534377" cy="259045"/>
    <xdr:sp macro="" textlink="">
      <xdr:nvSpPr>
        <xdr:cNvPr id="884" name="テキスト ボックス 883"/>
        <xdr:cNvSpPr txBox="1"/>
      </xdr:nvSpPr>
      <xdr:spPr>
        <a:xfrm>
          <a:off x="18389111" y="1271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・ごみ処理を中心とした衛生費、消防費の大部分を阿蘇広域行政事務組合負担金が占めていることにより、補助費等が類似団体平均値を上回っている。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熊本地震の影響により、災害復旧事業費が類似団体平均値を大きく上回っている。普通建設事業費においても、災害公営住宅建設事業、地震で損壊した家屋の解体・撤去事業等の災害関連事業の影響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・高齢化が進んでいること等により、医療費を中心とした扶助費が類似団体平均値を上回っている。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・合併特例事業債のソフト事業分を活用して造成した地域振興基金等により、積立金が類似団体平均値を上回っている。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・熊本地震の影響が大きく、各種指標は類似団体との単純な比較ができない状況であるが、今後は災害関連事業費が減少し、比較分析が可能になるものと見込まれる。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26,433
26,053
376.30
23,123,694
21,409,316
1,384,246
9,355,363
20,734,722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137414</xdr:rowOff>
    </xdr:to>
    <xdr:cxnSp macro="">
      <xdr:nvCxnSpPr>
        <xdr:cNvPr id="61" name="直線コネクタ 60"/>
        <xdr:cNvCxnSpPr/>
      </xdr:nvCxnSpPr>
      <xdr:spPr>
        <a:xfrm>
          <a:off x="3797300" y="61267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142558</xdr:rowOff>
    </xdr:to>
    <xdr:cxnSp macro="">
      <xdr:nvCxnSpPr>
        <xdr:cNvPr id="64" name="直線コネクタ 63"/>
        <xdr:cNvCxnSpPr/>
      </xdr:nvCxnSpPr>
      <xdr:spPr>
        <a:xfrm flipV="1">
          <a:off x="2908300" y="612673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83503</xdr:rowOff>
    </xdr:from>
    <xdr:to>
      <xdr:col>15</xdr:col>
      <xdr:colOff>50800</xdr:colOff>
      <xdr:row>35</xdr:row>
      <xdr:rowOff>142558</xdr:rowOff>
    </xdr:to>
    <xdr:cxnSp macro="">
      <xdr:nvCxnSpPr>
        <xdr:cNvPr id="67" name="直線コネクタ 66"/>
        <xdr:cNvCxnSpPr/>
      </xdr:nvCxnSpPr>
      <xdr:spPr>
        <a:xfrm>
          <a:off x="2019300" y="6084253"/>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75692</xdr:rowOff>
    </xdr:from>
    <xdr:to>
      <xdr:col>10</xdr:col>
      <xdr:colOff>114300</xdr:colOff>
      <xdr:row>35</xdr:row>
      <xdr:rowOff>83503</xdr:rowOff>
    </xdr:to>
    <xdr:cxnSp macro="">
      <xdr:nvCxnSpPr>
        <xdr:cNvPr id="70" name="直線コネクタ 69"/>
        <xdr:cNvCxnSpPr/>
      </xdr:nvCxnSpPr>
      <xdr:spPr>
        <a:xfrm>
          <a:off x="1130300" y="6076442"/>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65041</xdr:rowOff>
    </xdr:from>
    <xdr:ext cx="469744" cy="259045"/>
    <xdr:sp macro="" textlink="">
      <xdr:nvSpPr>
        <xdr:cNvPr id="81" name="議会費該当値テキスト"/>
        <xdr:cNvSpPr txBox="1"/>
      </xdr:nvSpPr>
      <xdr:spPr>
        <a:xfrm>
          <a:off x="4686300"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21861</xdr:rowOff>
    </xdr:from>
    <xdr:ext cx="469744" cy="259045"/>
    <xdr:sp macro="" textlink="">
      <xdr:nvSpPr>
        <xdr:cNvPr id="83" name="テキスト ボックス 82"/>
        <xdr:cNvSpPr txBox="1"/>
      </xdr:nvSpPr>
      <xdr:spPr>
        <a:xfrm>
          <a:off x="3562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91758</xdr:rowOff>
    </xdr:from>
    <xdr:to>
      <xdr:col>15</xdr:col>
      <xdr:colOff>101600</xdr:colOff>
      <xdr:row>36</xdr:row>
      <xdr:rowOff>21908</xdr:rowOff>
    </xdr:to>
    <xdr:sp macro="" textlink="">
      <xdr:nvSpPr>
        <xdr:cNvPr id="84" name="楕円 83"/>
        <xdr:cNvSpPr/>
      </xdr:nvSpPr>
      <xdr:spPr>
        <a:xfrm>
          <a:off x="2857500" y="60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38435</xdr:rowOff>
    </xdr:from>
    <xdr:ext cx="469744" cy="259045"/>
    <xdr:sp macro="" textlink="">
      <xdr:nvSpPr>
        <xdr:cNvPr id="85" name="テキスト ボックス 84"/>
        <xdr:cNvSpPr txBox="1"/>
      </xdr:nvSpPr>
      <xdr:spPr>
        <a:xfrm>
          <a:off x="2673428" y="586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32703</xdr:rowOff>
    </xdr:from>
    <xdr:to>
      <xdr:col>10</xdr:col>
      <xdr:colOff>165100</xdr:colOff>
      <xdr:row>35</xdr:row>
      <xdr:rowOff>134303</xdr:rowOff>
    </xdr:to>
    <xdr:sp macro="" textlink="">
      <xdr:nvSpPr>
        <xdr:cNvPr id="86" name="楕円 85"/>
        <xdr:cNvSpPr/>
      </xdr:nvSpPr>
      <xdr:spPr>
        <a:xfrm>
          <a:off x="1968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125430</xdr:rowOff>
    </xdr:from>
    <xdr:ext cx="469744" cy="259045"/>
    <xdr:sp macro="" textlink="">
      <xdr:nvSpPr>
        <xdr:cNvPr id="87" name="テキスト ボックス 86"/>
        <xdr:cNvSpPr txBox="1"/>
      </xdr:nvSpPr>
      <xdr:spPr>
        <a:xfrm>
          <a:off x="1784428" y="61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24892</xdr:rowOff>
    </xdr:from>
    <xdr:to>
      <xdr:col>6</xdr:col>
      <xdr:colOff>38100</xdr:colOff>
      <xdr:row>35</xdr:row>
      <xdr:rowOff>126492</xdr:rowOff>
    </xdr:to>
    <xdr:sp macro="" textlink="">
      <xdr:nvSpPr>
        <xdr:cNvPr id="88" name="楕円 87"/>
        <xdr:cNvSpPr/>
      </xdr:nvSpPr>
      <xdr:spPr>
        <a:xfrm>
          <a:off x="1079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143019</xdr:rowOff>
    </xdr:from>
    <xdr:ext cx="469744" cy="259045"/>
    <xdr:sp macro="" textlink="">
      <xdr:nvSpPr>
        <xdr:cNvPr id="89" name="テキスト ボックス 88"/>
        <xdr:cNvSpPr txBox="1"/>
      </xdr:nvSpPr>
      <xdr:spPr>
        <a:xfrm>
          <a:off x="895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114714</xdr:rowOff>
    </xdr:from>
    <xdr:to>
      <xdr:col>24</xdr:col>
      <xdr:colOff>63500</xdr:colOff>
      <xdr:row>57</xdr:row>
      <xdr:rowOff>15052</xdr:rowOff>
    </xdr:to>
    <xdr:cxnSp macro="">
      <xdr:nvCxnSpPr>
        <xdr:cNvPr id="118" name="直線コネクタ 117"/>
        <xdr:cNvCxnSpPr/>
      </xdr:nvCxnSpPr>
      <xdr:spPr>
        <a:xfrm flipV="1">
          <a:off x="3797300" y="9715914"/>
          <a:ext cx="838200" cy="7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15052</xdr:rowOff>
    </xdr:from>
    <xdr:to>
      <xdr:col>19</xdr:col>
      <xdr:colOff>177800</xdr:colOff>
      <xdr:row>57</xdr:row>
      <xdr:rowOff>158247</xdr:rowOff>
    </xdr:to>
    <xdr:cxnSp macro="">
      <xdr:nvCxnSpPr>
        <xdr:cNvPr id="121" name="直線コネクタ 120"/>
        <xdr:cNvCxnSpPr/>
      </xdr:nvCxnSpPr>
      <xdr:spPr>
        <a:xfrm flipV="1">
          <a:off x="2908300" y="9787702"/>
          <a:ext cx="889000" cy="14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114177</xdr:rowOff>
    </xdr:from>
    <xdr:to>
      <xdr:col>15</xdr:col>
      <xdr:colOff>50800</xdr:colOff>
      <xdr:row>57</xdr:row>
      <xdr:rowOff>158247</xdr:rowOff>
    </xdr:to>
    <xdr:cxnSp macro="">
      <xdr:nvCxnSpPr>
        <xdr:cNvPr id="124" name="直線コネクタ 123"/>
        <xdr:cNvCxnSpPr/>
      </xdr:nvCxnSpPr>
      <xdr:spPr>
        <a:xfrm>
          <a:off x="2019300" y="9886827"/>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114177</xdr:rowOff>
    </xdr:from>
    <xdr:to>
      <xdr:col>10</xdr:col>
      <xdr:colOff>114300</xdr:colOff>
      <xdr:row>57</xdr:row>
      <xdr:rowOff>164115</xdr:rowOff>
    </xdr:to>
    <xdr:cxnSp macro="">
      <xdr:nvCxnSpPr>
        <xdr:cNvPr id="127" name="直線コネクタ 126"/>
        <xdr:cNvCxnSpPr/>
      </xdr:nvCxnSpPr>
      <xdr:spPr>
        <a:xfrm flipV="1">
          <a:off x="1130300" y="9886827"/>
          <a:ext cx="889000" cy="4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63914</xdr:rowOff>
    </xdr:from>
    <xdr:to>
      <xdr:col>24</xdr:col>
      <xdr:colOff>114300</xdr:colOff>
      <xdr:row>56</xdr:row>
      <xdr:rowOff>165514</xdr:rowOff>
    </xdr:to>
    <xdr:sp macro="" textlink="">
      <xdr:nvSpPr>
        <xdr:cNvPr id="137" name="楕円 136"/>
        <xdr:cNvSpPr/>
      </xdr:nvSpPr>
      <xdr:spPr>
        <a:xfrm>
          <a:off x="4584700" y="96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86791</xdr:rowOff>
    </xdr:from>
    <xdr:ext cx="599010" cy="259045"/>
    <xdr:sp macro="" textlink="">
      <xdr:nvSpPr>
        <xdr:cNvPr id="138" name="総務費該当値テキスト"/>
        <xdr:cNvSpPr txBox="1"/>
      </xdr:nvSpPr>
      <xdr:spPr>
        <a:xfrm>
          <a:off x="4686300" y="951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135702</xdr:rowOff>
    </xdr:from>
    <xdr:to>
      <xdr:col>20</xdr:col>
      <xdr:colOff>38100</xdr:colOff>
      <xdr:row>57</xdr:row>
      <xdr:rowOff>65852</xdr:rowOff>
    </xdr:to>
    <xdr:sp macro="" textlink="">
      <xdr:nvSpPr>
        <xdr:cNvPr id="139" name="楕円 138"/>
        <xdr:cNvSpPr/>
      </xdr:nvSpPr>
      <xdr:spPr>
        <a:xfrm>
          <a:off x="3746500" y="97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82379</xdr:rowOff>
    </xdr:from>
    <xdr:ext cx="534377" cy="259045"/>
    <xdr:sp macro="" textlink="">
      <xdr:nvSpPr>
        <xdr:cNvPr id="140" name="テキスト ボックス 139"/>
        <xdr:cNvSpPr txBox="1"/>
      </xdr:nvSpPr>
      <xdr:spPr>
        <a:xfrm>
          <a:off x="3530111" y="95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107447</xdr:rowOff>
    </xdr:from>
    <xdr:to>
      <xdr:col>15</xdr:col>
      <xdr:colOff>101600</xdr:colOff>
      <xdr:row>58</xdr:row>
      <xdr:rowOff>37597</xdr:rowOff>
    </xdr:to>
    <xdr:sp macro="" textlink="">
      <xdr:nvSpPr>
        <xdr:cNvPr id="141" name="楕円 140"/>
        <xdr:cNvSpPr/>
      </xdr:nvSpPr>
      <xdr:spPr>
        <a:xfrm>
          <a:off x="2857500" y="988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28724</xdr:rowOff>
    </xdr:from>
    <xdr:ext cx="534377" cy="259045"/>
    <xdr:sp macro="" textlink="">
      <xdr:nvSpPr>
        <xdr:cNvPr id="142" name="テキスト ボックス 141"/>
        <xdr:cNvSpPr txBox="1"/>
      </xdr:nvSpPr>
      <xdr:spPr>
        <a:xfrm>
          <a:off x="2641111" y="99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63377</xdr:rowOff>
    </xdr:from>
    <xdr:to>
      <xdr:col>10</xdr:col>
      <xdr:colOff>165100</xdr:colOff>
      <xdr:row>57</xdr:row>
      <xdr:rowOff>164977</xdr:rowOff>
    </xdr:to>
    <xdr:sp macro="" textlink="">
      <xdr:nvSpPr>
        <xdr:cNvPr id="143" name="楕円 142"/>
        <xdr:cNvSpPr/>
      </xdr:nvSpPr>
      <xdr:spPr>
        <a:xfrm>
          <a:off x="1968500" y="98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156104</xdr:rowOff>
    </xdr:from>
    <xdr:ext cx="534377" cy="259045"/>
    <xdr:sp macro="" textlink="">
      <xdr:nvSpPr>
        <xdr:cNvPr id="144" name="テキスト ボックス 143"/>
        <xdr:cNvSpPr txBox="1"/>
      </xdr:nvSpPr>
      <xdr:spPr>
        <a:xfrm>
          <a:off x="1752111" y="992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113315</xdr:rowOff>
    </xdr:from>
    <xdr:to>
      <xdr:col>6</xdr:col>
      <xdr:colOff>38100</xdr:colOff>
      <xdr:row>58</xdr:row>
      <xdr:rowOff>43465</xdr:rowOff>
    </xdr:to>
    <xdr:sp macro="" textlink="">
      <xdr:nvSpPr>
        <xdr:cNvPr id="145" name="楕円 144"/>
        <xdr:cNvSpPr/>
      </xdr:nvSpPr>
      <xdr:spPr>
        <a:xfrm>
          <a:off x="1079500" y="98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34592</xdr:rowOff>
    </xdr:from>
    <xdr:ext cx="534377" cy="259045"/>
    <xdr:sp macro="" textlink="">
      <xdr:nvSpPr>
        <xdr:cNvPr id="146" name="テキスト ボックス 145"/>
        <xdr:cNvSpPr txBox="1"/>
      </xdr:nvSpPr>
      <xdr:spPr>
        <a:xfrm>
          <a:off x="863111" y="99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57572</xdr:rowOff>
    </xdr:from>
    <xdr:to>
      <xdr:col>24</xdr:col>
      <xdr:colOff>63500</xdr:colOff>
      <xdr:row>74</xdr:row>
      <xdr:rowOff>78755</xdr:rowOff>
    </xdr:to>
    <xdr:cxnSp macro="">
      <xdr:nvCxnSpPr>
        <xdr:cNvPr id="176" name="直線コネクタ 175"/>
        <xdr:cNvCxnSpPr/>
      </xdr:nvCxnSpPr>
      <xdr:spPr>
        <a:xfrm>
          <a:off x="3797300" y="12744872"/>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57572</xdr:rowOff>
    </xdr:from>
    <xdr:to>
      <xdr:col>19</xdr:col>
      <xdr:colOff>177800</xdr:colOff>
      <xdr:row>74</xdr:row>
      <xdr:rowOff>73894</xdr:rowOff>
    </xdr:to>
    <xdr:cxnSp macro="">
      <xdr:nvCxnSpPr>
        <xdr:cNvPr id="179" name="直線コネクタ 178"/>
        <xdr:cNvCxnSpPr/>
      </xdr:nvCxnSpPr>
      <xdr:spPr>
        <a:xfrm flipV="1">
          <a:off x="2908300" y="12744872"/>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73894</xdr:rowOff>
    </xdr:from>
    <xdr:to>
      <xdr:col>15</xdr:col>
      <xdr:colOff>50800</xdr:colOff>
      <xdr:row>75</xdr:row>
      <xdr:rowOff>56748</xdr:rowOff>
    </xdr:to>
    <xdr:cxnSp macro="">
      <xdr:nvCxnSpPr>
        <xdr:cNvPr id="182" name="直線コネクタ 181"/>
        <xdr:cNvCxnSpPr/>
      </xdr:nvCxnSpPr>
      <xdr:spPr>
        <a:xfrm flipV="1">
          <a:off x="2019300" y="12761194"/>
          <a:ext cx="8890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56748</xdr:rowOff>
    </xdr:from>
    <xdr:to>
      <xdr:col>10</xdr:col>
      <xdr:colOff>114300</xdr:colOff>
      <xdr:row>75</xdr:row>
      <xdr:rowOff>149293</xdr:rowOff>
    </xdr:to>
    <xdr:cxnSp macro="">
      <xdr:nvCxnSpPr>
        <xdr:cNvPr id="185" name="直線コネクタ 184"/>
        <xdr:cNvCxnSpPr/>
      </xdr:nvCxnSpPr>
      <xdr:spPr>
        <a:xfrm flipV="1">
          <a:off x="1130300" y="1291549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27955</xdr:rowOff>
    </xdr:from>
    <xdr:to>
      <xdr:col>24</xdr:col>
      <xdr:colOff>114300</xdr:colOff>
      <xdr:row>74</xdr:row>
      <xdr:rowOff>129555</xdr:rowOff>
    </xdr:to>
    <xdr:sp macro="" textlink="">
      <xdr:nvSpPr>
        <xdr:cNvPr id="195" name="楕円 194"/>
        <xdr:cNvSpPr/>
      </xdr:nvSpPr>
      <xdr:spPr>
        <a:xfrm>
          <a:off x="4584700" y="127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50832</xdr:rowOff>
    </xdr:from>
    <xdr:ext cx="599010" cy="259045"/>
    <xdr:sp macro="" textlink="">
      <xdr:nvSpPr>
        <xdr:cNvPr id="196" name="民生費該当値テキスト"/>
        <xdr:cNvSpPr txBox="1"/>
      </xdr:nvSpPr>
      <xdr:spPr>
        <a:xfrm>
          <a:off x="4686300" y="125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6772</xdr:rowOff>
    </xdr:from>
    <xdr:to>
      <xdr:col>20</xdr:col>
      <xdr:colOff>38100</xdr:colOff>
      <xdr:row>74</xdr:row>
      <xdr:rowOff>108372</xdr:rowOff>
    </xdr:to>
    <xdr:sp macro="" textlink="">
      <xdr:nvSpPr>
        <xdr:cNvPr id="197" name="楕円 196"/>
        <xdr:cNvSpPr/>
      </xdr:nvSpPr>
      <xdr:spPr>
        <a:xfrm>
          <a:off x="3746500" y="126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124899</xdr:rowOff>
    </xdr:from>
    <xdr:ext cx="599010" cy="259045"/>
    <xdr:sp macro="" textlink="">
      <xdr:nvSpPr>
        <xdr:cNvPr id="198" name="テキスト ボックス 197"/>
        <xdr:cNvSpPr txBox="1"/>
      </xdr:nvSpPr>
      <xdr:spPr>
        <a:xfrm>
          <a:off x="3497795" y="1246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23094</xdr:rowOff>
    </xdr:from>
    <xdr:to>
      <xdr:col>15</xdr:col>
      <xdr:colOff>101600</xdr:colOff>
      <xdr:row>74</xdr:row>
      <xdr:rowOff>124694</xdr:rowOff>
    </xdr:to>
    <xdr:sp macro="" textlink="">
      <xdr:nvSpPr>
        <xdr:cNvPr id="199" name="楕円 198"/>
        <xdr:cNvSpPr/>
      </xdr:nvSpPr>
      <xdr:spPr>
        <a:xfrm>
          <a:off x="2857500" y="127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141221</xdr:rowOff>
    </xdr:from>
    <xdr:ext cx="599010" cy="259045"/>
    <xdr:sp macro="" textlink="">
      <xdr:nvSpPr>
        <xdr:cNvPr id="200" name="テキスト ボックス 199"/>
        <xdr:cNvSpPr txBox="1"/>
      </xdr:nvSpPr>
      <xdr:spPr>
        <a:xfrm>
          <a:off x="2608795" y="1248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5948</xdr:rowOff>
    </xdr:from>
    <xdr:to>
      <xdr:col>10</xdr:col>
      <xdr:colOff>165100</xdr:colOff>
      <xdr:row>75</xdr:row>
      <xdr:rowOff>107548</xdr:rowOff>
    </xdr:to>
    <xdr:sp macro="" textlink="">
      <xdr:nvSpPr>
        <xdr:cNvPr id="201" name="楕円 200"/>
        <xdr:cNvSpPr/>
      </xdr:nvSpPr>
      <xdr:spPr>
        <a:xfrm>
          <a:off x="1968500" y="128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124075</xdr:rowOff>
    </xdr:from>
    <xdr:ext cx="599010" cy="259045"/>
    <xdr:sp macro="" textlink="">
      <xdr:nvSpPr>
        <xdr:cNvPr id="202" name="テキスト ボックス 201"/>
        <xdr:cNvSpPr txBox="1"/>
      </xdr:nvSpPr>
      <xdr:spPr>
        <a:xfrm>
          <a:off x="1719795" y="1263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98493</xdr:rowOff>
    </xdr:from>
    <xdr:to>
      <xdr:col>6</xdr:col>
      <xdr:colOff>38100</xdr:colOff>
      <xdr:row>76</xdr:row>
      <xdr:rowOff>28643</xdr:rowOff>
    </xdr:to>
    <xdr:sp macro="" textlink="">
      <xdr:nvSpPr>
        <xdr:cNvPr id="203" name="楕円 202"/>
        <xdr:cNvSpPr/>
      </xdr:nvSpPr>
      <xdr:spPr>
        <a:xfrm>
          <a:off x="1079500" y="129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45170</xdr:rowOff>
    </xdr:from>
    <xdr:ext cx="599010" cy="259045"/>
    <xdr:sp macro="" textlink="">
      <xdr:nvSpPr>
        <xdr:cNvPr id="204" name="テキスト ボックス 203"/>
        <xdr:cNvSpPr txBox="1"/>
      </xdr:nvSpPr>
      <xdr:spPr>
        <a:xfrm>
          <a:off x="830795" y="127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41870</xdr:rowOff>
    </xdr:from>
    <xdr:to>
      <xdr:col>24</xdr:col>
      <xdr:colOff>63500</xdr:colOff>
      <xdr:row>95</xdr:row>
      <xdr:rowOff>129076</xdr:rowOff>
    </xdr:to>
    <xdr:cxnSp macro="">
      <xdr:nvCxnSpPr>
        <xdr:cNvPr id="235" name="直線コネクタ 234"/>
        <xdr:cNvCxnSpPr/>
      </xdr:nvCxnSpPr>
      <xdr:spPr>
        <a:xfrm>
          <a:off x="3797300" y="16329620"/>
          <a:ext cx="838200" cy="8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88973</xdr:rowOff>
    </xdr:from>
    <xdr:to>
      <xdr:col>19</xdr:col>
      <xdr:colOff>177800</xdr:colOff>
      <xdr:row>95</xdr:row>
      <xdr:rowOff>41870</xdr:rowOff>
    </xdr:to>
    <xdr:cxnSp macro="">
      <xdr:nvCxnSpPr>
        <xdr:cNvPr id="238" name="直線コネクタ 237"/>
        <xdr:cNvCxnSpPr/>
      </xdr:nvCxnSpPr>
      <xdr:spPr>
        <a:xfrm>
          <a:off x="2908300" y="15519473"/>
          <a:ext cx="889000" cy="8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88973</xdr:rowOff>
    </xdr:from>
    <xdr:to>
      <xdr:col>15</xdr:col>
      <xdr:colOff>50800</xdr:colOff>
      <xdr:row>95</xdr:row>
      <xdr:rowOff>105084</xdr:rowOff>
    </xdr:to>
    <xdr:cxnSp macro="">
      <xdr:nvCxnSpPr>
        <xdr:cNvPr id="241" name="直線コネクタ 240"/>
        <xdr:cNvCxnSpPr/>
      </xdr:nvCxnSpPr>
      <xdr:spPr>
        <a:xfrm flipV="1">
          <a:off x="2019300" y="15519473"/>
          <a:ext cx="889000" cy="87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46399</xdr:rowOff>
    </xdr:from>
    <xdr:to>
      <xdr:col>10</xdr:col>
      <xdr:colOff>114300</xdr:colOff>
      <xdr:row>95</xdr:row>
      <xdr:rowOff>105084</xdr:rowOff>
    </xdr:to>
    <xdr:cxnSp macro="">
      <xdr:nvCxnSpPr>
        <xdr:cNvPr id="244" name="直線コネクタ 243"/>
        <xdr:cNvCxnSpPr/>
      </xdr:nvCxnSpPr>
      <xdr:spPr>
        <a:xfrm>
          <a:off x="1130300" y="16162699"/>
          <a:ext cx="889000" cy="2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78276</xdr:rowOff>
    </xdr:from>
    <xdr:to>
      <xdr:col>24</xdr:col>
      <xdr:colOff>114300</xdr:colOff>
      <xdr:row>96</xdr:row>
      <xdr:rowOff>8426</xdr:rowOff>
    </xdr:to>
    <xdr:sp macro="" textlink="">
      <xdr:nvSpPr>
        <xdr:cNvPr id="254" name="楕円 253"/>
        <xdr:cNvSpPr/>
      </xdr:nvSpPr>
      <xdr:spPr>
        <a:xfrm>
          <a:off x="4584700" y="16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101153</xdr:rowOff>
    </xdr:from>
    <xdr:ext cx="534377" cy="259045"/>
    <xdr:sp macro="" textlink="">
      <xdr:nvSpPr>
        <xdr:cNvPr id="255" name="衛生費該当値テキスト"/>
        <xdr:cNvSpPr txBox="1"/>
      </xdr:nvSpPr>
      <xdr:spPr>
        <a:xfrm>
          <a:off x="4686300" y="162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162520</xdr:rowOff>
    </xdr:from>
    <xdr:to>
      <xdr:col>20</xdr:col>
      <xdr:colOff>38100</xdr:colOff>
      <xdr:row>95</xdr:row>
      <xdr:rowOff>92670</xdr:rowOff>
    </xdr:to>
    <xdr:sp macro="" textlink="">
      <xdr:nvSpPr>
        <xdr:cNvPr id="256" name="楕円 255"/>
        <xdr:cNvSpPr/>
      </xdr:nvSpPr>
      <xdr:spPr>
        <a:xfrm>
          <a:off x="3746500" y="162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109197</xdr:rowOff>
    </xdr:from>
    <xdr:ext cx="534377" cy="259045"/>
    <xdr:sp macro="" textlink="">
      <xdr:nvSpPr>
        <xdr:cNvPr id="257" name="テキスト ボックス 256"/>
        <xdr:cNvSpPr txBox="1"/>
      </xdr:nvSpPr>
      <xdr:spPr>
        <a:xfrm>
          <a:off x="3530111" y="16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38173</xdr:rowOff>
    </xdr:from>
    <xdr:to>
      <xdr:col>15</xdr:col>
      <xdr:colOff>101600</xdr:colOff>
      <xdr:row>90</xdr:row>
      <xdr:rowOff>139773</xdr:rowOff>
    </xdr:to>
    <xdr:sp macro="" textlink="">
      <xdr:nvSpPr>
        <xdr:cNvPr id="258" name="楕円 257"/>
        <xdr:cNvSpPr/>
      </xdr:nvSpPr>
      <xdr:spPr>
        <a:xfrm>
          <a:off x="2857500" y="154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156300</xdr:rowOff>
    </xdr:from>
    <xdr:ext cx="599010" cy="259045"/>
    <xdr:sp macro="" textlink="">
      <xdr:nvSpPr>
        <xdr:cNvPr id="259" name="テキスト ボックス 258"/>
        <xdr:cNvSpPr txBox="1"/>
      </xdr:nvSpPr>
      <xdr:spPr>
        <a:xfrm>
          <a:off x="2608795" y="1524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54284</xdr:rowOff>
    </xdr:from>
    <xdr:to>
      <xdr:col>10</xdr:col>
      <xdr:colOff>165100</xdr:colOff>
      <xdr:row>95</xdr:row>
      <xdr:rowOff>155884</xdr:rowOff>
    </xdr:to>
    <xdr:sp macro="" textlink="">
      <xdr:nvSpPr>
        <xdr:cNvPr id="260" name="楕円 259"/>
        <xdr:cNvSpPr/>
      </xdr:nvSpPr>
      <xdr:spPr>
        <a:xfrm>
          <a:off x="1968500" y="163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961</xdr:rowOff>
    </xdr:from>
    <xdr:ext cx="534377" cy="259045"/>
    <xdr:sp macro="" textlink="">
      <xdr:nvSpPr>
        <xdr:cNvPr id="261" name="テキスト ボックス 260"/>
        <xdr:cNvSpPr txBox="1"/>
      </xdr:nvSpPr>
      <xdr:spPr>
        <a:xfrm>
          <a:off x="1752111" y="161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167049</xdr:rowOff>
    </xdr:from>
    <xdr:to>
      <xdr:col>6</xdr:col>
      <xdr:colOff>38100</xdr:colOff>
      <xdr:row>94</xdr:row>
      <xdr:rowOff>97199</xdr:rowOff>
    </xdr:to>
    <xdr:sp macro="" textlink="">
      <xdr:nvSpPr>
        <xdr:cNvPr id="262" name="楕円 261"/>
        <xdr:cNvSpPr/>
      </xdr:nvSpPr>
      <xdr:spPr>
        <a:xfrm>
          <a:off x="1079500" y="161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113726</xdr:rowOff>
    </xdr:from>
    <xdr:ext cx="534377" cy="259045"/>
    <xdr:sp macro="" textlink="">
      <xdr:nvSpPr>
        <xdr:cNvPr id="263" name="テキスト ボックス 262"/>
        <xdr:cNvSpPr txBox="1"/>
      </xdr:nvSpPr>
      <xdr:spPr>
        <a:xfrm>
          <a:off x="863111" y="158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161580</xdr:rowOff>
    </xdr:from>
    <xdr:to>
      <xdr:col>41</xdr:col>
      <xdr:colOff>50800</xdr:colOff>
      <xdr:row>39</xdr:row>
      <xdr:rowOff>98878</xdr:rowOff>
    </xdr:to>
    <xdr:cxnSp macro="">
      <xdr:nvCxnSpPr>
        <xdr:cNvPr id="303" name="直線コネクタ 302"/>
        <xdr:cNvCxnSpPr/>
      </xdr:nvCxnSpPr>
      <xdr:spPr>
        <a:xfrm>
          <a:off x="6972300" y="5819430"/>
          <a:ext cx="889000" cy="96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110780</xdr:rowOff>
    </xdr:from>
    <xdr:to>
      <xdr:col>36</xdr:col>
      <xdr:colOff>165100</xdr:colOff>
      <xdr:row>34</xdr:row>
      <xdr:rowOff>40930</xdr:rowOff>
    </xdr:to>
    <xdr:sp macro="" textlink="">
      <xdr:nvSpPr>
        <xdr:cNvPr id="321" name="楕円 320"/>
        <xdr:cNvSpPr/>
      </xdr:nvSpPr>
      <xdr:spPr>
        <a:xfrm>
          <a:off x="6921500" y="57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57457</xdr:rowOff>
    </xdr:from>
    <xdr:ext cx="469744" cy="259045"/>
    <xdr:sp macro="" textlink="">
      <xdr:nvSpPr>
        <xdr:cNvPr id="322" name="テキスト ボックス 321"/>
        <xdr:cNvSpPr txBox="1"/>
      </xdr:nvSpPr>
      <xdr:spPr>
        <a:xfrm>
          <a:off x="6737428" y="55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108164</xdr:rowOff>
    </xdr:from>
    <xdr:to>
      <xdr:col>54</xdr:col>
      <xdr:colOff>189865</xdr:colOff>
      <xdr:row>59</xdr:row>
      <xdr:rowOff>44581</xdr:rowOff>
    </xdr:to>
    <xdr:cxnSp macro="">
      <xdr:nvCxnSpPr>
        <xdr:cNvPr id="348" name="直線コネクタ 347"/>
        <xdr:cNvCxnSpPr/>
      </xdr:nvCxnSpPr>
      <xdr:spPr>
        <a:xfrm flipV="1">
          <a:off x="10475595" y="8852114"/>
          <a:ext cx="1270" cy="130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48408</xdr:rowOff>
    </xdr:from>
    <xdr:ext cx="469744" cy="259045"/>
    <xdr:sp macro="" textlink="">
      <xdr:nvSpPr>
        <xdr:cNvPr id="349" name="農林水産業費最小値テキスト"/>
        <xdr:cNvSpPr txBox="1"/>
      </xdr:nvSpPr>
      <xdr:spPr>
        <a:xfrm>
          <a:off x="10528300" y="101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44581</xdr:rowOff>
    </xdr:from>
    <xdr:to>
      <xdr:col>55</xdr:col>
      <xdr:colOff>88900</xdr:colOff>
      <xdr:row>59</xdr:row>
      <xdr:rowOff>44581</xdr:rowOff>
    </xdr:to>
    <xdr:cxnSp macro="">
      <xdr:nvCxnSpPr>
        <xdr:cNvPr id="350" name="直線コネクタ 349"/>
        <xdr:cNvCxnSpPr/>
      </xdr:nvCxnSpPr>
      <xdr:spPr>
        <a:xfrm>
          <a:off x="10388600" y="1016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54841</xdr:rowOff>
    </xdr:from>
    <xdr:ext cx="599010" cy="259045"/>
    <xdr:sp macro="" textlink="">
      <xdr:nvSpPr>
        <xdr:cNvPr id="351" name="農林水産業費最大値テキスト"/>
        <xdr:cNvSpPr txBox="1"/>
      </xdr:nvSpPr>
      <xdr:spPr>
        <a:xfrm>
          <a:off x="10528300" y="862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108164</xdr:rowOff>
    </xdr:from>
    <xdr:to>
      <xdr:col>55</xdr:col>
      <xdr:colOff>88900</xdr:colOff>
      <xdr:row>51</xdr:row>
      <xdr:rowOff>108164</xdr:rowOff>
    </xdr:to>
    <xdr:cxnSp macro="">
      <xdr:nvCxnSpPr>
        <xdr:cNvPr id="352" name="直線コネクタ 351"/>
        <xdr:cNvCxnSpPr/>
      </xdr:nvCxnSpPr>
      <xdr:spPr>
        <a:xfrm>
          <a:off x="10388600" y="885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29319</xdr:rowOff>
    </xdr:from>
    <xdr:to>
      <xdr:col>55</xdr:col>
      <xdr:colOff>0</xdr:colOff>
      <xdr:row>53</xdr:row>
      <xdr:rowOff>123796</xdr:rowOff>
    </xdr:to>
    <xdr:cxnSp macro="">
      <xdr:nvCxnSpPr>
        <xdr:cNvPr id="353" name="直線コネクタ 352"/>
        <xdr:cNvCxnSpPr/>
      </xdr:nvCxnSpPr>
      <xdr:spPr>
        <a:xfrm>
          <a:off x="9639300" y="8773269"/>
          <a:ext cx="838200" cy="4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147707</xdr:rowOff>
    </xdr:from>
    <xdr:ext cx="534377" cy="259045"/>
    <xdr:sp macro="" textlink="">
      <xdr:nvSpPr>
        <xdr:cNvPr id="354" name="農林水産業費平均値テキスト"/>
        <xdr:cNvSpPr txBox="1"/>
      </xdr:nvSpPr>
      <xdr:spPr>
        <a:xfrm>
          <a:off x="10528300" y="9748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169280</xdr:rowOff>
    </xdr:from>
    <xdr:to>
      <xdr:col>55</xdr:col>
      <xdr:colOff>50800</xdr:colOff>
      <xdr:row>57</xdr:row>
      <xdr:rowOff>99430</xdr:rowOff>
    </xdr:to>
    <xdr:sp macro="" textlink="">
      <xdr:nvSpPr>
        <xdr:cNvPr id="355" name="フローチャート: 判断 354"/>
        <xdr:cNvSpPr/>
      </xdr:nvSpPr>
      <xdr:spPr>
        <a:xfrm>
          <a:off x="104267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29319</xdr:rowOff>
    </xdr:from>
    <xdr:to>
      <xdr:col>50</xdr:col>
      <xdr:colOff>114300</xdr:colOff>
      <xdr:row>54</xdr:row>
      <xdr:rowOff>113117</xdr:rowOff>
    </xdr:to>
    <xdr:cxnSp macro="">
      <xdr:nvCxnSpPr>
        <xdr:cNvPr id="356" name="直線コネクタ 355"/>
        <xdr:cNvCxnSpPr/>
      </xdr:nvCxnSpPr>
      <xdr:spPr>
        <a:xfrm flipV="1">
          <a:off x="8750300" y="8773269"/>
          <a:ext cx="889000" cy="59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6462</xdr:rowOff>
    </xdr:from>
    <xdr:to>
      <xdr:col>50</xdr:col>
      <xdr:colOff>165100</xdr:colOff>
      <xdr:row>57</xdr:row>
      <xdr:rowOff>108062</xdr:rowOff>
    </xdr:to>
    <xdr:sp macro="" textlink="">
      <xdr:nvSpPr>
        <xdr:cNvPr id="357" name="フローチャート: 判断 356"/>
        <xdr:cNvSpPr/>
      </xdr:nvSpPr>
      <xdr:spPr>
        <a:xfrm>
          <a:off x="9588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99189</xdr:rowOff>
    </xdr:from>
    <xdr:ext cx="534377" cy="259045"/>
    <xdr:sp macro="" textlink="">
      <xdr:nvSpPr>
        <xdr:cNvPr id="358" name="テキスト ボックス 357"/>
        <xdr:cNvSpPr txBox="1"/>
      </xdr:nvSpPr>
      <xdr:spPr>
        <a:xfrm>
          <a:off x="9372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113117</xdr:rowOff>
    </xdr:from>
    <xdr:to>
      <xdr:col>45</xdr:col>
      <xdr:colOff>177800</xdr:colOff>
      <xdr:row>55</xdr:row>
      <xdr:rowOff>33238</xdr:rowOff>
    </xdr:to>
    <xdr:cxnSp macro="">
      <xdr:nvCxnSpPr>
        <xdr:cNvPr id="359" name="直線コネクタ 358"/>
        <xdr:cNvCxnSpPr/>
      </xdr:nvCxnSpPr>
      <xdr:spPr>
        <a:xfrm flipV="1">
          <a:off x="7861300" y="9371417"/>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32000</xdr:rowOff>
    </xdr:from>
    <xdr:to>
      <xdr:col>46</xdr:col>
      <xdr:colOff>38100</xdr:colOff>
      <xdr:row>57</xdr:row>
      <xdr:rowOff>133600</xdr:rowOff>
    </xdr:to>
    <xdr:sp macro="" textlink="">
      <xdr:nvSpPr>
        <xdr:cNvPr id="360" name="フローチャート: 判断 359"/>
        <xdr:cNvSpPr/>
      </xdr:nvSpPr>
      <xdr:spPr>
        <a:xfrm>
          <a:off x="8699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124727</xdr:rowOff>
    </xdr:from>
    <xdr:ext cx="534377" cy="259045"/>
    <xdr:sp macro="" textlink="">
      <xdr:nvSpPr>
        <xdr:cNvPr id="361" name="テキスト ボックス 360"/>
        <xdr:cNvSpPr txBox="1"/>
      </xdr:nvSpPr>
      <xdr:spPr>
        <a:xfrm>
          <a:off x="8483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33238</xdr:rowOff>
    </xdr:from>
    <xdr:to>
      <xdr:col>41</xdr:col>
      <xdr:colOff>50800</xdr:colOff>
      <xdr:row>56</xdr:row>
      <xdr:rowOff>79796</xdr:rowOff>
    </xdr:to>
    <xdr:cxnSp macro="">
      <xdr:nvCxnSpPr>
        <xdr:cNvPr id="362" name="直線コネクタ 361"/>
        <xdr:cNvCxnSpPr/>
      </xdr:nvCxnSpPr>
      <xdr:spPr>
        <a:xfrm flipV="1">
          <a:off x="6972300" y="9462988"/>
          <a:ext cx="889000" cy="2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39153</xdr:rowOff>
    </xdr:from>
    <xdr:to>
      <xdr:col>41</xdr:col>
      <xdr:colOff>101600</xdr:colOff>
      <xdr:row>57</xdr:row>
      <xdr:rowOff>140753</xdr:rowOff>
    </xdr:to>
    <xdr:sp macro="" textlink="">
      <xdr:nvSpPr>
        <xdr:cNvPr id="363" name="フローチャート: 判断 362"/>
        <xdr:cNvSpPr/>
      </xdr:nvSpPr>
      <xdr:spPr>
        <a:xfrm>
          <a:off x="7810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131880</xdr:rowOff>
    </xdr:from>
    <xdr:ext cx="534377" cy="259045"/>
    <xdr:sp macro="" textlink="">
      <xdr:nvSpPr>
        <xdr:cNvPr id="364" name="テキスト ボックス 363"/>
        <xdr:cNvSpPr txBox="1"/>
      </xdr:nvSpPr>
      <xdr:spPr>
        <a:xfrm>
          <a:off x="7594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73616</xdr:rowOff>
    </xdr:from>
    <xdr:to>
      <xdr:col>36</xdr:col>
      <xdr:colOff>165100</xdr:colOff>
      <xdr:row>58</xdr:row>
      <xdr:rowOff>3766</xdr:rowOff>
    </xdr:to>
    <xdr:sp macro="" textlink="">
      <xdr:nvSpPr>
        <xdr:cNvPr id="365" name="フローチャート: 判断 364"/>
        <xdr:cNvSpPr/>
      </xdr:nvSpPr>
      <xdr:spPr>
        <a:xfrm>
          <a:off x="6921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166343</xdr:rowOff>
    </xdr:from>
    <xdr:ext cx="534377" cy="259045"/>
    <xdr:sp macro="" textlink="">
      <xdr:nvSpPr>
        <xdr:cNvPr id="366" name="テキスト ボックス 365"/>
        <xdr:cNvSpPr txBox="1"/>
      </xdr:nvSpPr>
      <xdr:spPr>
        <a:xfrm>
          <a:off x="6705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72996</xdr:rowOff>
    </xdr:from>
    <xdr:to>
      <xdr:col>55</xdr:col>
      <xdr:colOff>50800</xdr:colOff>
      <xdr:row>54</xdr:row>
      <xdr:rowOff>3146</xdr:rowOff>
    </xdr:to>
    <xdr:sp macro="" textlink="">
      <xdr:nvSpPr>
        <xdr:cNvPr id="372" name="楕円 371"/>
        <xdr:cNvSpPr/>
      </xdr:nvSpPr>
      <xdr:spPr>
        <a:xfrm>
          <a:off x="10426700" y="91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95873</xdr:rowOff>
    </xdr:from>
    <xdr:ext cx="534377" cy="259045"/>
    <xdr:sp macro="" textlink="">
      <xdr:nvSpPr>
        <xdr:cNvPr id="373" name="農林水産業費該当値テキスト"/>
        <xdr:cNvSpPr txBox="1"/>
      </xdr:nvSpPr>
      <xdr:spPr>
        <a:xfrm>
          <a:off x="10528300" y="90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149969</xdr:rowOff>
    </xdr:from>
    <xdr:to>
      <xdr:col>50</xdr:col>
      <xdr:colOff>165100</xdr:colOff>
      <xdr:row>51</xdr:row>
      <xdr:rowOff>80119</xdr:rowOff>
    </xdr:to>
    <xdr:sp macro="" textlink="">
      <xdr:nvSpPr>
        <xdr:cNvPr id="374" name="楕円 373"/>
        <xdr:cNvSpPr/>
      </xdr:nvSpPr>
      <xdr:spPr>
        <a:xfrm>
          <a:off x="9588500" y="87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96646</xdr:rowOff>
    </xdr:from>
    <xdr:ext cx="599010" cy="259045"/>
    <xdr:sp macro="" textlink="">
      <xdr:nvSpPr>
        <xdr:cNvPr id="375" name="テキスト ボックス 374"/>
        <xdr:cNvSpPr txBox="1"/>
      </xdr:nvSpPr>
      <xdr:spPr>
        <a:xfrm>
          <a:off x="9339795" y="84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62317</xdr:rowOff>
    </xdr:from>
    <xdr:to>
      <xdr:col>46</xdr:col>
      <xdr:colOff>38100</xdr:colOff>
      <xdr:row>54</xdr:row>
      <xdr:rowOff>163917</xdr:rowOff>
    </xdr:to>
    <xdr:sp macro="" textlink="">
      <xdr:nvSpPr>
        <xdr:cNvPr id="376" name="楕円 375"/>
        <xdr:cNvSpPr/>
      </xdr:nvSpPr>
      <xdr:spPr>
        <a:xfrm>
          <a:off x="8699500" y="93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8994</xdr:rowOff>
    </xdr:from>
    <xdr:ext cx="534377" cy="259045"/>
    <xdr:sp macro="" textlink="">
      <xdr:nvSpPr>
        <xdr:cNvPr id="377" name="テキスト ボックス 376"/>
        <xdr:cNvSpPr txBox="1"/>
      </xdr:nvSpPr>
      <xdr:spPr>
        <a:xfrm>
          <a:off x="8483111" y="90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153888</xdr:rowOff>
    </xdr:from>
    <xdr:to>
      <xdr:col>41</xdr:col>
      <xdr:colOff>101600</xdr:colOff>
      <xdr:row>55</xdr:row>
      <xdr:rowOff>84038</xdr:rowOff>
    </xdr:to>
    <xdr:sp macro="" textlink="">
      <xdr:nvSpPr>
        <xdr:cNvPr id="378" name="楕円 377"/>
        <xdr:cNvSpPr/>
      </xdr:nvSpPr>
      <xdr:spPr>
        <a:xfrm>
          <a:off x="78105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100565</xdr:rowOff>
    </xdr:from>
    <xdr:ext cx="534377" cy="259045"/>
    <xdr:sp macro="" textlink="">
      <xdr:nvSpPr>
        <xdr:cNvPr id="379" name="テキスト ボックス 378"/>
        <xdr:cNvSpPr txBox="1"/>
      </xdr:nvSpPr>
      <xdr:spPr>
        <a:xfrm>
          <a:off x="7594111" y="91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28996</xdr:rowOff>
    </xdr:from>
    <xdr:to>
      <xdr:col>36</xdr:col>
      <xdr:colOff>165100</xdr:colOff>
      <xdr:row>56</xdr:row>
      <xdr:rowOff>130596</xdr:rowOff>
    </xdr:to>
    <xdr:sp macro="" textlink="">
      <xdr:nvSpPr>
        <xdr:cNvPr id="380" name="楕円 379"/>
        <xdr:cNvSpPr/>
      </xdr:nvSpPr>
      <xdr:spPr>
        <a:xfrm>
          <a:off x="6921500" y="96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147123</xdr:rowOff>
    </xdr:from>
    <xdr:ext cx="534377" cy="259045"/>
    <xdr:sp macro="" textlink="">
      <xdr:nvSpPr>
        <xdr:cNvPr id="381" name="テキスト ボックス 380"/>
        <xdr:cNvSpPr txBox="1"/>
      </xdr:nvSpPr>
      <xdr:spPr>
        <a:xfrm>
          <a:off x="6705111" y="94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5" name="直線コネクタ 404"/>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6"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7" name="直線コネクタ 406"/>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8"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9" name="直線コネクタ 408"/>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64956</xdr:rowOff>
    </xdr:from>
    <xdr:to>
      <xdr:col>55</xdr:col>
      <xdr:colOff>0</xdr:colOff>
      <xdr:row>78</xdr:row>
      <xdr:rowOff>68735</xdr:rowOff>
    </xdr:to>
    <xdr:cxnSp macro="">
      <xdr:nvCxnSpPr>
        <xdr:cNvPr id="410" name="直線コネクタ 409"/>
        <xdr:cNvCxnSpPr/>
      </xdr:nvCxnSpPr>
      <xdr:spPr>
        <a:xfrm>
          <a:off x="9639300" y="13438056"/>
          <a:ext cx="8382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11"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2" name="フローチャート: 判断 411"/>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64956</xdr:rowOff>
    </xdr:from>
    <xdr:to>
      <xdr:col>50</xdr:col>
      <xdr:colOff>114300</xdr:colOff>
      <xdr:row>78</xdr:row>
      <xdr:rowOff>77924</xdr:rowOff>
    </xdr:to>
    <xdr:cxnSp macro="">
      <xdr:nvCxnSpPr>
        <xdr:cNvPr id="413" name="直線コネクタ 412"/>
        <xdr:cNvCxnSpPr/>
      </xdr:nvCxnSpPr>
      <xdr:spPr>
        <a:xfrm flipV="1">
          <a:off x="8750300" y="13438056"/>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4" name="フローチャート: 判断 413"/>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5" name="テキスト ボックス 414"/>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54197</xdr:rowOff>
    </xdr:from>
    <xdr:to>
      <xdr:col>45</xdr:col>
      <xdr:colOff>177800</xdr:colOff>
      <xdr:row>78</xdr:row>
      <xdr:rowOff>77924</xdr:rowOff>
    </xdr:to>
    <xdr:cxnSp macro="">
      <xdr:nvCxnSpPr>
        <xdr:cNvPr id="416" name="直線コネクタ 415"/>
        <xdr:cNvCxnSpPr/>
      </xdr:nvCxnSpPr>
      <xdr:spPr>
        <a:xfrm>
          <a:off x="7861300" y="13427297"/>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7" name="フローチャート: 判断 416"/>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8" name="テキスト ボックス 417"/>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14953</xdr:rowOff>
    </xdr:from>
    <xdr:to>
      <xdr:col>41</xdr:col>
      <xdr:colOff>50800</xdr:colOff>
      <xdr:row>78</xdr:row>
      <xdr:rowOff>54197</xdr:rowOff>
    </xdr:to>
    <xdr:cxnSp macro="">
      <xdr:nvCxnSpPr>
        <xdr:cNvPr id="419" name="直線コネクタ 418"/>
        <xdr:cNvCxnSpPr/>
      </xdr:nvCxnSpPr>
      <xdr:spPr>
        <a:xfrm>
          <a:off x="6972300" y="13388053"/>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20" name="フローチャート: 判断 419"/>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21" name="テキスト ボックス 420"/>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2" name="フローチャート: 判断 421"/>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3" name="テキスト ボックス 422"/>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17935</xdr:rowOff>
    </xdr:from>
    <xdr:to>
      <xdr:col>55</xdr:col>
      <xdr:colOff>50800</xdr:colOff>
      <xdr:row>78</xdr:row>
      <xdr:rowOff>119535</xdr:rowOff>
    </xdr:to>
    <xdr:sp macro="" textlink="">
      <xdr:nvSpPr>
        <xdr:cNvPr id="429" name="楕円 428"/>
        <xdr:cNvSpPr/>
      </xdr:nvSpPr>
      <xdr:spPr>
        <a:xfrm>
          <a:off x="104267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148762</xdr:rowOff>
    </xdr:from>
    <xdr:ext cx="534377" cy="259045"/>
    <xdr:sp macro="" textlink="">
      <xdr:nvSpPr>
        <xdr:cNvPr id="430" name="商工費該当値テキスト"/>
        <xdr:cNvSpPr txBox="1"/>
      </xdr:nvSpPr>
      <xdr:spPr>
        <a:xfrm>
          <a:off x="10528300" y="131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14156</xdr:rowOff>
    </xdr:from>
    <xdr:to>
      <xdr:col>50</xdr:col>
      <xdr:colOff>165100</xdr:colOff>
      <xdr:row>78</xdr:row>
      <xdr:rowOff>115756</xdr:rowOff>
    </xdr:to>
    <xdr:sp macro="" textlink="">
      <xdr:nvSpPr>
        <xdr:cNvPr id="431" name="楕円 430"/>
        <xdr:cNvSpPr/>
      </xdr:nvSpPr>
      <xdr:spPr>
        <a:xfrm>
          <a:off x="9588500" y="133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132283</xdr:rowOff>
    </xdr:from>
    <xdr:ext cx="534377" cy="259045"/>
    <xdr:sp macro="" textlink="">
      <xdr:nvSpPr>
        <xdr:cNvPr id="432" name="テキスト ボックス 431"/>
        <xdr:cNvSpPr txBox="1"/>
      </xdr:nvSpPr>
      <xdr:spPr>
        <a:xfrm>
          <a:off x="9372111" y="131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27124</xdr:rowOff>
    </xdr:from>
    <xdr:to>
      <xdr:col>46</xdr:col>
      <xdr:colOff>38100</xdr:colOff>
      <xdr:row>78</xdr:row>
      <xdr:rowOff>128724</xdr:rowOff>
    </xdr:to>
    <xdr:sp macro="" textlink="">
      <xdr:nvSpPr>
        <xdr:cNvPr id="433" name="楕円 432"/>
        <xdr:cNvSpPr/>
      </xdr:nvSpPr>
      <xdr:spPr>
        <a:xfrm>
          <a:off x="8699500" y="134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145251</xdr:rowOff>
    </xdr:from>
    <xdr:ext cx="534377" cy="259045"/>
    <xdr:sp macro="" textlink="">
      <xdr:nvSpPr>
        <xdr:cNvPr id="434" name="テキスト ボックス 433"/>
        <xdr:cNvSpPr txBox="1"/>
      </xdr:nvSpPr>
      <xdr:spPr>
        <a:xfrm>
          <a:off x="8483111" y="131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3397</xdr:rowOff>
    </xdr:from>
    <xdr:to>
      <xdr:col>41</xdr:col>
      <xdr:colOff>101600</xdr:colOff>
      <xdr:row>78</xdr:row>
      <xdr:rowOff>104997</xdr:rowOff>
    </xdr:to>
    <xdr:sp macro="" textlink="">
      <xdr:nvSpPr>
        <xdr:cNvPr id="435" name="楕円 434"/>
        <xdr:cNvSpPr/>
      </xdr:nvSpPr>
      <xdr:spPr>
        <a:xfrm>
          <a:off x="7810500" y="133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121524</xdr:rowOff>
    </xdr:from>
    <xdr:ext cx="534377" cy="259045"/>
    <xdr:sp macro="" textlink="">
      <xdr:nvSpPr>
        <xdr:cNvPr id="436" name="テキスト ボックス 435"/>
        <xdr:cNvSpPr txBox="1"/>
      </xdr:nvSpPr>
      <xdr:spPr>
        <a:xfrm>
          <a:off x="7594111" y="131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135603</xdr:rowOff>
    </xdr:from>
    <xdr:to>
      <xdr:col>36</xdr:col>
      <xdr:colOff>165100</xdr:colOff>
      <xdr:row>78</xdr:row>
      <xdr:rowOff>65753</xdr:rowOff>
    </xdr:to>
    <xdr:sp macro="" textlink="">
      <xdr:nvSpPr>
        <xdr:cNvPr id="437" name="楕円 436"/>
        <xdr:cNvSpPr/>
      </xdr:nvSpPr>
      <xdr:spPr>
        <a:xfrm>
          <a:off x="6921500" y="133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82280</xdr:rowOff>
    </xdr:from>
    <xdr:ext cx="534377" cy="259045"/>
    <xdr:sp macro="" textlink="">
      <xdr:nvSpPr>
        <xdr:cNvPr id="438" name="テキスト ボックス 437"/>
        <xdr:cNvSpPr txBox="1"/>
      </xdr:nvSpPr>
      <xdr:spPr>
        <a:xfrm>
          <a:off x="6705111" y="131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2" name="直線コネクタ 461"/>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3"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4" name="直線コネクタ 463"/>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5"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6" name="直線コネクタ 465"/>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133544</xdr:rowOff>
    </xdr:from>
    <xdr:to>
      <xdr:col>55</xdr:col>
      <xdr:colOff>0</xdr:colOff>
      <xdr:row>97</xdr:row>
      <xdr:rowOff>74549</xdr:rowOff>
    </xdr:to>
    <xdr:cxnSp macro="">
      <xdr:nvCxnSpPr>
        <xdr:cNvPr id="467" name="直線コネクタ 466"/>
        <xdr:cNvCxnSpPr/>
      </xdr:nvCxnSpPr>
      <xdr:spPr>
        <a:xfrm flipV="1">
          <a:off x="9639300" y="16421294"/>
          <a:ext cx="838200" cy="2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8"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9" name="フローチャート: 判断 468"/>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74549</xdr:rowOff>
    </xdr:from>
    <xdr:to>
      <xdr:col>50</xdr:col>
      <xdr:colOff>114300</xdr:colOff>
      <xdr:row>97</xdr:row>
      <xdr:rowOff>152372</xdr:rowOff>
    </xdr:to>
    <xdr:cxnSp macro="">
      <xdr:nvCxnSpPr>
        <xdr:cNvPr id="470" name="直線コネクタ 469"/>
        <xdr:cNvCxnSpPr/>
      </xdr:nvCxnSpPr>
      <xdr:spPr>
        <a:xfrm flipV="1">
          <a:off x="8750300" y="16705199"/>
          <a:ext cx="8890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71" name="フローチャート: 判断 470"/>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2" name="テキスト ボックス 471"/>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140667</xdr:rowOff>
    </xdr:from>
    <xdr:to>
      <xdr:col>45</xdr:col>
      <xdr:colOff>177800</xdr:colOff>
      <xdr:row>97</xdr:row>
      <xdr:rowOff>152372</xdr:rowOff>
    </xdr:to>
    <xdr:cxnSp macro="">
      <xdr:nvCxnSpPr>
        <xdr:cNvPr id="473" name="直線コネクタ 472"/>
        <xdr:cNvCxnSpPr/>
      </xdr:nvCxnSpPr>
      <xdr:spPr>
        <a:xfrm>
          <a:off x="7861300" y="16599867"/>
          <a:ext cx="889000" cy="18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4" name="フローチャート: 判断 473"/>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5" name="テキスト ボックス 474"/>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123996</xdr:rowOff>
    </xdr:from>
    <xdr:to>
      <xdr:col>41</xdr:col>
      <xdr:colOff>50800</xdr:colOff>
      <xdr:row>96</xdr:row>
      <xdr:rowOff>140667</xdr:rowOff>
    </xdr:to>
    <xdr:cxnSp macro="">
      <xdr:nvCxnSpPr>
        <xdr:cNvPr id="476" name="直線コネクタ 475"/>
        <xdr:cNvCxnSpPr/>
      </xdr:nvCxnSpPr>
      <xdr:spPr>
        <a:xfrm>
          <a:off x="6972300" y="16583196"/>
          <a:ext cx="889000" cy="1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7" name="フローチャート: 判断 476"/>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8" name="テキスト ボックス 477"/>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9" name="フローチャート: 判断 478"/>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80" name="テキスト ボックス 479"/>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82744</xdr:rowOff>
    </xdr:from>
    <xdr:to>
      <xdr:col>55</xdr:col>
      <xdr:colOff>50800</xdr:colOff>
      <xdr:row>96</xdr:row>
      <xdr:rowOff>12894</xdr:rowOff>
    </xdr:to>
    <xdr:sp macro="" textlink="">
      <xdr:nvSpPr>
        <xdr:cNvPr id="486" name="楕円 485"/>
        <xdr:cNvSpPr/>
      </xdr:nvSpPr>
      <xdr:spPr>
        <a:xfrm>
          <a:off x="10426700" y="163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105621</xdr:rowOff>
    </xdr:from>
    <xdr:ext cx="534377" cy="259045"/>
    <xdr:sp macro="" textlink="">
      <xdr:nvSpPr>
        <xdr:cNvPr id="487" name="土木費該当値テキスト"/>
        <xdr:cNvSpPr txBox="1"/>
      </xdr:nvSpPr>
      <xdr:spPr>
        <a:xfrm>
          <a:off x="10528300" y="162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23749</xdr:rowOff>
    </xdr:from>
    <xdr:to>
      <xdr:col>50</xdr:col>
      <xdr:colOff>165100</xdr:colOff>
      <xdr:row>97</xdr:row>
      <xdr:rowOff>125349</xdr:rowOff>
    </xdr:to>
    <xdr:sp macro="" textlink="">
      <xdr:nvSpPr>
        <xdr:cNvPr id="488" name="楕円 487"/>
        <xdr:cNvSpPr/>
      </xdr:nvSpPr>
      <xdr:spPr>
        <a:xfrm>
          <a:off x="9588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116476</xdr:rowOff>
    </xdr:from>
    <xdr:ext cx="534377" cy="259045"/>
    <xdr:sp macro="" textlink="">
      <xdr:nvSpPr>
        <xdr:cNvPr id="489" name="テキスト ボックス 488"/>
        <xdr:cNvSpPr txBox="1"/>
      </xdr:nvSpPr>
      <xdr:spPr>
        <a:xfrm>
          <a:off x="9372111" y="167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101572</xdr:rowOff>
    </xdr:from>
    <xdr:to>
      <xdr:col>46</xdr:col>
      <xdr:colOff>38100</xdr:colOff>
      <xdr:row>98</xdr:row>
      <xdr:rowOff>31722</xdr:rowOff>
    </xdr:to>
    <xdr:sp macro="" textlink="">
      <xdr:nvSpPr>
        <xdr:cNvPr id="490" name="楕円 489"/>
        <xdr:cNvSpPr/>
      </xdr:nvSpPr>
      <xdr:spPr>
        <a:xfrm>
          <a:off x="8699500" y="167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22849</xdr:rowOff>
    </xdr:from>
    <xdr:ext cx="534377" cy="259045"/>
    <xdr:sp macro="" textlink="">
      <xdr:nvSpPr>
        <xdr:cNvPr id="491" name="テキスト ボックス 490"/>
        <xdr:cNvSpPr txBox="1"/>
      </xdr:nvSpPr>
      <xdr:spPr>
        <a:xfrm>
          <a:off x="8483111" y="168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89867</xdr:rowOff>
    </xdr:from>
    <xdr:to>
      <xdr:col>41</xdr:col>
      <xdr:colOff>101600</xdr:colOff>
      <xdr:row>97</xdr:row>
      <xdr:rowOff>20017</xdr:rowOff>
    </xdr:to>
    <xdr:sp macro="" textlink="">
      <xdr:nvSpPr>
        <xdr:cNvPr id="492" name="楕円 491"/>
        <xdr:cNvSpPr/>
      </xdr:nvSpPr>
      <xdr:spPr>
        <a:xfrm>
          <a:off x="7810500" y="165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36544</xdr:rowOff>
    </xdr:from>
    <xdr:ext cx="534377" cy="259045"/>
    <xdr:sp macro="" textlink="">
      <xdr:nvSpPr>
        <xdr:cNvPr id="493" name="テキスト ボックス 492"/>
        <xdr:cNvSpPr txBox="1"/>
      </xdr:nvSpPr>
      <xdr:spPr>
        <a:xfrm>
          <a:off x="7594111" y="163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73196</xdr:rowOff>
    </xdr:from>
    <xdr:to>
      <xdr:col>36</xdr:col>
      <xdr:colOff>165100</xdr:colOff>
      <xdr:row>97</xdr:row>
      <xdr:rowOff>3346</xdr:rowOff>
    </xdr:to>
    <xdr:sp macro="" textlink="">
      <xdr:nvSpPr>
        <xdr:cNvPr id="494" name="楕円 493"/>
        <xdr:cNvSpPr/>
      </xdr:nvSpPr>
      <xdr:spPr>
        <a:xfrm>
          <a:off x="6921500" y="165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165923</xdr:rowOff>
    </xdr:from>
    <xdr:ext cx="534377" cy="259045"/>
    <xdr:sp macro="" textlink="">
      <xdr:nvSpPr>
        <xdr:cNvPr id="495" name="テキスト ボックス 494"/>
        <xdr:cNvSpPr txBox="1"/>
      </xdr:nvSpPr>
      <xdr:spPr>
        <a:xfrm>
          <a:off x="6705111" y="166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9" name="直線コネクタ 518"/>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20"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21" name="直線コネクタ 520"/>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2"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3" name="直線コネクタ 522"/>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146539</xdr:rowOff>
    </xdr:from>
    <xdr:to>
      <xdr:col>85</xdr:col>
      <xdr:colOff>127000</xdr:colOff>
      <xdr:row>37</xdr:row>
      <xdr:rowOff>15380</xdr:rowOff>
    </xdr:to>
    <xdr:cxnSp macro="">
      <xdr:nvCxnSpPr>
        <xdr:cNvPr id="524" name="直線コネクタ 523"/>
        <xdr:cNvCxnSpPr/>
      </xdr:nvCxnSpPr>
      <xdr:spPr>
        <a:xfrm flipV="1">
          <a:off x="15481300" y="6318739"/>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5"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6" name="フローチャート: 判断 525"/>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15380</xdr:rowOff>
    </xdr:from>
    <xdr:to>
      <xdr:col>81</xdr:col>
      <xdr:colOff>50800</xdr:colOff>
      <xdr:row>37</xdr:row>
      <xdr:rowOff>25705</xdr:rowOff>
    </xdr:to>
    <xdr:cxnSp macro="">
      <xdr:nvCxnSpPr>
        <xdr:cNvPr id="527" name="直線コネクタ 526"/>
        <xdr:cNvCxnSpPr/>
      </xdr:nvCxnSpPr>
      <xdr:spPr>
        <a:xfrm flipV="1">
          <a:off x="14592300" y="635903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8" name="フローチャート: 判断 527"/>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9" name="テキスト ボックス 528"/>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10960</xdr:rowOff>
    </xdr:from>
    <xdr:to>
      <xdr:col>76</xdr:col>
      <xdr:colOff>114300</xdr:colOff>
      <xdr:row>37</xdr:row>
      <xdr:rowOff>25705</xdr:rowOff>
    </xdr:to>
    <xdr:cxnSp macro="">
      <xdr:nvCxnSpPr>
        <xdr:cNvPr id="530" name="直線コネクタ 529"/>
        <xdr:cNvCxnSpPr/>
      </xdr:nvCxnSpPr>
      <xdr:spPr>
        <a:xfrm>
          <a:off x="13703300" y="635461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31" name="フローチャート: 判断 530"/>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2" name="テキスト ボックス 531"/>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10960</xdr:rowOff>
    </xdr:from>
    <xdr:to>
      <xdr:col>71</xdr:col>
      <xdr:colOff>177800</xdr:colOff>
      <xdr:row>37</xdr:row>
      <xdr:rowOff>43517</xdr:rowOff>
    </xdr:to>
    <xdr:cxnSp macro="">
      <xdr:nvCxnSpPr>
        <xdr:cNvPr id="533" name="直線コネクタ 532"/>
        <xdr:cNvCxnSpPr/>
      </xdr:nvCxnSpPr>
      <xdr:spPr>
        <a:xfrm flipV="1">
          <a:off x="12814300" y="6354610"/>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4" name="フローチャート: 判断 533"/>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5" name="テキスト ボックス 534"/>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6" name="フローチャート: 判断 535"/>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7" name="テキスト ボックス 536"/>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95739</xdr:rowOff>
    </xdr:from>
    <xdr:to>
      <xdr:col>85</xdr:col>
      <xdr:colOff>177800</xdr:colOff>
      <xdr:row>37</xdr:row>
      <xdr:rowOff>25889</xdr:rowOff>
    </xdr:to>
    <xdr:sp macro="" textlink="">
      <xdr:nvSpPr>
        <xdr:cNvPr id="543" name="楕円 542"/>
        <xdr:cNvSpPr/>
      </xdr:nvSpPr>
      <xdr:spPr>
        <a:xfrm>
          <a:off x="16268700" y="6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74166</xdr:rowOff>
    </xdr:from>
    <xdr:ext cx="534377" cy="259045"/>
    <xdr:sp macro="" textlink="">
      <xdr:nvSpPr>
        <xdr:cNvPr id="544" name="消防費該当値テキスト"/>
        <xdr:cNvSpPr txBox="1"/>
      </xdr:nvSpPr>
      <xdr:spPr>
        <a:xfrm>
          <a:off x="16370300" y="62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136030</xdr:rowOff>
    </xdr:from>
    <xdr:to>
      <xdr:col>81</xdr:col>
      <xdr:colOff>101600</xdr:colOff>
      <xdr:row>37</xdr:row>
      <xdr:rowOff>66180</xdr:rowOff>
    </xdr:to>
    <xdr:sp macro="" textlink="">
      <xdr:nvSpPr>
        <xdr:cNvPr id="545" name="楕円 544"/>
        <xdr:cNvSpPr/>
      </xdr:nvSpPr>
      <xdr:spPr>
        <a:xfrm>
          <a:off x="15430500" y="63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57307</xdr:rowOff>
    </xdr:from>
    <xdr:ext cx="534377" cy="259045"/>
    <xdr:sp macro="" textlink="">
      <xdr:nvSpPr>
        <xdr:cNvPr id="546" name="テキスト ボックス 545"/>
        <xdr:cNvSpPr txBox="1"/>
      </xdr:nvSpPr>
      <xdr:spPr>
        <a:xfrm>
          <a:off x="15214111" y="6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146355</xdr:rowOff>
    </xdr:from>
    <xdr:to>
      <xdr:col>76</xdr:col>
      <xdr:colOff>165100</xdr:colOff>
      <xdr:row>37</xdr:row>
      <xdr:rowOff>76505</xdr:rowOff>
    </xdr:to>
    <xdr:sp macro="" textlink="">
      <xdr:nvSpPr>
        <xdr:cNvPr id="547" name="楕円 546"/>
        <xdr:cNvSpPr/>
      </xdr:nvSpPr>
      <xdr:spPr>
        <a:xfrm>
          <a:off x="14541500" y="63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67632</xdr:rowOff>
    </xdr:from>
    <xdr:ext cx="534377" cy="259045"/>
    <xdr:sp macro="" textlink="">
      <xdr:nvSpPr>
        <xdr:cNvPr id="548" name="テキスト ボックス 547"/>
        <xdr:cNvSpPr txBox="1"/>
      </xdr:nvSpPr>
      <xdr:spPr>
        <a:xfrm>
          <a:off x="14325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131610</xdr:rowOff>
    </xdr:from>
    <xdr:to>
      <xdr:col>72</xdr:col>
      <xdr:colOff>38100</xdr:colOff>
      <xdr:row>37</xdr:row>
      <xdr:rowOff>61760</xdr:rowOff>
    </xdr:to>
    <xdr:sp macro="" textlink="">
      <xdr:nvSpPr>
        <xdr:cNvPr id="549" name="楕円 548"/>
        <xdr:cNvSpPr/>
      </xdr:nvSpPr>
      <xdr:spPr>
        <a:xfrm>
          <a:off x="13652500" y="63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52887</xdr:rowOff>
    </xdr:from>
    <xdr:ext cx="534377" cy="259045"/>
    <xdr:sp macro="" textlink="">
      <xdr:nvSpPr>
        <xdr:cNvPr id="550" name="テキスト ボックス 549"/>
        <xdr:cNvSpPr txBox="1"/>
      </xdr:nvSpPr>
      <xdr:spPr>
        <a:xfrm>
          <a:off x="13436111" y="6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164167</xdr:rowOff>
    </xdr:from>
    <xdr:to>
      <xdr:col>67</xdr:col>
      <xdr:colOff>101600</xdr:colOff>
      <xdr:row>37</xdr:row>
      <xdr:rowOff>94317</xdr:rowOff>
    </xdr:to>
    <xdr:sp macro="" textlink="">
      <xdr:nvSpPr>
        <xdr:cNvPr id="551" name="楕円 550"/>
        <xdr:cNvSpPr/>
      </xdr:nvSpPr>
      <xdr:spPr>
        <a:xfrm>
          <a:off x="12763500" y="6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85444</xdr:rowOff>
    </xdr:from>
    <xdr:ext cx="534377" cy="259045"/>
    <xdr:sp macro="" textlink="">
      <xdr:nvSpPr>
        <xdr:cNvPr id="552" name="テキスト ボックス 551"/>
        <xdr:cNvSpPr txBox="1"/>
      </xdr:nvSpPr>
      <xdr:spPr>
        <a:xfrm>
          <a:off x="12547111" y="64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6" name="直線コネクタ 575"/>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7"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8" name="直線コネクタ 577"/>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9"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80" name="直線コネクタ 579"/>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67683</xdr:rowOff>
    </xdr:from>
    <xdr:to>
      <xdr:col>85</xdr:col>
      <xdr:colOff>127000</xdr:colOff>
      <xdr:row>57</xdr:row>
      <xdr:rowOff>73216</xdr:rowOff>
    </xdr:to>
    <xdr:cxnSp macro="">
      <xdr:nvCxnSpPr>
        <xdr:cNvPr id="581" name="直線コネクタ 580"/>
        <xdr:cNvCxnSpPr/>
      </xdr:nvCxnSpPr>
      <xdr:spPr>
        <a:xfrm>
          <a:off x="15481300" y="9840333"/>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2"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3" name="フローチャート: 判断 582"/>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67683</xdr:rowOff>
    </xdr:from>
    <xdr:to>
      <xdr:col>81</xdr:col>
      <xdr:colOff>50800</xdr:colOff>
      <xdr:row>57</xdr:row>
      <xdr:rowOff>118387</xdr:rowOff>
    </xdr:to>
    <xdr:cxnSp macro="">
      <xdr:nvCxnSpPr>
        <xdr:cNvPr id="584" name="直線コネクタ 583"/>
        <xdr:cNvCxnSpPr/>
      </xdr:nvCxnSpPr>
      <xdr:spPr>
        <a:xfrm flipV="1">
          <a:off x="14592300" y="984033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5" name="フローチャート: 判断 584"/>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6" name="テキスト ボックス 585"/>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149782</xdr:rowOff>
    </xdr:from>
    <xdr:to>
      <xdr:col>76</xdr:col>
      <xdr:colOff>114300</xdr:colOff>
      <xdr:row>57</xdr:row>
      <xdr:rowOff>118387</xdr:rowOff>
    </xdr:to>
    <xdr:cxnSp macro="">
      <xdr:nvCxnSpPr>
        <xdr:cNvPr id="587" name="直線コネクタ 586"/>
        <xdr:cNvCxnSpPr/>
      </xdr:nvCxnSpPr>
      <xdr:spPr>
        <a:xfrm>
          <a:off x="13703300" y="9065182"/>
          <a:ext cx="889000" cy="8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8" name="フローチャート: 判断 587"/>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9" name="テキスト ボックス 588"/>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149782</xdr:rowOff>
    </xdr:from>
    <xdr:to>
      <xdr:col>71</xdr:col>
      <xdr:colOff>177800</xdr:colOff>
      <xdr:row>56</xdr:row>
      <xdr:rowOff>16241</xdr:rowOff>
    </xdr:to>
    <xdr:cxnSp macro="">
      <xdr:nvCxnSpPr>
        <xdr:cNvPr id="590" name="直線コネクタ 589"/>
        <xdr:cNvCxnSpPr/>
      </xdr:nvCxnSpPr>
      <xdr:spPr>
        <a:xfrm flipV="1">
          <a:off x="12814300" y="9065182"/>
          <a:ext cx="889000" cy="5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91" name="フローチャート: 判断 590"/>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2" name="テキスト ボックス 591"/>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3" name="フローチャート: 判断 592"/>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4" name="テキスト ボックス 593"/>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22416</xdr:rowOff>
    </xdr:from>
    <xdr:to>
      <xdr:col>85</xdr:col>
      <xdr:colOff>177800</xdr:colOff>
      <xdr:row>57</xdr:row>
      <xdr:rowOff>124016</xdr:rowOff>
    </xdr:to>
    <xdr:sp macro="" textlink="">
      <xdr:nvSpPr>
        <xdr:cNvPr id="600" name="楕円 599"/>
        <xdr:cNvSpPr/>
      </xdr:nvSpPr>
      <xdr:spPr>
        <a:xfrm>
          <a:off x="16268700" y="97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843</xdr:rowOff>
    </xdr:from>
    <xdr:ext cx="534377" cy="259045"/>
    <xdr:sp macro="" textlink="">
      <xdr:nvSpPr>
        <xdr:cNvPr id="601" name="教育費該当値テキスト"/>
        <xdr:cNvSpPr txBox="1"/>
      </xdr:nvSpPr>
      <xdr:spPr>
        <a:xfrm>
          <a:off x="16370300" y="97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16883</xdr:rowOff>
    </xdr:from>
    <xdr:to>
      <xdr:col>81</xdr:col>
      <xdr:colOff>101600</xdr:colOff>
      <xdr:row>57</xdr:row>
      <xdr:rowOff>118483</xdr:rowOff>
    </xdr:to>
    <xdr:sp macro="" textlink="">
      <xdr:nvSpPr>
        <xdr:cNvPr id="602" name="楕円 601"/>
        <xdr:cNvSpPr/>
      </xdr:nvSpPr>
      <xdr:spPr>
        <a:xfrm>
          <a:off x="15430500" y="97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109610</xdr:rowOff>
    </xdr:from>
    <xdr:ext cx="534377" cy="259045"/>
    <xdr:sp macro="" textlink="">
      <xdr:nvSpPr>
        <xdr:cNvPr id="603" name="テキスト ボックス 602"/>
        <xdr:cNvSpPr txBox="1"/>
      </xdr:nvSpPr>
      <xdr:spPr>
        <a:xfrm>
          <a:off x="15214111" y="98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67587</xdr:rowOff>
    </xdr:from>
    <xdr:to>
      <xdr:col>76</xdr:col>
      <xdr:colOff>165100</xdr:colOff>
      <xdr:row>57</xdr:row>
      <xdr:rowOff>169187</xdr:rowOff>
    </xdr:to>
    <xdr:sp macro="" textlink="">
      <xdr:nvSpPr>
        <xdr:cNvPr id="604" name="楕円 603"/>
        <xdr:cNvSpPr/>
      </xdr:nvSpPr>
      <xdr:spPr>
        <a:xfrm>
          <a:off x="14541500" y="98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160314</xdr:rowOff>
    </xdr:from>
    <xdr:ext cx="534377" cy="259045"/>
    <xdr:sp macro="" textlink="">
      <xdr:nvSpPr>
        <xdr:cNvPr id="605" name="テキスト ボックス 604"/>
        <xdr:cNvSpPr txBox="1"/>
      </xdr:nvSpPr>
      <xdr:spPr>
        <a:xfrm>
          <a:off x="14325111" y="99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98982</xdr:rowOff>
    </xdr:from>
    <xdr:to>
      <xdr:col>72</xdr:col>
      <xdr:colOff>38100</xdr:colOff>
      <xdr:row>53</xdr:row>
      <xdr:rowOff>29132</xdr:rowOff>
    </xdr:to>
    <xdr:sp macro="" textlink="">
      <xdr:nvSpPr>
        <xdr:cNvPr id="606" name="楕円 605"/>
        <xdr:cNvSpPr/>
      </xdr:nvSpPr>
      <xdr:spPr>
        <a:xfrm>
          <a:off x="13652500" y="901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45659</xdr:rowOff>
    </xdr:from>
    <xdr:ext cx="599010" cy="259045"/>
    <xdr:sp macro="" textlink="">
      <xdr:nvSpPr>
        <xdr:cNvPr id="607" name="テキスト ボックス 606"/>
        <xdr:cNvSpPr txBox="1"/>
      </xdr:nvSpPr>
      <xdr:spPr>
        <a:xfrm>
          <a:off x="13403795" y="878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136891</xdr:rowOff>
    </xdr:from>
    <xdr:to>
      <xdr:col>67</xdr:col>
      <xdr:colOff>101600</xdr:colOff>
      <xdr:row>56</xdr:row>
      <xdr:rowOff>67041</xdr:rowOff>
    </xdr:to>
    <xdr:sp macro="" textlink="">
      <xdr:nvSpPr>
        <xdr:cNvPr id="608" name="楕円 607"/>
        <xdr:cNvSpPr/>
      </xdr:nvSpPr>
      <xdr:spPr>
        <a:xfrm>
          <a:off x="12763500" y="95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83568</xdr:rowOff>
    </xdr:from>
    <xdr:ext cx="534377" cy="259045"/>
    <xdr:sp macro="" textlink="">
      <xdr:nvSpPr>
        <xdr:cNvPr id="609" name="テキスト ボックス 608"/>
        <xdr:cNvSpPr txBox="1"/>
      </xdr:nvSpPr>
      <xdr:spPr>
        <a:xfrm>
          <a:off x="12547111" y="93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3" name="直線コネクタ 632"/>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6"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7" name="直線コネクタ 636"/>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62624</xdr:rowOff>
    </xdr:from>
    <xdr:to>
      <xdr:col>85</xdr:col>
      <xdr:colOff>127000</xdr:colOff>
      <xdr:row>71</xdr:row>
      <xdr:rowOff>81699</xdr:rowOff>
    </xdr:to>
    <xdr:cxnSp macro="">
      <xdr:nvCxnSpPr>
        <xdr:cNvPr id="638" name="直線コネクタ 637"/>
        <xdr:cNvCxnSpPr/>
      </xdr:nvCxnSpPr>
      <xdr:spPr>
        <a:xfrm flipV="1">
          <a:off x="15481300" y="12235574"/>
          <a:ext cx="8382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9"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40" name="フローチャート: 判断 639"/>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81699</xdr:rowOff>
    </xdr:from>
    <xdr:to>
      <xdr:col>81</xdr:col>
      <xdr:colOff>50800</xdr:colOff>
      <xdr:row>75</xdr:row>
      <xdr:rowOff>37516</xdr:rowOff>
    </xdr:to>
    <xdr:cxnSp macro="">
      <xdr:nvCxnSpPr>
        <xdr:cNvPr id="641" name="直線コネクタ 640"/>
        <xdr:cNvCxnSpPr/>
      </xdr:nvCxnSpPr>
      <xdr:spPr>
        <a:xfrm flipV="1">
          <a:off x="14592300" y="12254649"/>
          <a:ext cx="889000" cy="64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2" name="フローチャート: 判断 641"/>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3" name="テキスト ボックス 642"/>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37516</xdr:rowOff>
    </xdr:from>
    <xdr:to>
      <xdr:col>76</xdr:col>
      <xdr:colOff>114300</xdr:colOff>
      <xdr:row>78</xdr:row>
      <xdr:rowOff>142787</xdr:rowOff>
    </xdr:to>
    <xdr:cxnSp macro="">
      <xdr:nvCxnSpPr>
        <xdr:cNvPr id="644" name="直線コネクタ 643"/>
        <xdr:cNvCxnSpPr/>
      </xdr:nvCxnSpPr>
      <xdr:spPr>
        <a:xfrm flipV="1">
          <a:off x="13703300" y="12896266"/>
          <a:ext cx="889000" cy="6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5" name="フローチャート: 判断 644"/>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6" name="テキスト ボックス 645"/>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52679</xdr:rowOff>
    </xdr:from>
    <xdr:to>
      <xdr:col>71</xdr:col>
      <xdr:colOff>177800</xdr:colOff>
      <xdr:row>78</xdr:row>
      <xdr:rowOff>142787</xdr:rowOff>
    </xdr:to>
    <xdr:cxnSp macro="">
      <xdr:nvCxnSpPr>
        <xdr:cNvPr id="647" name="直線コネクタ 646"/>
        <xdr:cNvCxnSpPr/>
      </xdr:nvCxnSpPr>
      <xdr:spPr>
        <a:xfrm>
          <a:off x="12814300" y="13082879"/>
          <a:ext cx="889000" cy="4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8" name="フローチャート: 判断 647"/>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9" name="テキスト ボックス 648"/>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50" name="フローチャート: 判断 649"/>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51" name="テキスト ボックス 650"/>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11824</xdr:rowOff>
    </xdr:from>
    <xdr:to>
      <xdr:col>85</xdr:col>
      <xdr:colOff>177800</xdr:colOff>
      <xdr:row>71</xdr:row>
      <xdr:rowOff>113424</xdr:rowOff>
    </xdr:to>
    <xdr:sp macro="" textlink="">
      <xdr:nvSpPr>
        <xdr:cNvPr id="657" name="楕円 656"/>
        <xdr:cNvSpPr/>
      </xdr:nvSpPr>
      <xdr:spPr>
        <a:xfrm>
          <a:off x="16268700" y="121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136301</xdr:rowOff>
    </xdr:from>
    <xdr:ext cx="599010" cy="259045"/>
    <xdr:sp macro="" textlink="">
      <xdr:nvSpPr>
        <xdr:cNvPr id="658" name="災害復旧費該当値テキスト"/>
        <xdr:cNvSpPr txBox="1"/>
      </xdr:nvSpPr>
      <xdr:spPr>
        <a:xfrm>
          <a:off x="16370300" y="121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30899</xdr:rowOff>
    </xdr:from>
    <xdr:to>
      <xdr:col>81</xdr:col>
      <xdr:colOff>101600</xdr:colOff>
      <xdr:row>71</xdr:row>
      <xdr:rowOff>132499</xdr:rowOff>
    </xdr:to>
    <xdr:sp macro="" textlink="">
      <xdr:nvSpPr>
        <xdr:cNvPr id="659" name="楕円 658"/>
        <xdr:cNvSpPr/>
      </xdr:nvSpPr>
      <xdr:spPr>
        <a:xfrm>
          <a:off x="15430500" y="122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149026</xdr:rowOff>
    </xdr:from>
    <xdr:ext cx="599010" cy="259045"/>
    <xdr:sp macro="" textlink="">
      <xdr:nvSpPr>
        <xdr:cNvPr id="660" name="テキスト ボックス 659"/>
        <xdr:cNvSpPr txBox="1"/>
      </xdr:nvSpPr>
      <xdr:spPr>
        <a:xfrm>
          <a:off x="15181795" y="1197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158166</xdr:rowOff>
    </xdr:from>
    <xdr:to>
      <xdr:col>76</xdr:col>
      <xdr:colOff>165100</xdr:colOff>
      <xdr:row>75</xdr:row>
      <xdr:rowOff>88316</xdr:rowOff>
    </xdr:to>
    <xdr:sp macro="" textlink="">
      <xdr:nvSpPr>
        <xdr:cNvPr id="661" name="楕円 660"/>
        <xdr:cNvSpPr/>
      </xdr:nvSpPr>
      <xdr:spPr>
        <a:xfrm>
          <a:off x="14541500" y="128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104843</xdr:rowOff>
    </xdr:from>
    <xdr:ext cx="534377" cy="259045"/>
    <xdr:sp macro="" textlink="">
      <xdr:nvSpPr>
        <xdr:cNvPr id="662" name="テキスト ボックス 661"/>
        <xdr:cNvSpPr txBox="1"/>
      </xdr:nvSpPr>
      <xdr:spPr>
        <a:xfrm>
          <a:off x="14325111" y="126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91987</xdr:rowOff>
    </xdr:from>
    <xdr:to>
      <xdr:col>72</xdr:col>
      <xdr:colOff>38100</xdr:colOff>
      <xdr:row>79</xdr:row>
      <xdr:rowOff>22137</xdr:rowOff>
    </xdr:to>
    <xdr:sp macro="" textlink="">
      <xdr:nvSpPr>
        <xdr:cNvPr id="663" name="楕円 662"/>
        <xdr:cNvSpPr/>
      </xdr:nvSpPr>
      <xdr:spPr>
        <a:xfrm>
          <a:off x="13652500" y="134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38664</xdr:rowOff>
    </xdr:from>
    <xdr:ext cx="469744" cy="259045"/>
    <xdr:sp macro="" textlink="">
      <xdr:nvSpPr>
        <xdr:cNvPr id="664" name="テキスト ボックス 663"/>
        <xdr:cNvSpPr txBox="1"/>
      </xdr:nvSpPr>
      <xdr:spPr>
        <a:xfrm>
          <a:off x="13468428" y="132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1879</xdr:rowOff>
    </xdr:from>
    <xdr:to>
      <xdr:col>67</xdr:col>
      <xdr:colOff>101600</xdr:colOff>
      <xdr:row>76</xdr:row>
      <xdr:rowOff>103479</xdr:rowOff>
    </xdr:to>
    <xdr:sp macro="" textlink="">
      <xdr:nvSpPr>
        <xdr:cNvPr id="665" name="楕円 664"/>
        <xdr:cNvSpPr/>
      </xdr:nvSpPr>
      <xdr:spPr>
        <a:xfrm>
          <a:off x="12763500" y="130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120007</xdr:rowOff>
    </xdr:from>
    <xdr:ext cx="534377" cy="259045"/>
    <xdr:sp macro="" textlink="">
      <xdr:nvSpPr>
        <xdr:cNvPr id="666" name="テキスト ボックス 665"/>
        <xdr:cNvSpPr txBox="1"/>
      </xdr:nvSpPr>
      <xdr:spPr>
        <a:xfrm>
          <a:off x="12547111" y="128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90" name="直線コネクタ 689"/>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91"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2" name="直線コネクタ 691"/>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3"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4" name="直線コネクタ 693"/>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155755</xdr:rowOff>
    </xdr:from>
    <xdr:to>
      <xdr:col>85</xdr:col>
      <xdr:colOff>127000</xdr:colOff>
      <xdr:row>97</xdr:row>
      <xdr:rowOff>169174</xdr:rowOff>
    </xdr:to>
    <xdr:cxnSp macro="">
      <xdr:nvCxnSpPr>
        <xdr:cNvPr id="695" name="直線コネクタ 694"/>
        <xdr:cNvCxnSpPr/>
      </xdr:nvCxnSpPr>
      <xdr:spPr>
        <a:xfrm flipV="1">
          <a:off x="15481300" y="16786405"/>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6"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7" name="フローチャート: 判断 696"/>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169174</xdr:rowOff>
    </xdr:from>
    <xdr:to>
      <xdr:col>81</xdr:col>
      <xdr:colOff>50800</xdr:colOff>
      <xdr:row>98</xdr:row>
      <xdr:rowOff>4194</xdr:rowOff>
    </xdr:to>
    <xdr:cxnSp macro="">
      <xdr:nvCxnSpPr>
        <xdr:cNvPr id="698" name="直線コネクタ 697"/>
        <xdr:cNvCxnSpPr/>
      </xdr:nvCxnSpPr>
      <xdr:spPr>
        <a:xfrm flipV="1">
          <a:off x="14592300" y="16799824"/>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9" name="フローチャート: 判断 698"/>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700" name="テキスト ボックス 699"/>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4194</xdr:rowOff>
    </xdr:from>
    <xdr:to>
      <xdr:col>76</xdr:col>
      <xdr:colOff>114300</xdr:colOff>
      <xdr:row>98</xdr:row>
      <xdr:rowOff>13219</xdr:rowOff>
    </xdr:to>
    <xdr:cxnSp macro="">
      <xdr:nvCxnSpPr>
        <xdr:cNvPr id="701" name="直線コネクタ 700"/>
        <xdr:cNvCxnSpPr/>
      </xdr:nvCxnSpPr>
      <xdr:spPr>
        <a:xfrm flipV="1">
          <a:off x="13703300" y="16806294"/>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2" name="フローチャート: 判断 701"/>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3" name="テキスト ボックス 702"/>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11109</xdr:rowOff>
    </xdr:from>
    <xdr:to>
      <xdr:col>71</xdr:col>
      <xdr:colOff>177800</xdr:colOff>
      <xdr:row>98</xdr:row>
      <xdr:rowOff>13219</xdr:rowOff>
    </xdr:to>
    <xdr:cxnSp macro="">
      <xdr:nvCxnSpPr>
        <xdr:cNvPr id="704" name="直線コネクタ 703"/>
        <xdr:cNvCxnSpPr/>
      </xdr:nvCxnSpPr>
      <xdr:spPr>
        <a:xfrm>
          <a:off x="12814300" y="1681320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5" name="フローチャート: 判断 704"/>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6" name="テキスト ボックス 705"/>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7" name="フローチャート: 判断 706"/>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8" name="テキスト ボックス 707"/>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104955</xdr:rowOff>
    </xdr:from>
    <xdr:to>
      <xdr:col>85</xdr:col>
      <xdr:colOff>177800</xdr:colOff>
      <xdr:row>98</xdr:row>
      <xdr:rowOff>35105</xdr:rowOff>
    </xdr:to>
    <xdr:sp macro="" textlink="">
      <xdr:nvSpPr>
        <xdr:cNvPr id="714" name="楕円 713"/>
        <xdr:cNvSpPr/>
      </xdr:nvSpPr>
      <xdr:spPr>
        <a:xfrm>
          <a:off x="16268700" y="167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83382</xdr:rowOff>
    </xdr:from>
    <xdr:ext cx="534377" cy="259045"/>
    <xdr:sp macro="" textlink="">
      <xdr:nvSpPr>
        <xdr:cNvPr id="715" name="公債費該当値テキスト"/>
        <xdr:cNvSpPr txBox="1"/>
      </xdr:nvSpPr>
      <xdr:spPr>
        <a:xfrm>
          <a:off x="16370300" y="16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118374</xdr:rowOff>
    </xdr:from>
    <xdr:to>
      <xdr:col>81</xdr:col>
      <xdr:colOff>101600</xdr:colOff>
      <xdr:row>98</xdr:row>
      <xdr:rowOff>48524</xdr:rowOff>
    </xdr:to>
    <xdr:sp macro="" textlink="">
      <xdr:nvSpPr>
        <xdr:cNvPr id="716" name="楕円 715"/>
        <xdr:cNvSpPr/>
      </xdr:nvSpPr>
      <xdr:spPr>
        <a:xfrm>
          <a:off x="15430500" y="167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39651</xdr:rowOff>
    </xdr:from>
    <xdr:ext cx="534377" cy="259045"/>
    <xdr:sp macro="" textlink="">
      <xdr:nvSpPr>
        <xdr:cNvPr id="717" name="テキスト ボックス 716"/>
        <xdr:cNvSpPr txBox="1"/>
      </xdr:nvSpPr>
      <xdr:spPr>
        <a:xfrm>
          <a:off x="15214111" y="1684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124844</xdr:rowOff>
    </xdr:from>
    <xdr:to>
      <xdr:col>76</xdr:col>
      <xdr:colOff>165100</xdr:colOff>
      <xdr:row>98</xdr:row>
      <xdr:rowOff>54994</xdr:rowOff>
    </xdr:to>
    <xdr:sp macro="" textlink="">
      <xdr:nvSpPr>
        <xdr:cNvPr id="718" name="楕円 717"/>
        <xdr:cNvSpPr/>
      </xdr:nvSpPr>
      <xdr:spPr>
        <a:xfrm>
          <a:off x="14541500" y="167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46121</xdr:rowOff>
    </xdr:from>
    <xdr:ext cx="534377" cy="259045"/>
    <xdr:sp macro="" textlink="">
      <xdr:nvSpPr>
        <xdr:cNvPr id="719" name="テキスト ボックス 718"/>
        <xdr:cNvSpPr txBox="1"/>
      </xdr:nvSpPr>
      <xdr:spPr>
        <a:xfrm>
          <a:off x="14325111" y="168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133869</xdr:rowOff>
    </xdr:from>
    <xdr:to>
      <xdr:col>72</xdr:col>
      <xdr:colOff>38100</xdr:colOff>
      <xdr:row>98</xdr:row>
      <xdr:rowOff>64019</xdr:rowOff>
    </xdr:to>
    <xdr:sp macro="" textlink="">
      <xdr:nvSpPr>
        <xdr:cNvPr id="720" name="楕円 719"/>
        <xdr:cNvSpPr/>
      </xdr:nvSpPr>
      <xdr:spPr>
        <a:xfrm>
          <a:off x="13652500" y="16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55146</xdr:rowOff>
    </xdr:from>
    <xdr:ext cx="534377" cy="259045"/>
    <xdr:sp macro="" textlink="">
      <xdr:nvSpPr>
        <xdr:cNvPr id="721" name="テキスト ボックス 720"/>
        <xdr:cNvSpPr txBox="1"/>
      </xdr:nvSpPr>
      <xdr:spPr>
        <a:xfrm>
          <a:off x="13436111" y="168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131759</xdr:rowOff>
    </xdr:from>
    <xdr:to>
      <xdr:col>67</xdr:col>
      <xdr:colOff>101600</xdr:colOff>
      <xdr:row>98</xdr:row>
      <xdr:rowOff>61909</xdr:rowOff>
    </xdr:to>
    <xdr:sp macro="" textlink="">
      <xdr:nvSpPr>
        <xdr:cNvPr id="722" name="楕円 721"/>
        <xdr:cNvSpPr/>
      </xdr:nvSpPr>
      <xdr:spPr>
        <a:xfrm>
          <a:off x="12763500" y="167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53036</xdr:rowOff>
    </xdr:from>
    <xdr:ext cx="534377" cy="259045"/>
    <xdr:sp macro="" textlink="">
      <xdr:nvSpPr>
        <xdr:cNvPr id="723" name="テキスト ボックス 722"/>
        <xdr:cNvSpPr txBox="1"/>
      </xdr:nvSpPr>
      <xdr:spPr>
        <a:xfrm>
          <a:off x="12547111" y="168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7" name="直線コネクタ 746"/>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8"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50"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51" name="直線コネクタ 750"/>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3"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4" name="フローチャート: 判断 753"/>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6" name="フローチャート: 判断 755"/>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7" name="テキスト ボックス 756"/>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9" name="フローチャート: 判断 758"/>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60" name="テキスト ボックス 759"/>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2" name="フローチャート: 判断 761"/>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3" name="テキスト ボックス 762"/>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4" name="フローチャート: 判断 763"/>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5" name="テキスト ボックス 764"/>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2"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・総務費は、地域振興基金の造成等により＋</a:t>
          </a:r>
          <a:r>
            <a:rPr kumimoji="1" lang="en-US" altLang="ja-JP" sz="1300">
              <a:latin typeface="ＭＳ Ｐゴシック" panose="020B0600070205080204" pitchFamily="50" charset="-128"/>
              <a:ea typeface="ＭＳ Ｐゴシック" panose="020B0600070205080204" pitchFamily="50" charset="-128"/>
            </a:rPr>
            <a:t>18,842</a:t>
          </a:r>
          <a:r>
            <a:rPr kumimoji="1" lang="ja-JP" altLang="en-US" sz="1300">
              <a:latin typeface="ＭＳ Ｐゴシック" panose="020B0600070205080204" pitchFamily="50" charset="-128"/>
              <a:ea typeface="ＭＳ Ｐゴシック" panose="020B0600070205080204" pitchFamily="50" charset="-128"/>
            </a:rPr>
            <a:t>円の増加となっており、類似団体平均値、県内平均値を共に上回っている。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・農林水産業費は、震災復旧緊急対策経営体育成支援事業▲</a:t>
          </a:r>
          <a:r>
            <a:rPr kumimoji="1" lang="en-US" altLang="ja-JP" sz="1300">
              <a:latin typeface="ＭＳ Ｐゴシック" panose="020B0600070205080204" pitchFamily="50" charset="-128"/>
              <a:ea typeface="ＭＳ Ｐゴシック" panose="020B0600070205080204" pitchFamily="50" charset="-128"/>
            </a:rPr>
            <a:t>1,308,465</a:t>
          </a:r>
          <a:r>
            <a:rPr kumimoji="1" lang="ja-JP" altLang="en-US" sz="1300">
              <a:latin typeface="ＭＳ Ｐゴシック" panose="020B0600070205080204" pitchFamily="50" charset="-128"/>
              <a:ea typeface="ＭＳ Ｐゴシック" panose="020B0600070205080204" pitchFamily="50" charset="-128"/>
            </a:rPr>
            <a:t>千円等の影響により▲</a:t>
          </a:r>
          <a:r>
            <a:rPr kumimoji="1" lang="en-US" altLang="ja-JP" sz="1300">
              <a:latin typeface="ＭＳ Ｐゴシック" panose="020B0600070205080204" pitchFamily="50" charset="-128"/>
              <a:ea typeface="ＭＳ Ｐゴシック" panose="020B0600070205080204" pitchFamily="50" charset="-128"/>
            </a:rPr>
            <a:t>40,179</a:t>
          </a:r>
          <a:r>
            <a:rPr kumimoji="1" lang="ja-JP" altLang="en-US" sz="1300">
              <a:latin typeface="ＭＳ Ｐゴシック" panose="020B0600070205080204" pitchFamily="50" charset="-128"/>
              <a:ea typeface="ＭＳ Ｐゴシック" panose="020B0600070205080204" pitchFamily="50" charset="-128"/>
            </a:rPr>
            <a:t>円となったが、畜産・酪農収益力強化整備等特別対策事業補助金</a:t>
          </a:r>
          <a:r>
            <a:rPr kumimoji="1" lang="en-US" altLang="ja-JP" sz="1300">
              <a:latin typeface="ＭＳ Ｐゴシック" panose="020B0600070205080204" pitchFamily="50" charset="-128"/>
              <a:ea typeface="ＭＳ Ｐゴシック" panose="020B0600070205080204" pitchFamily="50" charset="-128"/>
            </a:rPr>
            <a:t>338,210</a:t>
          </a:r>
          <a:r>
            <a:rPr kumimoji="1" lang="ja-JP" altLang="en-US" sz="1300">
              <a:latin typeface="ＭＳ Ｐゴシック" panose="020B0600070205080204" pitchFamily="50" charset="-128"/>
              <a:ea typeface="ＭＳ Ｐゴシック" panose="020B0600070205080204" pitchFamily="50" charset="-128"/>
            </a:rPr>
            <a:t>千円等の影響により、支出額は類似団体平均値、県内平均値を共に上回っている。</a:t>
          </a:r>
        </a:p>
        <a:p>
          <a:r>
            <a:rPr kumimoji="1" lang="ja-JP" altLang="en-US" sz="1300">
              <a:latin typeface="ＭＳ Ｐゴシック" panose="020B0600070205080204" pitchFamily="50" charset="-128"/>
              <a:ea typeface="ＭＳ Ｐゴシック" panose="020B0600070205080204" pitchFamily="50" charset="-128"/>
            </a:rPr>
            <a:t>　・土木費は、災害公営住宅建設事業＋</a:t>
          </a:r>
          <a:r>
            <a:rPr kumimoji="1" lang="en-US" altLang="ja-JP" sz="1300">
              <a:latin typeface="ＭＳ Ｐゴシック" panose="020B0600070205080204" pitchFamily="50" charset="-128"/>
              <a:ea typeface="ＭＳ Ｐゴシック" panose="020B0600070205080204" pitchFamily="50" charset="-128"/>
            </a:rPr>
            <a:t>807,137</a:t>
          </a:r>
          <a:r>
            <a:rPr kumimoji="1" lang="ja-JP" altLang="en-US" sz="1300">
              <a:latin typeface="ＭＳ Ｐゴシック" panose="020B0600070205080204" pitchFamily="50" charset="-128"/>
              <a:ea typeface="ＭＳ Ｐゴシック" panose="020B0600070205080204" pitchFamily="50" charset="-128"/>
            </a:rPr>
            <a:t>千円等の影響により＋</a:t>
          </a:r>
          <a:r>
            <a:rPr kumimoji="1" lang="en-US" altLang="ja-JP" sz="1300">
              <a:latin typeface="ＭＳ Ｐゴシック" panose="020B0600070205080204" pitchFamily="50" charset="-128"/>
              <a:ea typeface="ＭＳ Ｐゴシック" panose="020B0600070205080204" pitchFamily="50" charset="-128"/>
            </a:rPr>
            <a:t>37,258</a:t>
          </a:r>
          <a:r>
            <a:rPr kumimoji="1" lang="ja-JP" altLang="en-US" sz="1300">
              <a:latin typeface="ＭＳ Ｐゴシック" panose="020B0600070205080204" pitchFamily="50" charset="-128"/>
              <a:ea typeface="ＭＳ Ｐゴシック" panose="020B0600070205080204" pitchFamily="50" charset="-128"/>
            </a:rPr>
            <a:t>円となっており、類似団体平均値、県内平均値を共に上回っている。</a:t>
          </a:r>
        </a:p>
        <a:p>
          <a:r>
            <a:rPr kumimoji="1" lang="ja-JP" altLang="en-US" sz="1300">
              <a:latin typeface="ＭＳ Ｐゴシック" panose="020B0600070205080204" pitchFamily="50" charset="-128"/>
              <a:ea typeface="ＭＳ Ｐゴシック" panose="020B0600070205080204" pitchFamily="50" charset="-128"/>
            </a:rPr>
            <a:t>　・災害復旧費は、小学校校舎災害復旧事業</a:t>
          </a:r>
          <a:r>
            <a:rPr kumimoji="1" lang="en-US" altLang="ja-JP" sz="1300">
              <a:latin typeface="ＭＳ Ｐゴシック" panose="020B0600070205080204" pitchFamily="50" charset="-128"/>
              <a:ea typeface="ＭＳ Ｐゴシック" panose="020B0600070205080204" pitchFamily="50" charset="-128"/>
            </a:rPr>
            <a:t>583,065</a:t>
          </a:r>
          <a:r>
            <a:rPr kumimoji="1" lang="ja-JP" altLang="en-US" sz="1300">
              <a:latin typeface="ＭＳ Ｐゴシック" panose="020B0600070205080204" pitchFamily="50" charset="-128"/>
              <a:ea typeface="ＭＳ Ｐゴシック" panose="020B0600070205080204" pitchFamily="50" charset="-128"/>
            </a:rPr>
            <a:t>千円、河川等災害復旧事業</a:t>
          </a:r>
          <a:r>
            <a:rPr kumimoji="1" lang="en-US" altLang="ja-JP" sz="1300">
              <a:latin typeface="ＭＳ Ｐゴシック" panose="020B0600070205080204" pitchFamily="50" charset="-128"/>
              <a:ea typeface="ＭＳ Ｐゴシック" panose="020B0600070205080204" pitchFamily="50" charset="-128"/>
            </a:rPr>
            <a:t>1,141,714</a:t>
          </a:r>
          <a:r>
            <a:rPr kumimoji="1" lang="ja-JP" altLang="en-US" sz="1300">
              <a:latin typeface="ＭＳ Ｐゴシック" panose="020B0600070205080204" pitchFamily="50" charset="-128"/>
              <a:ea typeface="ＭＳ Ｐゴシック" panose="020B0600070205080204" pitchFamily="50" charset="-128"/>
            </a:rPr>
            <a:t>千円、農業用施設災害復旧事業</a:t>
          </a:r>
          <a:r>
            <a:rPr kumimoji="1" lang="en-US" altLang="ja-JP" sz="1300">
              <a:latin typeface="ＭＳ Ｐゴシック" panose="020B0600070205080204" pitchFamily="50" charset="-128"/>
              <a:ea typeface="ＭＳ Ｐゴシック" panose="020B0600070205080204" pitchFamily="50" charset="-128"/>
            </a:rPr>
            <a:t>649,442</a:t>
          </a:r>
          <a:r>
            <a:rPr kumimoji="1" lang="ja-JP" altLang="en-US" sz="1300">
              <a:latin typeface="ＭＳ Ｐゴシック" panose="020B0600070205080204" pitchFamily="50" charset="-128"/>
              <a:ea typeface="ＭＳ Ｐゴシック" panose="020B0600070205080204" pitchFamily="50" charset="-128"/>
            </a:rPr>
            <a:t>千円等となり、類似団体平均値を大きく上回っている。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・性質別歳出決算分析と同様に、熊本地震の影響が大きく、各種指標は類似団体との単純な比較ができない状況である。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財政調整基金残高には大きな変化はない。実質収支額は、単純差引、繰越事業の減少により翌年度に繰り越すべき財源等の減により、前年度に比べ</a:t>
          </a:r>
          <a:r>
            <a:rPr kumimoji="1" lang="en-US" altLang="ja-JP" sz="1300">
              <a:latin typeface="ＭＳ ゴシック" pitchFamily="49" charset="-128"/>
              <a:ea typeface="ＭＳ ゴシック" pitchFamily="49" charset="-128"/>
            </a:rPr>
            <a:t>200,401</a:t>
          </a:r>
          <a:r>
            <a:rPr kumimoji="1" lang="ja-JP" altLang="en-US" sz="1300">
              <a:latin typeface="ＭＳ ゴシック" pitchFamily="49" charset="-128"/>
              <a:ea typeface="ＭＳ ゴシック" pitchFamily="49" charset="-128"/>
            </a:rPr>
            <a:t>千円増加した。標準財政規模の増加率よりも実質収支額の伸びが大きいため、実質収支比率は</a:t>
          </a:r>
          <a:r>
            <a:rPr kumimoji="1" lang="en-US" altLang="ja-JP" sz="1300">
              <a:latin typeface="ＭＳ ゴシック" pitchFamily="49" charset="-128"/>
              <a:ea typeface="ＭＳ ゴシック" pitchFamily="49" charset="-128"/>
            </a:rPr>
            <a:t>2.05</a:t>
          </a:r>
          <a:r>
            <a:rPr kumimoji="1" lang="ja-JP" altLang="en-US" sz="1300">
              <a:latin typeface="ＭＳ ゴシック" pitchFamily="49" charset="-128"/>
              <a:ea typeface="ＭＳ ゴシック" pitchFamily="49" charset="-128"/>
            </a:rPr>
            <a:t>ポイント増加している。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実質単年度収支は、上記の理由に加え、特別交付税が前年度並みであったことから＋</a:t>
          </a:r>
          <a:r>
            <a:rPr kumimoji="1" lang="en-US" altLang="ja-JP" sz="1300">
              <a:latin typeface="ＭＳ ゴシック" pitchFamily="49" charset="-128"/>
              <a:ea typeface="ＭＳ ゴシック" pitchFamily="49" charset="-128"/>
            </a:rPr>
            <a:t>201,023</a:t>
          </a:r>
          <a:r>
            <a:rPr kumimoji="1" lang="ja-JP" altLang="en-US" sz="1300">
              <a:latin typeface="ＭＳ ゴシック" pitchFamily="49" charset="-128"/>
              <a:ea typeface="ＭＳ ゴシック" pitchFamily="49" charset="-128"/>
            </a:rPr>
            <a:t>千円となり、同比率は</a:t>
          </a:r>
          <a:r>
            <a:rPr kumimoji="1" lang="en-US" altLang="ja-JP" sz="1300">
              <a:latin typeface="ＭＳ ゴシック" pitchFamily="49" charset="-128"/>
              <a:ea typeface="ＭＳ ゴシック" pitchFamily="49" charset="-128"/>
            </a:rPr>
            <a:t>1.85</a:t>
          </a:r>
          <a:r>
            <a:rPr kumimoji="1" lang="ja-JP" altLang="en-US" sz="13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年度決算では、病院事業会計において</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百万円の赤字（標準財政規模比</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％）を生じたが、平成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年度決算では当該赤字が解消し、全ての会計において赤字を生じていない。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mamoto\AppData\Local\Microsoft\Windows\INetCache\IE\PS5Q1SYF\&#12304;&#36001;&#25919;&#29366;&#27841;&#36039;&#26009;&#38598;&#12305;_432148_&#38463;&#3431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cell r="BQ51"/>
          <cell r="BR51"/>
          <cell r="BS51"/>
          <cell r="BT51"/>
          <cell r="BU51"/>
          <cell r="BV51"/>
          <cell r="BW51"/>
          <cell r="BX51">
            <v>102.4</v>
          </cell>
          <cell r="BY51"/>
          <cell r="BZ51"/>
          <cell r="CA51"/>
          <cell r="CB51"/>
          <cell r="CC51"/>
          <cell r="CD51"/>
          <cell r="CE51"/>
          <cell r="CF51">
            <v>101.6</v>
          </cell>
          <cell r="CG51"/>
          <cell r="CH51"/>
          <cell r="CI51"/>
          <cell r="CJ51"/>
          <cell r="CK51"/>
          <cell r="CL51"/>
          <cell r="CM51"/>
          <cell r="CN51">
            <v>82.4</v>
          </cell>
          <cell r="CO51"/>
          <cell r="CP51"/>
          <cell r="CQ51"/>
          <cell r="CR51"/>
          <cell r="CS51"/>
          <cell r="CT51"/>
          <cell r="CU51"/>
          <cell r="CV51">
            <v>69</v>
          </cell>
          <cell r="CW51"/>
          <cell r="CX51"/>
          <cell r="CY51"/>
          <cell r="CZ51"/>
          <cell r="DA51"/>
          <cell r="DB51"/>
          <cell r="DC51"/>
        </row>
        <row r="53">
          <cell r="BP53"/>
          <cell r="BQ53"/>
          <cell r="BR53"/>
          <cell r="BS53"/>
          <cell r="BT53"/>
          <cell r="BU53"/>
          <cell r="BV53"/>
          <cell r="BW53"/>
          <cell r="BX53">
            <v>58.1</v>
          </cell>
          <cell r="BY53"/>
          <cell r="BZ53"/>
          <cell r="CA53"/>
          <cell r="CB53"/>
          <cell r="CC53"/>
          <cell r="CD53"/>
          <cell r="CE53"/>
          <cell r="CF53">
            <v>58.2</v>
          </cell>
          <cell r="CG53"/>
          <cell r="CH53"/>
          <cell r="CI53"/>
          <cell r="CJ53"/>
          <cell r="CK53"/>
          <cell r="CL53"/>
          <cell r="CM53"/>
          <cell r="CN53">
            <v>59.7</v>
          </cell>
          <cell r="CO53"/>
          <cell r="CP53"/>
          <cell r="CQ53"/>
          <cell r="CR53"/>
          <cell r="CS53"/>
          <cell r="CT53"/>
          <cell r="CU53"/>
          <cell r="CV53">
            <v>61.6</v>
          </cell>
          <cell r="CW53"/>
          <cell r="CX53"/>
          <cell r="CY53"/>
          <cell r="CZ53"/>
          <cell r="DA53"/>
          <cell r="DB53"/>
          <cell r="DC53"/>
        </row>
        <row r="55">
          <cell r="AN55" t="str">
            <v>類似団体内平均値</v>
          </cell>
          <cell r="BP55"/>
          <cell r="BQ55"/>
          <cell r="BR55"/>
          <cell r="BS55"/>
          <cell r="BT55"/>
          <cell r="BU55"/>
          <cell r="BV55"/>
          <cell r="BW55"/>
          <cell r="BX55">
            <v>58.5</v>
          </cell>
          <cell r="BY55"/>
          <cell r="BZ55"/>
          <cell r="CA55"/>
          <cell r="CB55"/>
          <cell r="CC55"/>
          <cell r="CD55"/>
          <cell r="CE55"/>
          <cell r="CF55">
            <v>54.6</v>
          </cell>
          <cell r="CG55"/>
          <cell r="CH55"/>
          <cell r="CI55"/>
          <cell r="CJ55"/>
          <cell r="CK55"/>
          <cell r="CL55"/>
          <cell r="CM55"/>
          <cell r="CN55">
            <v>53.2</v>
          </cell>
          <cell r="CO55"/>
          <cell r="CP55"/>
          <cell r="CQ55"/>
          <cell r="CR55"/>
          <cell r="CS55"/>
          <cell r="CT55"/>
          <cell r="CU55"/>
          <cell r="CV55">
            <v>47.9</v>
          </cell>
          <cell r="CW55"/>
          <cell r="CX55"/>
          <cell r="CY55"/>
          <cell r="CZ55"/>
          <cell r="DA55"/>
          <cell r="DB55"/>
          <cell r="DC55"/>
        </row>
        <row r="57">
          <cell r="BP57"/>
          <cell r="BQ57"/>
          <cell r="BR57"/>
          <cell r="BS57"/>
          <cell r="BT57"/>
          <cell r="BU57"/>
          <cell r="BV57"/>
          <cell r="BW57"/>
          <cell r="BX57">
            <v>52.9</v>
          </cell>
          <cell r="BY57"/>
          <cell r="BZ57"/>
          <cell r="CA57"/>
          <cell r="CB57"/>
          <cell r="CC57"/>
          <cell r="CD57"/>
          <cell r="CE57"/>
          <cell r="CF57">
            <v>58.3</v>
          </cell>
          <cell r="CG57"/>
          <cell r="CH57"/>
          <cell r="CI57"/>
          <cell r="CJ57"/>
          <cell r="CK57"/>
          <cell r="CL57"/>
          <cell r="CM57"/>
          <cell r="CN57">
            <v>59.6</v>
          </cell>
          <cell r="CO57"/>
          <cell r="CP57"/>
          <cell r="CQ57"/>
          <cell r="CR57"/>
          <cell r="CS57"/>
          <cell r="CT57"/>
          <cell r="CU57"/>
          <cell r="CV57">
            <v>60.5</v>
          </cell>
          <cell r="CW57"/>
          <cell r="CX57"/>
          <cell r="CY57"/>
          <cell r="CZ57"/>
          <cell r="DA57"/>
          <cell r="DB57"/>
          <cell r="DC57"/>
        </row>
        <row r="72">
          <cell r="BP72" t="str">
            <v>H26</v>
          </cell>
          <cell r="BX72" t="str">
            <v>H27</v>
          </cell>
          <cell r="CF72" t="str">
            <v>H28</v>
          </cell>
          <cell r="CN72" t="str">
            <v>H29</v>
          </cell>
          <cell r="CV72" t="str">
            <v>H30</v>
          </cell>
        </row>
        <row r="73">
          <cell r="AN73" t="str">
            <v>当該団体値</v>
          </cell>
          <cell r="BP73">
            <v>90.8</v>
          </cell>
          <cell r="BQ73"/>
          <cell r="BR73"/>
          <cell r="BS73"/>
          <cell r="BT73"/>
          <cell r="BU73"/>
          <cell r="BV73"/>
          <cell r="BW73"/>
          <cell r="BX73">
            <v>102.4</v>
          </cell>
          <cell r="BY73"/>
          <cell r="BZ73"/>
          <cell r="CA73"/>
          <cell r="CB73"/>
          <cell r="CC73"/>
          <cell r="CD73"/>
          <cell r="CE73"/>
          <cell r="CF73">
            <v>101.6</v>
          </cell>
          <cell r="CG73"/>
          <cell r="CH73"/>
          <cell r="CI73"/>
          <cell r="CJ73"/>
          <cell r="CK73"/>
          <cell r="CL73"/>
          <cell r="CM73"/>
          <cell r="CN73">
            <v>82.4</v>
          </cell>
          <cell r="CO73"/>
          <cell r="CP73"/>
          <cell r="CQ73"/>
          <cell r="CR73"/>
          <cell r="CS73"/>
          <cell r="CT73"/>
          <cell r="CU73"/>
          <cell r="CV73">
            <v>69</v>
          </cell>
          <cell r="CW73"/>
          <cell r="CX73"/>
          <cell r="CY73"/>
          <cell r="CZ73"/>
          <cell r="DA73"/>
          <cell r="DB73"/>
          <cell r="DC73"/>
        </row>
        <row r="75">
          <cell r="BP75">
            <v>8.6</v>
          </cell>
          <cell r="BQ75"/>
          <cell r="BR75"/>
          <cell r="BS75"/>
          <cell r="BT75"/>
          <cell r="BU75"/>
          <cell r="BV75"/>
          <cell r="BW75"/>
          <cell r="BX75">
            <v>7.9</v>
          </cell>
          <cell r="BY75"/>
          <cell r="BZ75"/>
          <cell r="CA75"/>
          <cell r="CB75"/>
          <cell r="CC75"/>
          <cell r="CD75"/>
          <cell r="CE75"/>
          <cell r="CF75">
            <v>7.5</v>
          </cell>
          <cell r="CG75"/>
          <cell r="CH75"/>
          <cell r="CI75"/>
          <cell r="CJ75"/>
          <cell r="CK75"/>
          <cell r="CL75"/>
          <cell r="CM75"/>
          <cell r="CN75">
            <v>7.5</v>
          </cell>
          <cell r="CO75"/>
          <cell r="CP75"/>
          <cell r="CQ75"/>
          <cell r="CR75"/>
          <cell r="CS75"/>
          <cell r="CT75"/>
          <cell r="CU75"/>
          <cell r="CV75">
            <v>7.5</v>
          </cell>
          <cell r="CW75"/>
          <cell r="CX75"/>
          <cell r="CY75"/>
          <cell r="CZ75"/>
          <cell r="DA75"/>
          <cell r="DB75"/>
          <cell r="DC75"/>
        </row>
        <row r="77">
          <cell r="AN77" t="str">
            <v>類似団体内平均値</v>
          </cell>
          <cell r="BP77">
            <v>60.8</v>
          </cell>
          <cell r="BQ77"/>
          <cell r="BR77"/>
          <cell r="BS77"/>
          <cell r="BT77"/>
          <cell r="BU77"/>
          <cell r="BV77"/>
          <cell r="BW77"/>
          <cell r="BX77">
            <v>58.5</v>
          </cell>
          <cell r="BY77"/>
          <cell r="BZ77"/>
          <cell r="CA77"/>
          <cell r="CB77"/>
          <cell r="CC77"/>
          <cell r="CD77"/>
          <cell r="CE77"/>
          <cell r="CF77">
            <v>54.6</v>
          </cell>
          <cell r="CG77"/>
          <cell r="CH77"/>
          <cell r="CI77"/>
          <cell r="CJ77"/>
          <cell r="CK77"/>
          <cell r="CL77"/>
          <cell r="CM77"/>
          <cell r="CN77">
            <v>53.2</v>
          </cell>
          <cell r="CO77"/>
          <cell r="CP77"/>
          <cell r="CQ77"/>
          <cell r="CR77"/>
          <cell r="CS77"/>
          <cell r="CT77"/>
          <cell r="CU77"/>
          <cell r="CV77">
            <v>47.9</v>
          </cell>
          <cell r="CW77"/>
          <cell r="CX77"/>
          <cell r="CY77"/>
          <cell r="CZ77"/>
          <cell r="DA77"/>
          <cell r="DB77"/>
          <cell r="DC77"/>
        </row>
        <row r="79">
          <cell r="BP79">
            <v>11.1</v>
          </cell>
          <cell r="BQ79"/>
          <cell r="BR79"/>
          <cell r="BS79"/>
          <cell r="BT79"/>
          <cell r="BU79"/>
          <cell r="BV79"/>
          <cell r="BW79"/>
          <cell r="BX79">
            <v>10.7</v>
          </cell>
          <cell r="BY79"/>
          <cell r="BZ79"/>
          <cell r="CA79"/>
          <cell r="CB79"/>
          <cell r="CC79"/>
          <cell r="CD79"/>
          <cell r="CE79"/>
          <cell r="CF79">
            <v>10</v>
          </cell>
          <cell r="CG79"/>
          <cell r="CH79"/>
          <cell r="CI79"/>
          <cell r="CJ79"/>
          <cell r="CK79"/>
          <cell r="CL79"/>
          <cell r="CM79"/>
          <cell r="CN79">
            <v>9.8000000000000007</v>
          </cell>
          <cell r="CO79"/>
          <cell r="CP79"/>
          <cell r="CQ79"/>
          <cell r="CR79"/>
          <cell r="CS79"/>
          <cell r="CT79"/>
          <cell r="CU79"/>
          <cell r="CV79">
            <v>9.6</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23123694</v>
      </c>
      <c r="BO4" s="430"/>
      <c r="BP4" s="430"/>
      <c r="BQ4" s="430"/>
      <c r="BR4" s="430"/>
      <c r="BS4" s="430"/>
      <c r="BT4" s="430"/>
      <c r="BU4" s="431"/>
      <c r="BV4" s="429">
        <v>23148197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14.8</v>
      </c>
      <c r="CU4" s="436"/>
      <c r="CV4" s="436"/>
      <c r="CW4" s="436"/>
      <c r="CX4" s="436"/>
      <c r="CY4" s="436"/>
      <c r="CZ4" s="436"/>
      <c r="DA4" s="437"/>
      <c r="DB4" s="435">
        <v>12.7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21409316</v>
      </c>
      <c r="BO5" s="467"/>
      <c r="BP5" s="467"/>
      <c r="BQ5" s="467"/>
      <c r="BR5" s="467"/>
      <c r="BS5" s="467"/>
      <c r="BT5" s="467"/>
      <c r="BU5" s="468"/>
      <c r="BV5" s="466">
        <v>21390539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93.2</v>
      </c>
      <c r="CU5" s="464"/>
      <c r="CV5" s="464"/>
      <c r="CW5" s="464"/>
      <c r="CX5" s="464"/>
      <c r="CY5" s="464"/>
      <c r="CZ5" s="464"/>
      <c r="DA5" s="465"/>
      <c r="DB5" s="463">
        <v>91.1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1714378</v>
      </c>
      <c r="BO6" s="467"/>
      <c r="BP6" s="467"/>
      <c r="BQ6" s="467"/>
      <c r="BR6" s="467"/>
      <c r="BS6" s="467"/>
      <c r="BT6" s="467"/>
      <c r="BU6" s="468"/>
      <c r="BV6" s="466">
        <v>1757658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95.5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330132</v>
      </c>
      <c r="BO7" s="467"/>
      <c r="BP7" s="467"/>
      <c r="BQ7" s="467"/>
      <c r="BR7" s="467"/>
      <c r="BS7" s="467"/>
      <c r="BT7" s="467"/>
      <c r="BU7" s="468"/>
      <c r="BV7" s="466">
        <v>573813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9355363</v>
      </c>
      <c r="CU7" s="467"/>
      <c r="CV7" s="467"/>
      <c r="CW7" s="467"/>
      <c r="CX7" s="467"/>
      <c r="CY7" s="467"/>
      <c r="CZ7" s="467"/>
      <c r="DA7" s="468"/>
      <c r="DB7" s="466">
        <v>9288667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1384246</v>
      </c>
      <c r="BO8" s="467"/>
      <c r="BP8" s="467"/>
      <c r="BQ8" s="467"/>
      <c r="BR8" s="467"/>
      <c r="BS8" s="467"/>
      <c r="BT8" s="467"/>
      <c r="BU8" s="468"/>
      <c r="BV8" s="466">
        <v>1183845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27018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200401</v>
      </c>
      <c r="BO9" s="467"/>
      <c r="BP9" s="467"/>
      <c r="BQ9" s="467"/>
      <c r="BR9" s="467"/>
      <c r="BS9" s="467"/>
      <c r="BT9" s="467"/>
      <c r="BU9" s="468"/>
      <c r="BV9" s="466">
        <v>-72383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12.2</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28444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622</v>
      </c>
      <c r="BO10" s="467"/>
      <c r="BP10" s="467"/>
      <c r="BQ10" s="467"/>
      <c r="BR10" s="467"/>
      <c r="BS10" s="467"/>
      <c r="BT10" s="467"/>
      <c r="BU10" s="468"/>
      <c r="BV10" s="466">
        <v>100698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26433</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140</v>
      </c>
      <c r="CU12" s="507"/>
      <c r="CV12" s="507"/>
      <c r="CW12" s="507"/>
      <c r="CX12" s="507"/>
      <c r="CY12" s="507"/>
      <c r="CZ12" s="507"/>
      <c r="DA12" s="508"/>
      <c r="DB12" s="506" t="s">
        <v>141</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142</v>
      </c>
      <c r="N13" s="555"/>
      <c r="O13" s="555"/>
      <c r="P13" s="555"/>
      <c r="Q13" s="556"/>
      <c r="R13" s="547">
        <v>26053</v>
      </c>
      <c r="S13" s="548"/>
      <c r="T13" s="548"/>
      <c r="U13" s="548"/>
      <c r="V13" s="549"/>
      <c r="W13" s="482" t="s">
        <v>143</v>
      </c>
      <c r="X13" s="483"/>
      <c r="Y13" s="483"/>
      <c r="Z13" s="483"/>
      <c r="AA13" s="483"/>
      <c r="AB13" s="473"/>
      <c r="AC13" s="517">
        <v>2402</v>
      </c>
      <c r="AD13" s="518"/>
      <c r="AE13" s="518"/>
      <c r="AF13" s="518"/>
      <c r="AG13" s="557"/>
      <c r="AH13" s="517">
        <v>2397</v>
      </c>
      <c r="AI13" s="518"/>
      <c r="AJ13" s="518"/>
      <c r="AK13" s="518"/>
      <c r="AL13" s="519"/>
      <c r="AM13" s="495" t="s">
        <v>144</v>
      </c>
      <c r="AN13" s="496"/>
      <c r="AO13" s="496"/>
      <c r="AP13" s="496"/>
      <c r="AQ13" s="496"/>
      <c r="AR13" s="496"/>
      <c r="AS13" s="496"/>
      <c r="AT13" s="497"/>
      <c r="AU13" s="498" t="s">
        <v>127</v>
      </c>
      <c r="AV13" s="499"/>
      <c r="AW13" s="499"/>
      <c r="AX13" s="499"/>
      <c r="AY13" s="500" t="s">
        <v>145</v>
      </c>
      <c r="AZ13" s="501"/>
      <c r="BA13" s="501"/>
      <c r="BB13" s="501"/>
      <c r="BC13" s="501"/>
      <c r="BD13" s="501"/>
      <c r="BE13" s="501"/>
      <c r="BF13" s="501"/>
      <c r="BG13" s="501"/>
      <c r="BH13" s="501"/>
      <c r="BI13" s="501"/>
      <c r="BJ13" s="501"/>
      <c r="BK13" s="501"/>
      <c r="BL13" s="501"/>
      <c r="BM13" s="502"/>
      <c r="BN13" s="466">
        <v>201023</v>
      </c>
      <c r="BO13" s="467"/>
      <c r="BP13" s="467"/>
      <c r="BQ13" s="467"/>
      <c r="BR13" s="467"/>
      <c r="BS13" s="467"/>
      <c r="BT13" s="467"/>
      <c r="BU13" s="468"/>
      <c r="BV13" s="466">
        <v>28315</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7.5</v>
      </c>
      <c r="CU13" s="464"/>
      <c r="CV13" s="464"/>
      <c r="CW13" s="464"/>
      <c r="CX13" s="464"/>
      <c r="CY13" s="464"/>
      <c r="CZ13" s="464"/>
      <c r="DA13" s="465"/>
      <c r="DB13" s="463">
        <v>7.5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26773</v>
      </c>
      <c r="S14" s="548"/>
      <c r="T14" s="548"/>
      <c r="U14" s="548"/>
      <c r="V14" s="549"/>
      <c r="W14" s="456"/>
      <c r="X14" s="457"/>
      <c r="Y14" s="457"/>
      <c r="Z14" s="457"/>
      <c r="AA14" s="457"/>
      <c r="AB14" s="446"/>
      <c r="AC14" s="550">
        <v>17.8</v>
      </c>
      <c r="AD14" s="551"/>
      <c r="AE14" s="551"/>
      <c r="AF14" s="551"/>
      <c r="AG14" s="552"/>
      <c r="AH14" s="550">
        <v>17.3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69</v>
      </c>
      <c r="CU14" s="562"/>
      <c r="CV14" s="562"/>
      <c r="CW14" s="562"/>
      <c r="CX14" s="562"/>
      <c r="CY14" s="562"/>
      <c r="CZ14" s="562"/>
      <c r="DA14" s="563"/>
      <c r="DB14" s="561">
        <v>82.4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26453</v>
      </c>
      <c r="S15" s="548"/>
      <c r="T15" s="548"/>
      <c r="U15" s="548"/>
      <c r="V15" s="549"/>
      <c r="W15" s="482" t="s">
        <v>150</v>
      </c>
      <c r="X15" s="483"/>
      <c r="Y15" s="483"/>
      <c r="Z15" s="483"/>
      <c r="AA15" s="483"/>
      <c r="AB15" s="473"/>
      <c r="AC15" s="517">
        <v>2987</v>
      </c>
      <c r="AD15" s="518"/>
      <c r="AE15" s="518"/>
      <c r="AF15" s="518"/>
      <c r="AG15" s="557"/>
      <c r="AH15" s="517">
        <v>3065</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2961138</v>
      </c>
      <c r="BO15" s="430"/>
      <c r="BP15" s="430"/>
      <c r="BQ15" s="430"/>
      <c r="BR15" s="430"/>
      <c r="BS15" s="430"/>
      <c r="BT15" s="430"/>
      <c r="BU15" s="431"/>
      <c r="BV15" s="429">
        <v>2781791</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22.2</v>
      </c>
      <c r="AD16" s="551"/>
      <c r="AE16" s="551"/>
      <c r="AF16" s="551"/>
      <c r="AG16" s="552"/>
      <c r="AH16" s="550">
        <v>22.2</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8021087</v>
      </c>
      <c r="BO16" s="467"/>
      <c r="BP16" s="467"/>
      <c r="BQ16" s="467"/>
      <c r="BR16" s="467"/>
      <c r="BS16" s="467"/>
      <c r="BT16" s="467"/>
      <c r="BU16" s="468"/>
      <c r="BV16" s="466">
        <v>7936207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8080</v>
      </c>
      <c r="AD17" s="518"/>
      <c r="AE17" s="518"/>
      <c r="AF17" s="518"/>
      <c r="AG17" s="557"/>
      <c r="AH17" s="517">
        <v>8363</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3741803</v>
      </c>
      <c r="BO17" s="467"/>
      <c r="BP17" s="467"/>
      <c r="BQ17" s="467"/>
      <c r="BR17" s="467"/>
      <c r="BS17" s="467"/>
      <c r="BT17" s="467"/>
      <c r="BU17" s="468"/>
      <c r="BV17" s="466">
        <v>3506132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376.3</v>
      </c>
      <c r="M18" s="579"/>
      <c r="N18" s="579"/>
      <c r="O18" s="579"/>
      <c r="P18" s="579"/>
      <c r="Q18" s="579"/>
      <c r="R18" s="580"/>
      <c r="S18" s="580"/>
      <c r="T18" s="580"/>
      <c r="U18" s="580"/>
      <c r="V18" s="581"/>
      <c r="W18" s="484"/>
      <c r="X18" s="485"/>
      <c r="Y18" s="485"/>
      <c r="Z18" s="485"/>
      <c r="AA18" s="485"/>
      <c r="AB18" s="476"/>
      <c r="AC18" s="582">
        <v>60</v>
      </c>
      <c r="AD18" s="583"/>
      <c r="AE18" s="583"/>
      <c r="AF18" s="583"/>
      <c r="AG18" s="584"/>
      <c r="AH18" s="582">
        <v>60.5</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8808031</v>
      </c>
      <c r="BO18" s="467"/>
      <c r="BP18" s="467"/>
      <c r="BQ18" s="467"/>
      <c r="BR18" s="467"/>
      <c r="BS18" s="467"/>
      <c r="BT18" s="467"/>
      <c r="BU18" s="468"/>
      <c r="BV18" s="466">
        <v>8750463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72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12453498</v>
      </c>
      <c r="BO19" s="467"/>
      <c r="BP19" s="467"/>
      <c r="BQ19" s="467"/>
      <c r="BR19" s="467"/>
      <c r="BS19" s="467"/>
      <c r="BT19" s="467"/>
      <c r="BU19" s="468"/>
      <c r="BV19" s="466">
        <v>12825758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10078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20734722</v>
      </c>
      <c r="BO23" s="467"/>
      <c r="BP23" s="467"/>
      <c r="BQ23" s="467"/>
      <c r="BR23" s="467"/>
      <c r="BS23" s="467"/>
      <c r="BT23" s="467"/>
      <c r="BU23" s="468"/>
      <c r="BV23" s="466">
        <v>19447899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6624</v>
      </c>
      <c r="R24" s="518"/>
      <c r="S24" s="518"/>
      <c r="T24" s="518"/>
      <c r="U24" s="518"/>
      <c r="V24" s="557"/>
      <c r="W24" s="616"/>
      <c r="X24" s="604"/>
      <c r="Y24" s="605"/>
      <c r="Z24" s="516" t="s">
        <v>174</v>
      </c>
      <c r="AA24" s="496"/>
      <c r="AB24" s="496"/>
      <c r="AC24" s="496"/>
      <c r="AD24" s="496"/>
      <c r="AE24" s="496"/>
      <c r="AF24" s="496"/>
      <c r="AG24" s="497"/>
      <c r="AH24" s="517">
        <v>267</v>
      </c>
      <c r="AI24" s="518"/>
      <c r="AJ24" s="518"/>
      <c r="AK24" s="518"/>
      <c r="AL24" s="557"/>
      <c r="AM24" s="517">
        <v>858138</v>
      </c>
      <c r="AN24" s="518"/>
      <c r="AO24" s="518"/>
      <c r="AP24" s="518"/>
      <c r="AQ24" s="518"/>
      <c r="AR24" s="557"/>
      <c r="AS24" s="517">
        <v>3214</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14460151</v>
      </c>
      <c r="BO24" s="467"/>
      <c r="BP24" s="467"/>
      <c r="BQ24" s="467"/>
      <c r="BR24" s="467"/>
      <c r="BS24" s="467"/>
      <c r="BT24" s="467"/>
      <c r="BU24" s="468"/>
      <c r="BV24" s="466">
        <v>14004303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5409</v>
      </c>
      <c r="R25" s="518"/>
      <c r="S25" s="518"/>
      <c r="T25" s="518"/>
      <c r="U25" s="518"/>
      <c r="V25" s="557"/>
      <c r="W25" s="616"/>
      <c r="X25" s="604"/>
      <c r="Y25" s="605"/>
      <c r="Z25" s="516" t="s">
        <v>177</v>
      </c>
      <c r="AA25" s="496"/>
      <c r="AB25" s="496"/>
      <c r="AC25" s="496"/>
      <c r="AD25" s="496"/>
      <c r="AE25" s="496"/>
      <c r="AF25" s="496"/>
      <c r="AG25" s="497"/>
      <c r="AH25" s="517" t="s">
        <v>178</v>
      </c>
      <c r="AI25" s="518"/>
      <c r="AJ25" s="518"/>
      <c r="AK25" s="518"/>
      <c r="AL25" s="557"/>
      <c r="AM25" s="517" t="s">
        <v>131</v>
      </c>
      <c r="AN25" s="518"/>
      <c r="AO25" s="518"/>
      <c r="AP25" s="518"/>
      <c r="AQ25" s="518"/>
      <c r="AR25" s="557"/>
      <c r="AS25" s="517" t="s">
        <v>179</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1796317</v>
      </c>
      <c r="BO25" s="430"/>
      <c r="BP25" s="430"/>
      <c r="BQ25" s="430"/>
      <c r="BR25" s="430"/>
      <c r="BS25" s="430"/>
      <c r="BT25" s="430"/>
      <c r="BU25" s="431"/>
      <c r="BV25" s="429">
        <v>2206343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181</v>
      </c>
      <c r="F26" s="496"/>
      <c r="G26" s="496"/>
      <c r="H26" s="496"/>
      <c r="I26" s="496"/>
      <c r="J26" s="496"/>
      <c r="K26" s="497"/>
      <c r="L26" s="517">
        <v>1</v>
      </c>
      <c r="M26" s="518"/>
      <c r="N26" s="518"/>
      <c r="O26" s="518"/>
      <c r="P26" s="557"/>
      <c r="Q26" s="517">
        <v>5027</v>
      </c>
      <c r="R26" s="518"/>
      <c r="S26" s="518"/>
      <c r="T26" s="518"/>
      <c r="U26" s="518"/>
      <c r="V26" s="557"/>
      <c r="W26" s="616"/>
      <c r="X26" s="604"/>
      <c r="Y26" s="605"/>
      <c r="Z26" s="516" t="s">
        <v>182</v>
      </c>
      <c r="AA26" s="626"/>
      <c r="AB26" s="626"/>
      <c r="AC26" s="626"/>
      <c r="AD26" s="626"/>
      <c r="AE26" s="626"/>
      <c r="AF26" s="626"/>
      <c r="AG26" s="627"/>
      <c r="AH26" s="517">
        <v>16</v>
      </c>
      <c r="AI26" s="518"/>
      <c r="AJ26" s="518"/>
      <c r="AK26" s="518"/>
      <c r="AL26" s="557"/>
      <c r="AM26" s="517">
        <v>54784</v>
      </c>
      <c r="AN26" s="518"/>
      <c r="AO26" s="518"/>
      <c r="AP26" s="518"/>
      <c r="AQ26" s="518"/>
      <c r="AR26" s="557"/>
      <c r="AS26" s="517">
        <v>3424</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184</v>
      </c>
      <c r="F27" s="496"/>
      <c r="G27" s="496"/>
      <c r="H27" s="496"/>
      <c r="I27" s="496"/>
      <c r="J27" s="496"/>
      <c r="K27" s="497"/>
      <c r="L27" s="517">
        <v>1</v>
      </c>
      <c r="M27" s="518"/>
      <c r="N27" s="518"/>
      <c r="O27" s="518"/>
      <c r="P27" s="557"/>
      <c r="Q27" s="517">
        <v>3310</v>
      </c>
      <c r="R27" s="518"/>
      <c r="S27" s="518"/>
      <c r="T27" s="518"/>
      <c r="U27" s="518"/>
      <c r="V27" s="557"/>
      <c r="W27" s="616"/>
      <c r="X27" s="604"/>
      <c r="Y27" s="605"/>
      <c r="Z27" s="516" t="s">
        <v>185</v>
      </c>
      <c r="AA27" s="496"/>
      <c r="AB27" s="496"/>
      <c r="AC27" s="496"/>
      <c r="AD27" s="496"/>
      <c r="AE27" s="496"/>
      <c r="AF27" s="496"/>
      <c r="AG27" s="497"/>
      <c r="AH27" s="517" t="s">
        <v>131</v>
      </c>
      <c r="AI27" s="518"/>
      <c r="AJ27" s="518"/>
      <c r="AK27" s="518"/>
      <c r="AL27" s="557"/>
      <c r="AM27" s="517" t="s">
        <v>179</v>
      </c>
      <c r="AN27" s="518"/>
      <c r="AO27" s="518"/>
      <c r="AP27" s="518"/>
      <c r="AQ27" s="518"/>
      <c r="AR27" s="557"/>
      <c r="AS27" s="517" t="s">
        <v>179</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179</v>
      </c>
      <c r="BO27" s="640"/>
      <c r="BP27" s="640"/>
      <c r="BQ27" s="640"/>
      <c r="BR27" s="640"/>
      <c r="BS27" s="640"/>
      <c r="BT27" s="640"/>
      <c r="BU27" s="641"/>
      <c r="BV27" s="639" t="s">
        <v>187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2735</v>
      </c>
      <c r="R28" s="518"/>
      <c r="S28" s="518"/>
      <c r="T28" s="518"/>
      <c r="U28" s="518"/>
      <c r="V28" s="557"/>
      <c r="W28" s="616"/>
      <c r="X28" s="604"/>
      <c r="Y28" s="605"/>
      <c r="Z28" s="516" t="s">
        <v>189</v>
      </c>
      <c r="AA28" s="496"/>
      <c r="AB28" s="496"/>
      <c r="AC28" s="496"/>
      <c r="AD28" s="496"/>
      <c r="AE28" s="496"/>
      <c r="AF28" s="496"/>
      <c r="AG28" s="497"/>
      <c r="AH28" s="517" t="s">
        <v>179</v>
      </c>
      <c r="AI28" s="518"/>
      <c r="AJ28" s="518"/>
      <c r="AK28" s="518"/>
      <c r="AL28" s="557"/>
      <c r="AM28" s="517" t="s">
        <v>179</v>
      </c>
      <c r="AN28" s="518"/>
      <c r="AO28" s="518"/>
      <c r="AP28" s="518"/>
      <c r="AQ28" s="518"/>
      <c r="AR28" s="557"/>
      <c r="AS28" s="517" t="s">
        <v>179</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1546924</v>
      </c>
      <c r="BO28" s="430"/>
      <c r="BP28" s="430"/>
      <c r="BQ28" s="430"/>
      <c r="BR28" s="430"/>
      <c r="BS28" s="430"/>
      <c r="BT28" s="430"/>
      <c r="BU28" s="431"/>
      <c r="BV28" s="429">
        <v>1546302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18</v>
      </c>
      <c r="M29" s="518"/>
      <c r="N29" s="518"/>
      <c r="O29" s="518"/>
      <c r="P29" s="557"/>
      <c r="Q29" s="517">
        <v>2485</v>
      </c>
      <c r="R29" s="518"/>
      <c r="S29" s="518"/>
      <c r="T29" s="518"/>
      <c r="U29" s="518"/>
      <c r="V29" s="557"/>
      <c r="W29" s="617"/>
      <c r="X29" s="618"/>
      <c r="Y29" s="619"/>
      <c r="Z29" s="516" t="s">
        <v>192</v>
      </c>
      <c r="AA29" s="496"/>
      <c r="AB29" s="496"/>
      <c r="AC29" s="496"/>
      <c r="AD29" s="496"/>
      <c r="AE29" s="496"/>
      <c r="AF29" s="496"/>
      <c r="AG29" s="497"/>
      <c r="AH29" s="517">
        <v>267</v>
      </c>
      <c r="AI29" s="518"/>
      <c r="AJ29" s="518"/>
      <c r="AK29" s="518"/>
      <c r="AL29" s="557"/>
      <c r="AM29" s="517">
        <v>858138</v>
      </c>
      <c r="AN29" s="518"/>
      <c r="AO29" s="518"/>
      <c r="AP29" s="518"/>
      <c r="AQ29" s="518"/>
      <c r="AR29" s="557"/>
      <c r="AS29" s="517">
        <v>3214</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119902</v>
      </c>
      <c r="BO29" s="467"/>
      <c r="BP29" s="467"/>
      <c r="BQ29" s="467"/>
      <c r="BR29" s="467"/>
      <c r="BS29" s="467"/>
      <c r="BT29" s="467"/>
      <c r="BU29" s="468"/>
      <c r="BV29" s="466">
        <v>71546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2411948</v>
      </c>
      <c r="BO30" s="640"/>
      <c r="BP30" s="640"/>
      <c r="BQ30" s="640"/>
      <c r="BR30" s="640"/>
      <c r="BS30" s="640"/>
      <c r="BT30" s="640"/>
      <c r="BU30" s="641"/>
      <c r="BV30" s="639">
        <v>1363382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203</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阿蘇広域行政事務組合（一般会計）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東阿蘇観光開発株式会社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阿蘇広域行政事務組合（養護老人ホーム湯の里荘特別会計）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一般財団法人阿蘇テレワークセンター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阿蘇広域行政事務組合（特別養護老人ホーム阿蘇みやま荘特別会計）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公益財団法人阿蘇グリーンストック</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阿蘇山観光事業特別会計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熊本県市町村総合事務組合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株式会社まちづくり阿蘇一の宮</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熊本県後期高齢者医療広域連合（一般会計）</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株式会社ＡＳＯワークネット</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熊本県後期高齢者医療広域連合（後期高齢者医療特別会計）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ouPgQFeSPWG43AF2qm/rQ7vkBlOWHnss/UJW/xOQyT7L7kpgyAhGXmfq9kfh4f1WWKJVIrEv4guprWlzuyo/Q==" saltValue="h3+LNH/b1/pcvO8ILnc2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563</v>
      </c>
      <c r="D34" s="1244"/>
      <c r="E34" s="1245"/>
      <c r="F34" s="32">
        <v>8.9</v>
      </c>
      <c r="G34" s="33">
        <v>7.5</v>
      </c>
      <c r="H34" s="33">
        <v>13.12</v>
      </c>
      <c r="I34" s="33">
        <v>12.74</v>
      </c>
      <c r="J34" s="34">
        <v>14.79</v>
      </c>
      <c r="K34" s="22"/>
      <c r="L34" s="22"/>
      <c r="M34" s="22"/>
      <c r="N34" s="22"/>
      <c r="O34" s="22"/>
      <c r="P34" s="22"/>
    </row>
    <row r="35" spans="1:16" ht="39" customHeight="1" x14ac:dyDescent="0.15">
      <c r="A35" s="22"/>
      <c r="B35" s="35"/>
      <c r="C35" s="1238" t="s">
        <v>564</v>
      </c>
      <c r="D35" s="1239"/>
      <c r="E35" s="1240"/>
      <c r="F35" s="36">
        <v>11.17</v>
      </c>
      <c r="G35" s="37">
        <v>9.4600000000000009</v>
      </c>
      <c r="H35" s="37">
        <v>9.16</v>
      </c>
      <c r="I35" s="37">
        <v>9.59</v>
      </c>
      <c r="J35" s="38">
        <v>9.48</v>
      </c>
      <c r="K35" s="22"/>
      <c r="L35" s="22"/>
      <c r="M35" s="22"/>
      <c r="N35" s="22"/>
      <c r="O35" s="22"/>
      <c r="P35" s="22"/>
    </row>
    <row r="36" spans="1:16" ht="39" customHeight="1" x14ac:dyDescent="0.15">
      <c r="A36" s="22"/>
      <c r="B36" s="35"/>
      <c r="C36" s="1238" t="s">
        <v>565</v>
      </c>
      <c r="D36" s="1239"/>
      <c r="E36" s="1240"/>
      <c r="F36" s="36">
        <v>1.27</v>
      </c>
      <c r="G36" s="37">
        <v>1.57</v>
      </c>
      <c r="H36" s="37">
        <v>2.71</v>
      </c>
      <c r="I36" s="37">
        <v>2.74</v>
      </c>
      <c r="J36" s="38">
        <v>2.66</v>
      </c>
      <c r="K36" s="22"/>
      <c r="L36" s="22"/>
      <c r="M36" s="22"/>
      <c r="N36" s="22"/>
      <c r="O36" s="22"/>
      <c r="P36" s="22"/>
    </row>
    <row r="37" spans="1:16" ht="39" customHeight="1" x14ac:dyDescent="0.15">
      <c r="A37" s="22"/>
      <c r="B37" s="35"/>
      <c r="C37" s="1238" t="s">
        <v>566</v>
      </c>
      <c r="D37" s="1239"/>
      <c r="E37" s="1240"/>
      <c r="F37" s="36">
        <v>2.04</v>
      </c>
      <c r="G37" s="37">
        <v>1.33</v>
      </c>
      <c r="H37" s="37">
        <v>0.56000000000000005</v>
      </c>
      <c r="I37" s="37">
        <v>2.12</v>
      </c>
      <c r="J37" s="38">
        <v>2.04</v>
      </c>
      <c r="K37" s="22"/>
      <c r="L37" s="22"/>
      <c r="M37" s="22"/>
      <c r="N37" s="22"/>
      <c r="O37" s="22"/>
      <c r="P37" s="22"/>
    </row>
    <row r="38" spans="1:16" ht="39" customHeight="1" x14ac:dyDescent="0.15">
      <c r="A38" s="22"/>
      <c r="B38" s="35"/>
      <c r="C38" s="1238" t="s">
        <v>567</v>
      </c>
      <c r="D38" s="1239"/>
      <c r="E38" s="1240"/>
      <c r="F38" s="36">
        <v>0.24</v>
      </c>
      <c r="G38" s="37">
        <v>0.19</v>
      </c>
      <c r="H38" s="37">
        <v>0.13</v>
      </c>
      <c r="I38" s="37">
        <v>1.8</v>
      </c>
      <c r="J38" s="38">
        <v>0.83</v>
      </c>
      <c r="K38" s="22"/>
      <c r="L38" s="22"/>
      <c r="M38" s="22"/>
      <c r="N38" s="22"/>
      <c r="O38" s="22"/>
      <c r="P38" s="22"/>
    </row>
    <row r="39" spans="1:16" ht="39" customHeight="1" x14ac:dyDescent="0.15">
      <c r="A39" s="22"/>
      <c r="B39" s="35"/>
      <c r="C39" s="1238" t="s">
        <v>568</v>
      </c>
      <c r="D39" s="1239"/>
      <c r="E39" s="1240"/>
      <c r="F39" s="36">
        <v>1.05</v>
      </c>
      <c r="G39" s="37">
        <v>1.26</v>
      </c>
      <c r="H39" s="37">
        <v>1.47</v>
      </c>
      <c r="I39" s="37" t="s">
        <v>569</v>
      </c>
      <c r="J39" s="38">
        <v>0.67</v>
      </c>
      <c r="K39" s="22"/>
      <c r="L39" s="22"/>
      <c r="M39" s="22"/>
      <c r="N39" s="22"/>
      <c r="O39" s="22"/>
      <c r="P39" s="22"/>
    </row>
    <row r="40" spans="1:16" ht="39" customHeight="1" x14ac:dyDescent="0.15">
      <c r="A40" s="22"/>
      <c r="B40" s="35"/>
      <c r="C40" s="1238" t="s">
        <v>570</v>
      </c>
      <c r="D40" s="1239"/>
      <c r="E40" s="1240"/>
      <c r="F40" s="36">
        <v>0.1</v>
      </c>
      <c r="G40" s="37">
        <v>7.0000000000000007E-2</v>
      </c>
      <c r="H40" s="37">
        <v>7.0000000000000007E-2</v>
      </c>
      <c r="I40" s="37">
        <v>0.08</v>
      </c>
      <c r="J40" s="38">
        <v>0.09</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0.09</v>
      </c>
      <c r="K41" s="22"/>
      <c r="L41" s="22"/>
      <c r="M41" s="22"/>
      <c r="N41" s="22"/>
      <c r="O41" s="22"/>
      <c r="P41" s="22"/>
    </row>
    <row r="42" spans="1:16" ht="39" customHeight="1" x14ac:dyDescent="0.15">
      <c r="A42" s="22"/>
      <c r="B42" s="39"/>
      <c r="C42" s="1238" t="s">
        <v>572</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573</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CKiQs9B9KsdL39fawIWg4S16ntFeTW2hKhpxrxLUna1c4US7/xQa0byf1N9LDp0gBKJr6mH26MykisGRWS/Pw==" saltValue="WnIrALHFQoYcMQh6GtoN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1498</v>
      </c>
      <c r="L45" s="60">
        <v>1469</v>
      </c>
      <c r="M45" s="60">
        <v>1512</v>
      </c>
      <c r="N45" s="60">
        <v>1533</v>
      </c>
      <c r="O45" s="61">
        <v>1607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308</v>
      </c>
      <c r="L48" s="64">
        <v>326</v>
      </c>
      <c r="M48" s="64">
        <v>341</v>
      </c>
      <c r="N48" s="64">
        <v>283</v>
      </c>
      <c r="O48" s="65">
        <v>313</v>
      </c>
      <c r="P48" s="48"/>
      <c r="Q48" s="48"/>
      <c r="R48" s="48"/>
      <c r="S48" s="48"/>
      <c r="T48" s="48"/>
      <c r="U48" s="48"/>
    </row>
    <row r="49" spans="1:21" ht="30.75" customHeight="1" x14ac:dyDescent="0.15">
      <c r="A49" s="48"/>
      <c r="B49" s="1248"/>
      <c r="C49" s="1249"/>
      <c r="D49" s="62"/>
      <c r="E49" s="1254" t="s">
        <v>16</v>
      </c>
      <c r="F49" s="1254"/>
      <c r="G49" s="1254"/>
      <c r="H49" s="1254"/>
      <c r="I49" s="1254"/>
      <c r="J49" s="1255"/>
      <c r="K49" s="63">
        <v>413</v>
      </c>
      <c r="L49" s="64">
        <v>424</v>
      </c>
      <c r="M49" s="64">
        <v>389</v>
      </c>
      <c r="N49" s="64">
        <v>357</v>
      </c>
      <c r="O49" s="65">
        <v>198</v>
      </c>
      <c r="P49" s="48"/>
      <c r="Q49" s="48"/>
      <c r="R49" s="48"/>
      <c r="S49" s="48"/>
      <c r="T49" s="48"/>
      <c r="U49" s="48"/>
    </row>
    <row r="50" spans="1:21" ht="30.75" customHeight="1" x14ac:dyDescent="0.15">
      <c r="A50" s="48"/>
      <c r="B50" s="1248"/>
      <c r="C50" s="1249"/>
      <c r="D50" s="62"/>
      <c r="E50" s="1254" t="s">
        <v>17</v>
      </c>
      <c r="F50" s="1254"/>
      <c r="G50" s="1254"/>
      <c r="H50" s="1254"/>
      <c r="I50" s="1254"/>
      <c r="J50" s="1255"/>
      <c r="K50" s="63">
        <v>34</v>
      </c>
      <c r="L50" s="64">
        <v>27</v>
      </c>
      <c r="M50" s="64">
        <v>24</v>
      </c>
      <c r="N50" s="64">
        <v>24</v>
      </c>
      <c r="O50" s="65">
        <v>24</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1607</v>
      </c>
      <c r="L52" s="64">
        <v>1638</v>
      </c>
      <c r="M52" s="64">
        <v>1681</v>
      </c>
      <c r="N52" s="64">
        <v>1573</v>
      </c>
      <c r="O52" s="65">
        <v>1567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646</v>
      </c>
      <c r="L53" s="69">
        <v>608</v>
      </c>
      <c r="M53" s="69">
        <v>585</v>
      </c>
      <c r="N53" s="69">
        <v>624</v>
      </c>
      <c r="O53" s="70">
        <v>575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595</v>
      </c>
      <c r="L57" s="83" t="s">
        <v>595</v>
      </c>
      <c r="M57" s="83" t="s">
        <v>595</v>
      </c>
      <c r="N57" s="83" t="s">
        <v>595</v>
      </c>
      <c r="O57" s="84" t="s">
        <v>595</v>
      </c>
    </row>
    <row r="58" spans="1:21" ht="31.5" customHeight="1" thickBot="1" x14ac:dyDescent="0.2">
      <c r="B58" s="1264"/>
      <c r="C58" s="1265"/>
      <c r="D58" s="1269" t="s">
        <v>27</v>
      </c>
      <c r="E58" s="1270"/>
      <c r="F58" s="1270"/>
      <c r="G58" s="1270"/>
      <c r="H58" s="1270"/>
      <c r="I58" s="1270"/>
      <c r="J58" s="1271"/>
      <c r="K58" s="85" t="s">
        <v>595</v>
      </c>
      <c r="L58" s="86" t="s">
        <v>595</v>
      </c>
      <c r="M58" s="86" t="s">
        <v>595</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KipfYkKP26QPffYSAKUNl8Wr8N9FQNdBsvHmFv6uqqrHRQYWYQmuB7YxMdUMCIVEuRi4unDL8G+KUXvRv2w==" saltValue="oNXSuHsWzzxe/c00ruLg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17132</v>
      </c>
      <c r="J41" s="103">
        <v>18328</v>
      </c>
      <c r="K41" s="103">
        <v>19378</v>
      </c>
      <c r="L41" s="103">
        <v>19448</v>
      </c>
      <c r="M41" s="104">
        <v>20735</v>
      </c>
    </row>
    <row r="42" spans="2:13" ht="27.75" customHeight="1" x14ac:dyDescent="0.15">
      <c r="B42" s="1274"/>
      <c r="C42" s="1275"/>
      <c r="D42" s="105"/>
      <c r="E42" s="1280" t="s">
        <v>32</v>
      </c>
      <c r="F42" s="1280"/>
      <c r="G42" s="1280"/>
      <c r="H42" s="1281"/>
      <c r="I42" s="106">
        <v>4</v>
      </c>
      <c r="J42" s="107" t="s">
        <v>517</v>
      </c>
      <c r="K42" s="107" t="s">
        <v>517</v>
      </c>
      <c r="L42" s="107" t="s">
        <v>517</v>
      </c>
      <c r="M42" s="108" t="s">
        <v>517</v>
      </c>
    </row>
    <row r="43" spans="2:13" ht="27.75" customHeight="1" x14ac:dyDescent="0.15">
      <c r="B43" s="1274"/>
      <c r="C43" s="1275"/>
      <c r="D43" s="105"/>
      <c r="E43" s="1280" t="s">
        <v>33</v>
      </c>
      <c r="F43" s="1280"/>
      <c r="G43" s="1280"/>
      <c r="H43" s="1281"/>
      <c r="I43" s="106">
        <v>4987</v>
      </c>
      <c r="J43" s="107">
        <v>5240</v>
      </c>
      <c r="K43" s="107">
        <v>4982</v>
      </c>
      <c r="L43" s="107">
        <v>4668</v>
      </c>
      <c r="M43" s="108">
        <v>4545</v>
      </c>
    </row>
    <row r="44" spans="2:13" ht="27.75" customHeight="1" x14ac:dyDescent="0.15">
      <c r="B44" s="1274"/>
      <c r="C44" s="1275"/>
      <c r="D44" s="105"/>
      <c r="E44" s="1280" t="s">
        <v>34</v>
      </c>
      <c r="F44" s="1280"/>
      <c r="G44" s="1280"/>
      <c r="H44" s="1281"/>
      <c r="I44" s="106">
        <v>2210</v>
      </c>
      <c r="J44" s="107">
        <v>1913</v>
      </c>
      <c r="K44" s="107">
        <v>1572</v>
      </c>
      <c r="L44" s="107">
        <v>1531</v>
      </c>
      <c r="M44" s="108">
        <v>1478</v>
      </c>
    </row>
    <row r="45" spans="2:13" ht="27.75" customHeight="1" x14ac:dyDescent="0.15">
      <c r="B45" s="1274"/>
      <c r="C45" s="1275"/>
      <c r="D45" s="105"/>
      <c r="E45" s="1280" t="s">
        <v>35</v>
      </c>
      <c r="F45" s="1280"/>
      <c r="G45" s="1280"/>
      <c r="H45" s="1281"/>
      <c r="I45" s="106">
        <v>3258</v>
      </c>
      <c r="J45" s="107">
        <v>3069</v>
      </c>
      <c r="K45" s="107">
        <v>2776</v>
      </c>
      <c r="L45" s="107">
        <v>2752</v>
      </c>
      <c r="M45" s="108">
        <v>2667</v>
      </c>
    </row>
    <row r="46" spans="2:13" ht="27.75" customHeight="1" x14ac:dyDescent="0.15">
      <c r="B46" s="1274"/>
      <c r="C46" s="1275"/>
      <c r="D46" s="109"/>
      <c r="E46" s="1280" t="s">
        <v>36</v>
      </c>
      <c r="F46" s="1280"/>
      <c r="G46" s="1280"/>
      <c r="H46" s="1281"/>
      <c r="I46" s="106">
        <v>219</v>
      </c>
      <c r="J46" s="107">
        <v>198</v>
      </c>
      <c r="K46" s="107">
        <v>177</v>
      </c>
      <c r="L46" s="107">
        <v>160</v>
      </c>
      <c r="M46" s="108">
        <v>142</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2421</v>
      </c>
      <c r="J50" s="107">
        <v>1951</v>
      </c>
      <c r="K50" s="107">
        <v>1939</v>
      </c>
      <c r="L50" s="107">
        <v>3101</v>
      </c>
      <c r="M50" s="108">
        <v>4129</v>
      </c>
    </row>
    <row r="51" spans="2:13" ht="27.75" customHeight="1" x14ac:dyDescent="0.15">
      <c r="B51" s="1274"/>
      <c r="C51" s="1275"/>
      <c r="D51" s="105"/>
      <c r="E51" s="1280" t="s">
        <v>42</v>
      </c>
      <c r="F51" s="1280"/>
      <c r="G51" s="1280"/>
      <c r="H51" s="1281"/>
      <c r="I51" s="106">
        <v>1570</v>
      </c>
      <c r="J51" s="107">
        <v>1537</v>
      </c>
      <c r="K51" s="107">
        <v>1460</v>
      </c>
      <c r="L51" s="107">
        <v>1373</v>
      </c>
      <c r="M51" s="108">
        <v>1391</v>
      </c>
    </row>
    <row r="52" spans="2:13" ht="27.75" customHeight="1" x14ac:dyDescent="0.15">
      <c r="B52" s="1276"/>
      <c r="C52" s="1277"/>
      <c r="D52" s="105"/>
      <c r="E52" s="1280" t="s">
        <v>43</v>
      </c>
      <c r="F52" s="1280"/>
      <c r="G52" s="1280"/>
      <c r="H52" s="1281"/>
      <c r="I52" s="106">
        <v>16422</v>
      </c>
      <c r="J52" s="107">
        <v>16851</v>
      </c>
      <c r="K52" s="107">
        <v>17356</v>
      </c>
      <c r="L52" s="107">
        <v>17648</v>
      </c>
      <c r="M52" s="108">
        <v>18608</v>
      </c>
    </row>
    <row r="53" spans="2:13" ht="27.75" customHeight="1" thickBot="1" x14ac:dyDescent="0.2">
      <c r="B53" s="1287" t="s">
        <v>44</v>
      </c>
      <c r="C53" s="1288"/>
      <c r="D53" s="112"/>
      <c r="E53" s="1289" t="s">
        <v>45</v>
      </c>
      <c r="F53" s="1289"/>
      <c r="G53" s="1289"/>
      <c r="H53" s="1290"/>
      <c r="I53" s="113">
        <v>7398</v>
      </c>
      <c r="J53" s="114">
        <v>8410</v>
      </c>
      <c r="K53" s="114">
        <v>8129</v>
      </c>
      <c r="L53" s="114">
        <v>6437</v>
      </c>
      <c r="M53" s="115">
        <v>5439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NrWbI7slMHGJVt8oc+I/N/wcnqRiqFvZ3E9xTj6av/zhZXke8ZwFFaJpr0RIKyxCTZr0DgCESoYpGVtOG0yg==" saltValue="tk6J71KQZJoZaiYR2gj8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1446</v>
      </c>
      <c r="G55" s="127">
        <v>1546</v>
      </c>
      <c r="H55" s="128">
        <v>1547</v>
      </c>
    </row>
    <row r="56" spans="2:8" ht="52.5" customHeight="1" x14ac:dyDescent="0.15">
      <c r="B56" s="129"/>
      <c r="C56" s="1301" t="s">
        <v>49</v>
      </c>
      <c r="D56" s="1301"/>
      <c r="E56" s="1302"/>
      <c r="F56" s="130">
        <v>72</v>
      </c>
      <c r="G56" s="130">
        <v>72</v>
      </c>
      <c r="H56" s="131">
        <v>120</v>
      </c>
    </row>
    <row r="57" spans="2:8" ht="53.25" customHeight="1" x14ac:dyDescent="0.15">
      <c r="B57" s="129"/>
      <c r="C57" s="1303" t="s">
        <v>50</v>
      </c>
      <c r="D57" s="1303"/>
      <c r="E57" s="1304"/>
      <c r="F57" s="132">
        <v>303</v>
      </c>
      <c r="G57" s="132">
        <v>1363</v>
      </c>
      <c r="H57" s="133">
        <v>2412</v>
      </c>
    </row>
    <row r="58" spans="2:8" ht="45.75" customHeight="1" x14ac:dyDescent="0.15">
      <c r="B58" s="134"/>
      <c r="C58" s="1291" t="s">
        <v>589</v>
      </c>
      <c r="D58" s="1292"/>
      <c r="E58" s="1293"/>
      <c r="F58" s="135" t="s">
        <v>594</v>
      </c>
      <c r="G58" s="135" t="s">
        <v>594</v>
      </c>
      <c r="H58" s="136">
        <v>1316</v>
      </c>
    </row>
    <row r="59" spans="2:8" ht="45.75" customHeight="1" x14ac:dyDescent="0.15">
      <c r="B59" s="134"/>
      <c r="C59" s="1291" t="s">
        <v>590</v>
      </c>
      <c r="D59" s="1292"/>
      <c r="E59" s="1293"/>
      <c r="F59" s="135">
        <v>88</v>
      </c>
      <c r="G59" s="135">
        <v>308</v>
      </c>
      <c r="H59" s="136">
        <v>308</v>
      </c>
    </row>
    <row r="60" spans="2:8" ht="45.75" customHeight="1" x14ac:dyDescent="0.15">
      <c r="B60" s="134"/>
      <c r="C60" s="1291" t="s">
        <v>591</v>
      </c>
      <c r="D60" s="1292"/>
      <c r="E60" s="1293"/>
      <c r="F60" s="135" t="s">
        <v>594</v>
      </c>
      <c r="G60" s="135">
        <v>432</v>
      </c>
      <c r="H60" s="136">
        <v>304</v>
      </c>
    </row>
    <row r="61" spans="2:8" ht="45.75" customHeight="1" x14ac:dyDescent="0.15">
      <c r="B61" s="134"/>
      <c r="C61" s="1291" t="s">
        <v>592</v>
      </c>
      <c r="D61" s="1292"/>
      <c r="E61" s="1293"/>
      <c r="F61" s="135">
        <v>60</v>
      </c>
      <c r="G61" s="135">
        <v>260</v>
      </c>
      <c r="H61" s="136">
        <v>260</v>
      </c>
    </row>
    <row r="62" spans="2:8" ht="45.75" customHeight="1" thickBot="1" x14ac:dyDescent="0.2">
      <c r="B62" s="137"/>
      <c r="C62" s="1294" t="s">
        <v>593</v>
      </c>
      <c r="D62" s="1295"/>
      <c r="E62" s="1296"/>
      <c r="F62" s="138">
        <v>36</v>
      </c>
      <c r="G62" s="138">
        <v>236</v>
      </c>
      <c r="H62" s="139">
        <v>94</v>
      </c>
    </row>
    <row r="63" spans="2:8" ht="52.5" customHeight="1" thickBot="1" x14ac:dyDescent="0.2">
      <c r="B63" s="140"/>
      <c r="C63" s="1297" t="s">
        <v>51</v>
      </c>
      <c r="D63" s="1297"/>
      <c r="E63" s="1298"/>
      <c r="F63" s="141">
        <v>1820</v>
      </c>
      <c r="G63" s="141">
        <v>2981</v>
      </c>
      <c r="H63" s="142">
        <v>4079</v>
      </c>
    </row>
    <row r="64" spans="2:8" ht="15" customHeight="1" x14ac:dyDescent="0.15"/>
    <row r="65" ht="0" hidden="1" customHeight="1" x14ac:dyDescent="0.15"/>
    <row r="66" ht="0" hidden="1" customHeight="1" x14ac:dyDescent="0.15"/>
  </sheetData>
  <sheetProtection algorithmName="SHA-512" hashValue="F7b+cIOcEwffLRhfGpLI6iNJSWK6AT8BNuD+lWNjHcLqZI6okg4GT9lPvqUDgvC60t7lAvxAMmMb3QcFsv/ASw==" saltValue="qk+n7KIx50/ZSl3dd9YL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115665</v>
      </c>
      <c r="E3" s="161"/>
      <c r="F3" s="162">
        <v>106614</v>
      </c>
      <c r="G3" s="163"/>
      <c r="H3" s="164"/>
    </row>
    <row r="4" spans="1:8" x14ac:dyDescent="0.15">
      <c r="A4" s="165"/>
      <c r="B4" s="166"/>
      <c r="C4" s="167"/>
      <c r="D4" s="168">
        <v>70914</v>
      </c>
      <c r="E4" s="169"/>
      <c r="F4" s="170">
        <v>45545</v>
      </c>
      <c r="G4" s="171"/>
      <c r="H4" s="172"/>
    </row>
    <row r="5" spans="1:8" x14ac:dyDescent="0.15">
      <c r="A5" s="153" t="s">
        <v>550</v>
      </c>
      <c r="B5" s="158"/>
      <c r="C5" s="159"/>
      <c r="D5" s="160">
        <v>185320</v>
      </c>
      <c r="E5" s="161"/>
      <c r="F5" s="162">
        <v>85459</v>
      </c>
      <c r="G5" s="163"/>
      <c r="H5" s="164"/>
    </row>
    <row r="6" spans="1:8" x14ac:dyDescent="0.15">
      <c r="A6" s="165"/>
      <c r="B6" s="166"/>
      <c r="C6" s="167"/>
      <c r="D6" s="168">
        <v>52333</v>
      </c>
      <c r="E6" s="169"/>
      <c r="F6" s="170">
        <v>44378</v>
      </c>
      <c r="G6" s="171"/>
      <c r="H6" s="172"/>
    </row>
    <row r="7" spans="1:8" x14ac:dyDescent="0.15">
      <c r="A7" s="153" t="s">
        <v>551</v>
      </c>
      <c r="B7" s="158"/>
      <c r="C7" s="159"/>
      <c r="D7" s="160">
        <v>88802</v>
      </c>
      <c r="E7" s="161"/>
      <c r="F7" s="162">
        <v>83280</v>
      </c>
      <c r="G7" s="163"/>
      <c r="H7" s="164"/>
    </row>
    <row r="8" spans="1:8" x14ac:dyDescent="0.15">
      <c r="A8" s="165"/>
      <c r="B8" s="166"/>
      <c r="C8" s="167"/>
      <c r="D8" s="168">
        <v>17218</v>
      </c>
      <c r="E8" s="169"/>
      <c r="F8" s="170">
        <v>43123</v>
      </c>
      <c r="G8" s="171"/>
      <c r="H8" s="172"/>
    </row>
    <row r="9" spans="1:8" x14ac:dyDescent="0.15">
      <c r="A9" s="153" t="s">
        <v>552</v>
      </c>
      <c r="B9" s="158"/>
      <c r="C9" s="159"/>
      <c r="D9" s="160">
        <v>65933</v>
      </c>
      <c r="E9" s="161"/>
      <c r="F9" s="162">
        <v>88968</v>
      </c>
      <c r="G9" s="163"/>
      <c r="H9" s="164"/>
    </row>
    <row r="10" spans="1:8" x14ac:dyDescent="0.15">
      <c r="A10" s="165"/>
      <c r="B10" s="166"/>
      <c r="C10" s="167"/>
      <c r="D10" s="168">
        <v>25351</v>
      </c>
      <c r="E10" s="169"/>
      <c r="F10" s="170">
        <v>45482</v>
      </c>
      <c r="G10" s="171"/>
      <c r="H10" s="172"/>
    </row>
    <row r="11" spans="1:8" x14ac:dyDescent="0.15">
      <c r="A11" s="153" t="s">
        <v>553</v>
      </c>
      <c r="B11" s="158"/>
      <c r="C11" s="159"/>
      <c r="D11" s="160">
        <v>110252</v>
      </c>
      <c r="E11" s="161"/>
      <c r="F11" s="162">
        <v>85173</v>
      </c>
      <c r="G11" s="163"/>
      <c r="H11" s="164"/>
    </row>
    <row r="12" spans="1:8" x14ac:dyDescent="0.15">
      <c r="A12" s="165"/>
      <c r="B12" s="166"/>
      <c r="C12" s="173"/>
      <c r="D12" s="168">
        <v>35865</v>
      </c>
      <c r="E12" s="169"/>
      <c r="F12" s="170">
        <v>43913</v>
      </c>
      <c r="G12" s="171"/>
      <c r="H12" s="172"/>
    </row>
    <row r="13" spans="1:8" x14ac:dyDescent="0.15">
      <c r="A13" s="153"/>
      <c r="B13" s="158"/>
      <c r="C13" s="174"/>
      <c r="D13" s="175">
        <v>113194</v>
      </c>
      <c r="E13" s="176"/>
      <c r="F13" s="177">
        <v>89899</v>
      </c>
      <c r="G13" s="178"/>
      <c r="H13" s="164"/>
    </row>
    <row r="14" spans="1:8" x14ac:dyDescent="0.15">
      <c r="A14" s="165"/>
      <c r="B14" s="166"/>
      <c r="C14" s="167"/>
      <c r="D14" s="168">
        <v>40336</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8.91</v>
      </c>
      <c r="C19" s="179">
        <f>ROUND(VALUE(SUBSTITUTE(実質収支比率等に係る経年分析!G$48,"▲","-")),2)</f>
        <v>7.5</v>
      </c>
      <c r="D19" s="179">
        <f>ROUND(VALUE(SUBSTITUTE(実質収支比率等に係る経年分析!H$48,"▲","-")),2)</f>
        <v>13.13</v>
      </c>
      <c r="E19" s="179">
        <f>ROUND(VALUE(SUBSTITUTE(実質収支比率等に係る経年分析!I$48,"▲","-")),2)</f>
        <v>12.75</v>
      </c>
      <c r="F19" s="179">
        <f>ROUND(VALUE(SUBSTITUTE(実質収支比率等に係る経年分析!J$48,"▲","-")),2)</f>
        <v>14.8</v>
      </c>
    </row>
    <row r="20" spans="1:11" x14ac:dyDescent="0.15">
      <c r="A20" s="179" t="s">
        <v>55</v>
      </c>
      <c r="B20" s="179">
        <f>ROUND(VALUE(SUBSTITUTE(実質収支比率等に係る経年分析!F$47,"▲","-")),2)</f>
        <v>12.87</v>
      </c>
      <c r="C20" s="179">
        <f>ROUND(VALUE(SUBSTITUTE(実質収支比率等に係る経年分析!G$47,"▲","-")),2)</f>
        <v>14.81</v>
      </c>
      <c r="D20" s="179">
        <f>ROUND(VALUE(SUBSTITUTE(実質収支比率等に係る経年分析!H$47,"▲","-")),2)</f>
        <v>15.11</v>
      </c>
      <c r="E20" s="179">
        <f>ROUND(VALUE(SUBSTITUTE(実質収支比率等に係る経年分析!I$47,"▲","-")),2)</f>
        <v>16.649999999999999</v>
      </c>
      <c r="F20" s="179">
        <f>ROUND(VALUE(SUBSTITUTE(実質収支比率等に係る経年分析!J$47,"▲","-")),2)</f>
        <v>16.54</v>
      </c>
    </row>
    <row r="21" spans="1:11" x14ac:dyDescent="0.15">
      <c r="A21" s="179" t="s">
        <v>56</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0.74</v>
      </c>
      <c r="D21" s="179">
        <f>IF(ISNUMBER(VALUE(SUBSTITUTE(実質収支比率等に係る経年分析!H$49,"▲","-"))),ROUND(VALUE(SUBSTITUTE(実質収支比率等に係る経年分析!H$49,"▲","-")),2),NA())</f>
        <v>5.49</v>
      </c>
      <c r="E21" s="179">
        <f>IF(ISNUMBER(VALUE(SUBSTITUTE(実質収支比率等に係る経年分析!I$49,"▲","-"))),ROUND(VALUE(SUBSTITUTE(実質収支比率等に係る経年分析!I$49,"▲","-")),2),NA())</f>
        <v>0.3</v>
      </c>
      <c r="F21" s="179">
        <f>IF(ISNUMBER(VALUE(SUBSTITUTE(実質収支比率等に係る経年分析!J$49,"▲","-"))),ROUND(VALUE(SUBSTITUTE(実質収支比率等に係る経年分析!J$49,"▲","-")),2),NA())</f>
        <v>2.15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阿蘇山観光事業特別会計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1.47</v>
      </c>
      <c r="H31" s="180">
        <f>IF(ROUND(VALUE(SUBSTITUTE(連結実質赤字比率に係る赤字・黒字の構成分析!I$39,"▲", "-")), 2) &lt; 0, ABS(ROUND(VALUE(SUBSTITUTE(連結実質赤字比率に係る赤字・黒字の構成分析!I$39,"▲", "-")), 2)), NA())</f>
        <v>0.38</v>
      </c>
      <c r="I31" s="180" t="e">
        <f>IF(ROUND(VALUE(SUBSTITUTE(連結実質赤字比率に係る赤字・黒字の構成分析!I$39,"▲", "-")), 2) &gt;= 0, ABS(ROUND(VALUE(SUBSTITUTE(連結実質赤字比率に係る赤字・黒字の構成分析!I$39,"▲", "-")), 2)), NA())</f>
        <v>#N/A</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0.67</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9.16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13.12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1607</v>
      </c>
      <c r="E42" s="181"/>
      <c r="F42" s="181"/>
      <c r="G42" s="181">
        <f>'実質公債費比率（分子）の構造'!L$52</f>
        <v>1638</v>
      </c>
      <c r="H42" s="181"/>
      <c r="I42" s="181"/>
      <c r="J42" s="181">
        <f>'実質公債費比率（分子）の構造'!M$52</f>
        <v>1681</v>
      </c>
      <c r="K42" s="181"/>
      <c r="L42" s="181"/>
      <c r="M42" s="181">
        <f>'実質公債費比率（分子）の構造'!N$52</f>
        <v>1573</v>
      </c>
      <c r="N42" s="181"/>
      <c r="O42" s="181"/>
      <c r="P42" s="181">
        <f>'実質公債費比率（分子）の構造'!O$52</f>
        <v>1567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34</v>
      </c>
      <c r="C44" s="181"/>
      <c r="D44" s="181"/>
      <c r="E44" s="181">
        <f>'実質公債費比率（分子）の構造'!L$50</f>
        <v>27</v>
      </c>
      <c r="F44" s="181"/>
      <c r="G44" s="181"/>
      <c r="H44" s="181">
        <f>'実質公債費比率（分子）の構造'!M$50</f>
        <v>24</v>
      </c>
      <c r="I44" s="181"/>
      <c r="J44" s="181"/>
      <c r="K44" s="181">
        <f>'実質公債費比率（分子）の構造'!N$50</f>
        <v>24</v>
      </c>
      <c r="L44" s="181"/>
      <c r="M44" s="181"/>
      <c r="N44" s="181">
        <f>'実質公債費比率（分子）の構造'!O$50</f>
        <v>24</v>
      </c>
      <c r="O44" s="181"/>
      <c r="P44" s="181"/>
    </row>
    <row r="45" spans="1:16" x14ac:dyDescent="0.15">
      <c r="A45" s="181" t="s">
        <v>66</v>
      </c>
      <c r="B45" s="181">
        <f>'実質公債費比率（分子）の構造'!K$49</f>
        <v>413</v>
      </c>
      <c r="C45" s="181"/>
      <c r="D45" s="181"/>
      <c r="E45" s="181">
        <f>'実質公債費比率（分子）の構造'!L$49</f>
        <v>424</v>
      </c>
      <c r="F45" s="181"/>
      <c r="G45" s="181"/>
      <c r="H45" s="181">
        <f>'実質公債費比率（分子）の構造'!M$49</f>
        <v>389</v>
      </c>
      <c r="I45" s="181"/>
      <c r="J45" s="181"/>
      <c r="K45" s="181">
        <f>'実質公債費比率（分子）の構造'!N$49</f>
        <v>357</v>
      </c>
      <c r="L45" s="181"/>
      <c r="M45" s="181"/>
      <c r="N45" s="181">
        <f>'実質公債費比率（分子）の構造'!O$49</f>
        <v>198</v>
      </c>
      <c r="O45" s="181"/>
      <c r="P45" s="181"/>
    </row>
    <row r="46" spans="1:16" x14ac:dyDescent="0.15">
      <c r="A46" s="181" t="s">
        <v>67</v>
      </c>
      <c r="B46" s="181">
        <f>'実質公債費比率（分子）の構造'!K$48</f>
        <v>308</v>
      </c>
      <c r="C46" s="181"/>
      <c r="D46" s="181"/>
      <c r="E46" s="181">
        <f>'実質公債費比率（分子）の構造'!L$48</f>
        <v>326</v>
      </c>
      <c r="F46" s="181"/>
      <c r="G46" s="181"/>
      <c r="H46" s="181">
        <f>'実質公債費比率（分子）の構造'!M$48</f>
        <v>341</v>
      </c>
      <c r="I46" s="181"/>
      <c r="J46" s="181"/>
      <c r="K46" s="181">
        <f>'実質公債費比率（分子）の構造'!N$48</f>
        <v>283</v>
      </c>
      <c r="L46" s="181"/>
      <c r="M46" s="181"/>
      <c r="N46" s="181">
        <f>'実質公債費比率（分子）の構造'!O$48</f>
        <v>313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1498</v>
      </c>
      <c r="C49" s="181"/>
      <c r="D49" s="181"/>
      <c r="E49" s="181">
        <f>'実質公債費比率（分子）の構造'!L$45</f>
        <v>1469</v>
      </c>
      <c r="F49" s="181"/>
      <c r="G49" s="181"/>
      <c r="H49" s="181">
        <f>'実質公債費比率（分子）の構造'!M$45</f>
        <v>1512</v>
      </c>
      <c r="I49" s="181"/>
      <c r="J49" s="181"/>
      <c r="K49" s="181">
        <f>'実質公債費比率（分子）の構造'!N$45</f>
        <v>1533</v>
      </c>
      <c r="L49" s="181"/>
      <c r="M49" s="181"/>
      <c r="N49" s="181">
        <f>'実質公債費比率（分子）の構造'!O$45</f>
        <v>1607</v>
      </c>
      <c r="O49" s="181"/>
      <c r="P49" s="181"/>
    </row>
    <row r="50" spans="1:16" x14ac:dyDescent="0.15">
      <c r="A50" s="181" t="s">
        <v>71</v>
      </c>
      <c r="B50" s="181" t="e">
        <f>NA()</f>
        <v>#N/A</v>
      </c>
      <c r="C50" s="181">
        <f>IF(ISNUMBER('実質公債費比率（分子）の構造'!K$53),'実質公債費比率（分子）の構造'!K$53,NA())</f>
        <v>646</v>
      </c>
      <c r="D50" s="181" t="e">
        <f>NA()</f>
        <v>#N/A</v>
      </c>
      <c r="E50" s="181" t="e">
        <f>NA()</f>
        <v>#N/A</v>
      </c>
      <c r="F50" s="181">
        <f>IF(ISNUMBER('実質公債費比率（分子）の構造'!L$53),'実質公債費比率（分子）の構造'!L$53,NA())</f>
        <v>608</v>
      </c>
      <c r="G50" s="181" t="e">
        <f>NA()</f>
        <v>#N/A</v>
      </c>
      <c r="H50" s="181" t="e">
        <f>NA()</f>
        <v>#N/A</v>
      </c>
      <c r="I50" s="181">
        <f>IF(ISNUMBER('実質公債費比率（分子）の構造'!M$53),'実質公債費比率（分子）の構造'!M$53,NA())</f>
        <v>585</v>
      </c>
      <c r="J50" s="181" t="e">
        <f>NA()</f>
        <v>#N/A</v>
      </c>
      <c r="K50" s="181" t="e">
        <f>NA()</f>
        <v>#N/A</v>
      </c>
      <c r="L50" s="181">
        <f>IF(ISNUMBER('実質公債費比率（分子）の構造'!N$53),'実質公債費比率（分子）の構造'!N$53,NA())</f>
        <v>624</v>
      </c>
      <c r="M50" s="181" t="e">
        <f>NA()</f>
        <v>#N/A</v>
      </c>
      <c r="N50" s="181" t="e">
        <f>NA()</f>
        <v>#N/A</v>
      </c>
      <c r="O50" s="181">
        <f>IF(ISNUMBER('実質公債費比率（分子）の構造'!O$53),'実質公債費比率（分子）の構造'!O$53,NA())</f>
        <v>575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16422</v>
      </c>
      <c r="E56" s="180"/>
      <c r="F56" s="180"/>
      <c r="G56" s="180">
        <f>'将来負担比率（分子）の構造'!J$52</f>
        <v>16851</v>
      </c>
      <c r="H56" s="180"/>
      <c r="I56" s="180"/>
      <c r="J56" s="180">
        <f>'将来負担比率（分子）の構造'!K$52</f>
        <v>17356</v>
      </c>
      <c r="K56" s="180"/>
      <c r="L56" s="180"/>
      <c r="M56" s="180">
        <f>'将来負担比率（分子）の構造'!L$52</f>
        <v>17648</v>
      </c>
      <c r="N56" s="180"/>
      <c r="O56" s="180"/>
      <c r="P56" s="180">
        <f>'将来負担比率（分子）の構造'!M$52</f>
        <v>18608</v>
      </c>
    </row>
    <row r="57" spans="1:16" x14ac:dyDescent="0.15">
      <c r="A57" s="180" t="s">
        <v>42</v>
      </c>
      <c r="B57" s="180"/>
      <c r="C57" s="180"/>
      <c r="D57" s="180">
        <f>'将来負担比率（分子）の構造'!I$51</f>
        <v>1570</v>
      </c>
      <c r="E57" s="180"/>
      <c r="F57" s="180"/>
      <c r="G57" s="180">
        <f>'将来負担比率（分子）の構造'!J$51</f>
        <v>1537</v>
      </c>
      <c r="H57" s="180"/>
      <c r="I57" s="180"/>
      <c r="J57" s="180">
        <f>'将来負担比率（分子）の構造'!K$51</f>
        <v>1460</v>
      </c>
      <c r="K57" s="180"/>
      <c r="L57" s="180"/>
      <c r="M57" s="180">
        <f>'将来負担比率（分子）の構造'!L$51</f>
        <v>1373</v>
      </c>
      <c r="N57" s="180"/>
      <c r="O57" s="180"/>
      <c r="P57" s="180">
        <f>'将来負担比率（分子）の構造'!M$51</f>
        <v>1391</v>
      </c>
    </row>
    <row r="58" spans="1:16" x14ac:dyDescent="0.15">
      <c r="A58" s="180" t="s">
        <v>41</v>
      </c>
      <c r="B58" s="180"/>
      <c r="C58" s="180"/>
      <c r="D58" s="180">
        <f>'将来負担比率（分子）の構造'!I$50</f>
        <v>2421</v>
      </c>
      <c r="E58" s="180"/>
      <c r="F58" s="180"/>
      <c r="G58" s="180">
        <f>'将来負担比率（分子）の構造'!J$50</f>
        <v>1951</v>
      </c>
      <c r="H58" s="180"/>
      <c r="I58" s="180"/>
      <c r="J58" s="180">
        <f>'将来負担比率（分子）の構造'!K$50</f>
        <v>1939</v>
      </c>
      <c r="K58" s="180"/>
      <c r="L58" s="180"/>
      <c r="M58" s="180">
        <f>'将来負担比率（分子）の構造'!L$50</f>
        <v>3101</v>
      </c>
      <c r="N58" s="180"/>
      <c r="O58" s="180"/>
      <c r="P58" s="180">
        <f>'将来負担比率（分子）の構造'!M$50</f>
        <v>4129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219</v>
      </c>
      <c r="C61" s="180"/>
      <c r="D61" s="180"/>
      <c r="E61" s="180">
        <f>'将来負担比率（分子）の構造'!J$46</f>
        <v>198</v>
      </c>
      <c r="F61" s="180"/>
      <c r="G61" s="180"/>
      <c r="H61" s="180">
        <f>'将来負担比率（分子）の構造'!K$46</f>
        <v>177</v>
      </c>
      <c r="I61" s="180"/>
      <c r="J61" s="180"/>
      <c r="K61" s="180">
        <f>'将来負担比率（分子）の構造'!L$46</f>
        <v>160</v>
      </c>
      <c r="L61" s="180"/>
      <c r="M61" s="180"/>
      <c r="N61" s="180">
        <f>'将来負担比率（分子）の構造'!M$46</f>
        <v>142</v>
      </c>
      <c r="O61" s="180"/>
      <c r="P61" s="180"/>
    </row>
    <row r="62" spans="1:16" x14ac:dyDescent="0.15">
      <c r="A62" s="180" t="s">
        <v>35</v>
      </c>
      <c r="B62" s="180">
        <f>'将来負担比率（分子）の構造'!I$45</f>
        <v>3258</v>
      </c>
      <c r="C62" s="180"/>
      <c r="D62" s="180"/>
      <c r="E62" s="180">
        <f>'将来負担比率（分子）の構造'!J$45</f>
        <v>3069</v>
      </c>
      <c r="F62" s="180"/>
      <c r="G62" s="180"/>
      <c r="H62" s="180">
        <f>'将来負担比率（分子）の構造'!K$45</f>
        <v>2776</v>
      </c>
      <c r="I62" s="180"/>
      <c r="J62" s="180"/>
      <c r="K62" s="180">
        <f>'将来負担比率（分子）の構造'!L$45</f>
        <v>2752</v>
      </c>
      <c r="L62" s="180"/>
      <c r="M62" s="180"/>
      <c r="N62" s="180">
        <f>'将来負担比率（分子）の構造'!M$45</f>
        <v>2667</v>
      </c>
      <c r="O62" s="180"/>
      <c r="P62" s="180"/>
    </row>
    <row r="63" spans="1:16" x14ac:dyDescent="0.15">
      <c r="A63" s="180" t="s">
        <v>34</v>
      </c>
      <c r="B63" s="180">
        <f>'将来負担比率（分子）の構造'!I$44</f>
        <v>2210</v>
      </c>
      <c r="C63" s="180"/>
      <c r="D63" s="180"/>
      <c r="E63" s="180">
        <f>'将来負担比率（分子）の構造'!J$44</f>
        <v>1913</v>
      </c>
      <c r="F63" s="180"/>
      <c r="G63" s="180"/>
      <c r="H63" s="180">
        <f>'将来負担比率（分子）の構造'!K$44</f>
        <v>1572</v>
      </c>
      <c r="I63" s="180"/>
      <c r="J63" s="180"/>
      <c r="K63" s="180">
        <f>'将来負担比率（分子）の構造'!L$44</f>
        <v>1531</v>
      </c>
      <c r="L63" s="180"/>
      <c r="M63" s="180"/>
      <c r="N63" s="180">
        <f>'将来負担比率（分子）の構造'!M$44</f>
        <v>1478</v>
      </c>
      <c r="O63" s="180"/>
      <c r="P63" s="180"/>
    </row>
    <row r="64" spans="1:16" x14ac:dyDescent="0.15">
      <c r="A64" s="180" t="s">
        <v>33</v>
      </c>
      <c r="B64" s="180">
        <f>'将来負担比率（分子）の構造'!I$43</f>
        <v>4987</v>
      </c>
      <c r="C64" s="180"/>
      <c r="D64" s="180"/>
      <c r="E64" s="180">
        <f>'将来負担比率（分子）の構造'!J$43</f>
        <v>5240</v>
      </c>
      <c r="F64" s="180"/>
      <c r="G64" s="180"/>
      <c r="H64" s="180">
        <f>'将来負担比率（分子）の構造'!K$43</f>
        <v>4982</v>
      </c>
      <c r="I64" s="180"/>
      <c r="J64" s="180"/>
      <c r="K64" s="180">
        <f>'将来負担比率（分子）の構造'!L$43</f>
        <v>4668</v>
      </c>
      <c r="L64" s="180"/>
      <c r="M64" s="180"/>
      <c r="N64" s="180">
        <f>'将来負担比率（分子）の構造'!M$43</f>
        <v>4545</v>
      </c>
      <c r="O64" s="180"/>
      <c r="P64" s="180"/>
    </row>
    <row r="65" spans="1:16" x14ac:dyDescent="0.15">
      <c r="A65" s="180" t="s">
        <v>32</v>
      </c>
      <c r="B65" s="180">
        <f>'将来負担比率（分子）の構造'!I$42</f>
        <v>4</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17132</v>
      </c>
      <c r="C66" s="180"/>
      <c r="D66" s="180"/>
      <c r="E66" s="180">
        <f>'将来負担比率（分子）の構造'!J$41</f>
        <v>18328</v>
      </c>
      <c r="F66" s="180"/>
      <c r="G66" s="180"/>
      <c r="H66" s="180">
        <f>'将来負担比率（分子）の構造'!K$41</f>
        <v>19378</v>
      </c>
      <c r="I66" s="180"/>
      <c r="J66" s="180"/>
      <c r="K66" s="180">
        <f>'将来負担比率（分子）の構造'!L$41</f>
        <v>19448</v>
      </c>
      <c r="L66" s="180"/>
      <c r="M66" s="180"/>
      <c r="N66" s="180">
        <f>'将来負担比率（分子）の構造'!M$41</f>
        <v>20735</v>
      </c>
      <c r="O66" s="180"/>
      <c r="P66" s="180"/>
    </row>
    <row r="67" spans="1:16" x14ac:dyDescent="0.15">
      <c r="A67" s="180" t="s">
        <v>75</v>
      </c>
      <c r="B67" s="180" t="e">
        <f>NA()</f>
        <v>#N/A</v>
      </c>
      <c r="C67" s="180">
        <f>IF(ISNUMBER('将来負担比率（分子）の構造'!I$53), IF('将来負担比率（分子）の構造'!I$53 &lt; 0, 0, '将来負担比率（分子）の構造'!I$53), NA())</f>
        <v>7398</v>
      </c>
      <c r="D67" s="180" t="e">
        <f>NA()</f>
        <v>#N/A</v>
      </c>
      <c r="E67" s="180" t="e">
        <f>NA()</f>
        <v>#N/A</v>
      </c>
      <c r="F67" s="180">
        <f>IF(ISNUMBER('将来負担比率（分子）の構造'!J$53), IF('将来負担比率（分子）の構造'!J$53 &lt; 0, 0, '将来負担比率（分子）の構造'!J$53), NA())</f>
        <v>8410</v>
      </c>
      <c r="G67" s="180" t="e">
        <f>NA()</f>
        <v>#N/A</v>
      </c>
      <c r="H67" s="180" t="e">
        <f>NA()</f>
        <v>#N/A</v>
      </c>
      <c r="I67" s="180">
        <f>IF(ISNUMBER('将来負担比率（分子）の構造'!K$53), IF('将来負担比率（分子）の構造'!K$53 &lt; 0, 0, '将来負担比率（分子）の構造'!K$53), NA())</f>
        <v>8129</v>
      </c>
      <c r="J67" s="180" t="e">
        <f>NA()</f>
        <v>#N/A</v>
      </c>
      <c r="K67" s="180" t="e">
        <f>NA()</f>
        <v>#N/A</v>
      </c>
      <c r="L67" s="180">
        <f>IF(ISNUMBER('将来負担比率（分子）の構造'!L$53), IF('将来負担比率（分子）の構造'!L$53 &lt; 0, 0, '将来負担比率（分子）の構造'!L$53), NA())</f>
        <v>6437</v>
      </c>
      <c r="M67" s="180" t="e">
        <f>NA()</f>
        <v>#N/A</v>
      </c>
      <c r="N67" s="180" t="e">
        <f>NA()</f>
        <v>#N/A</v>
      </c>
      <c r="O67" s="180">
        <f>IF(ISNUMBER('将来負担比率（分子）の構造'!M$53), IF('将来負担比率（分子）の構造'!M$53 &lt; 0, 0, '将来負担比率（分子）の構造'!M$53), NA())</f>
        <v>5439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1446</v>
      </c>
      <c r="C72" s="184">
        <f>基金残高に係る経年分析!G55</f>
        <v>1546</v>
      </c>
      <c r="D72" s="184">
        <f>基金残高に係る経年分析!H55</f>
        <v>1547</v>
      </c>
    </row>
    <row r="73" spans="1:16" x14ac:dyDescent="0.15">
      <c r="A73" s="183" t="s">
        <v>78</v>
      </c>
      <c r="B73" s="184">
        <f>基金残高に係る経年分析!F56</f>
        <v>72</v>
      </c>
      <c r="C73" s="184">
        <f>基金残高に係る経年分析!G56</f>
        <v>72</v>
      </c>
      <c r="D73" s="184">
        <f>基金残高に係る経年分析!H56</f>
        <v>120</v>
      </c>
    </row>
    <row r="74" spans="1:16" x14ac:dyDescent="0.15">
      <c r="A74" s="183" t="s">
        <v>79</v>
      </c>
      <c r="B74" s="184">
        <f>基金残高に係る経年分析!F57</f>
        <v>303</v>
      </c>
      <c r="C74" s="184">
        <f>基金残高に係る経年分析!G57</f>
        <v>1363</v>
      </c>
      <c r="D74" s="184">
        <f>基金残高に係る経年分析!H57</f>
        <v>2412</v>
      </c>
    </row>
  </sheetData>
  <sheetProtection algorithmName="SHA-512" hashValue="8+IBs6RD7vMXuksku2NajkGzB9fmCwYcAcajOx+oeM1SbdXAiJXFtSutxMKz9Q9t9+EhmJeKkVSv9IDFVe382w==" saltValue="enYtumpQD8QoX5ymddr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zoomScale="37" zoomScaleNormal="37" workbookViewId="0">
      <selection activeCell="CM17" sqref="CM1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558</v>
      </c>
      <c r="BQ50" s="1309"/>
      <c r="BR50" s="1309"/>
      <c r="BS50" s="1309"/>
      <c r="BT50" s="1309"/>
      <c r="BU50" s="1309"/>
      <c r="BV50" s="1309"/>
      <c r="BW50" s="1309"/>
      <c r="BX50" s="1309" t="s">
        <v>559</v>
      </c>
      <c r="BY50" s="1309"/>
      <c r="BZ50" s="1309"/>
      <c r="CA50" s="1309"/>
      <c r="CB50" s="1309"/>
      <c r="CC50" s="1309"/>
      <c r="CD50" s="1309"/>
      <c r="CE50" s="1309"/>
      <c r="CF50" s="1309" t="s">
        <v>560</v>
      </c>
      <c r="CG50" s="1309"/>
      <c r="CH50" s="1309"/>
      <c r="CI50" s="1309"/>
      <c r="CJ50" s="1309"/>
      <c r="CK50" s="1309"/>
      <c r="CL50" s="1309"/>
      <c r="CM50" s="1309"/>
      <c r="CN50" s="1309" t="s">
        <v>561</v>
      </c>
      <c r="CO50" s="1309"/>
      <c r="CP50" s="1309"/>
      <c r="CQ50" s="1309"/>
      <c r="CR50" s="1309"/>
      <c r="CS50" s="1309"/>
      <c r="CT50" s="1309"/>
      <c r="CU50" s="1309"/>
      <c r="CV50" s="1309" t="s">
        <v>562</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102.4</v>
      </c>
      <c r="BY51" s="1310"/>
      <c r="BZ51" s="1310"/>
      <c r="CA51" s="1310"/>
      <c r="CB51" s="1310"/>
      <c r="CC51" s="1310"/>
      <c r="CD51" s="1310"/>
      <c r="CE51" s="1310"/>
      <c r="CF51" s="1310">
        <v>101.6</v>
      </c>
      <c r="CG51" s="1310"/>
      <c r="CH51" s="1310"/>
      <c r="CI51" s="1310"/>
      <c r="CJ51" s="1310"/>
      <c r="CK51" s="1310"/>
      <c r="CL51" s="1310"/>
      <c r="CM51" s="1310"/>
      <c r="CN51" s="1310">
        <v>82.4</v>
      </c>
      <c r="CO51" s="1310"/>
      <c r="CP51" s="1310"/>
      <c r="CQ51" s="1310"/>
      <c r="CR51" s="1310"/>
      <c r="CS51" s="1310"/>
      <c r="CT51" s="1310"/>
      <c r="CU51" s="1310"/>
      <c r="CV51" s="1310">
        <v>69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58.1</v>
      </c>
      <c r="BY53" s="1310"/>
      <c r="BZ53" s="1310"/>
      <c r="CA53" s="1310"/>
      <c r="CB53" s="1310"/>
      <c r="CC53" s="1310"/>
      <c r="CD53" s="1310"/>
      <c r="CE53" s="1310"/>
      <c r="CF53" s="1310">
        <v>58.2</v>
      </c>
      <c r="CG53" s="1310"/>
      <c r="CH53" s="1310"/>
      <c r="CI53" s="1310"/>
      <c r="CJ53" s="1310"/>
      <c r="CK53" s="1310"/>
      <c r="CL53" s="1310"/>
      <c r="CM53" s="1310"/>
      <c r="CN53" s="1310">
        <v>59.7</v>
      </c>
      <c r="CO53" s="1310"/>
      <c r="CP53" s="1310"/>
      <c r="CQ53" s="1310"/>
      <c r="CR53" s="1310"/>
      <c r="CS53" s="1310"/>
      <c r="CT53" s="1310"/>
      <c r="CU53" s="1310"/>
      <c r="CV53" s="1310">
        <v>61.6</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614</v>
      </c>
      <c r="AO55" s="1309"/>
      <c r="AP55" s="1309"/>
      <c r="AQ55" s="1309"/>
      <c r="AR55" s="1309"/>
      <c r="AS55" s="1309"/>
      <c r="AT55" s="1309"/>
      <c r="AU55" s="1309"/>
      <c r="AV55" s="1309"/>
      <c r="AW55" s="1309"/>
      <c r="AX55" s="1309"/>
      <c r="AY55" s="1309"/>
      <c r="AZ55" s="1309"/>
      <c r="BA55" s="1309"/>
      <c r="BB55" s="1312" t="s">
        <v>612</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613</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s="387" customFormat="1"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s="387" customFormat="1"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s="387" customFormat="1"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s="387" customFormat="1"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s="387" customFormat="1"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s="387" customFormat="1"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s="387" customFormat="1" x14ac:dyDescent="0.15">
      <c r="B71" s="394"/>
      <c r="G71" s="419"/>
      <c r="I71" s="420"/>
      <c r="J71" s="417"/>
      <c r="K71" s="417"/>
      <c r="L71" s="418"/>
      <c r="M71" s="417"/>
      <c r="N71" s="418"/>
      <c r="AM71" s="419"/>
      <c r="AN71" s="387" t="s">
        <v>610</v>
      </c>
    </row>
    <row r="72" spans="2:107" s="387" customFormat="1"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558</v>
      </c>
      <c r="BQ72" s="1309"/>
      <c r="BR72" s="1309"/>
      <c r="BS72" s="1309"/>
      <c r="BT72" s="1309"/>
      <c r="BU72" s="1309"/>
      <c r="BV72" s="1309"/>
      <c r="BW72" s="1309"/>
      <c r="BX72" s="1309" t="s">
        <v>559</v>
      </c>
      <c r="BY72" s="1309"/>
      <c r="BZ72" s="1309"/>
      <c r="CA72" s="1309"/>
      <c r="CB72" s="1309"/>
      <c r="CC72" s="1309"/>
      <c r="CD72" s="1309"/>
      <c r="CE72" s="1309"/>
      <c r="CF72" s="1309" t="s">
        <v>560</v>
      </c>
      <c r="CG72" s="1309"/>
      <c r="CH72" s="1309"/>
      <c r="CI72" s="1309"/>
      <c r="CJ72" s="1309"/>
      <c r="CK72" s="1309"/>
      <c r="CL72" s="1309"/>
      <c r="CM72" s="1309"/>
      <c r="CN72" s="1309" t="s">
        <v>561</v>
      </c>
      <c r="CO72" s="1309"/>
      <c r="CP72" s="1309"/>
      <c r="CQ72" s="1309"/>
      <c r="CR72" s="1309"/>
      <c r="CS72" s="1309"/>
      <c r="CT72" s="1309"/>
      <c r="CU72" s="1309"/>
      <c r="CV72" s="1309" t="s">
        <v>562</v>
      </c>
      <c r="CW72" s="1309"/>
      <c r="CX72" s="1309"/>
      <c r="CY72" s="1309"/>
      <c r="CZ72" s="1309"/>
      <c r="DA72" s="1309"/>
      <c r="DB72" s="1309"/>
      <c r="DC72" s="1309"/>
    </row>
    <row r="73" spans="2:107" s="387" customFormat="1" x14ac:dyDescent="0.15">
      <c r="B73" s="394"/>
      <c r="G73" s="1323"/>
      <c r="H73" s="1323"/>
      <c r="I73" s="1323"/>
      <c r="J73" s="1323"/>
      <c r="K73" s="1326"/>
      <c r="L73" s="1326"/>
      <c r="M73" s="1326"/>
      <c r="N73" s="1326"/>
      <c r="AM73" s="403"/>
      <c r="AN73" s="1312" t="s">
        <v>611</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10">
        <v>90.8</v>
      </c>
      <c r="BQ73" s="1310"/>
      <c r="BR73" s="1310"/>
      <c r="BS73" s="1310"/>
      <c r="BT73" s="1310"/>
      <c r="BU73" s="1310"/>
      <c r="BV73" s="1310"/>
      <c r="BW73" s="1310"/>
      <c r="BX73" s="1310">
        <v>102.4</v>
      </c>
      <c r="BY73" s="1310"/>
      <c r="BZ73" s="1310"/>
      <c r="CA73" s="1310"/>
      <c r="CB73" s="1310"/>
      <c r="CC73" s="1310"/>
      <c r="CD73" s="1310"/>
      <c r="CE73" s="1310"/>
      <c r="CF73" s="1310">
        <v>101.6</v>
      </c>
      <c r="CG73" s="1310"/>
      <c r="CH73" s="1310"/>
      <c r="CI73" s="1310"/>
      <c r="CJ73" s="1310"/>
      <c r="CK73" s="1310"/>
      <c r="CL73" s="1310"/>
      <c r="CM73" s="1310"/>
      <c r="CN73" s="1310">
        <v>82.4</v>
      </c>
      <c r="CO73" s="1310"/>
      <c r="CP73" s="1310"/>
      <c r="CQ73" s="1310"/>
      <c r="CR73" s="1310"/>
      <c r="CS73" s="1310"/>
      <c r="CT73" s="1310"/>
      <c r="CU73" s="1310"/>
      <c r="CV73" s="1310">
        <v>69</v>
      </c>
      <c r="CW73" s="1310"/>
      <c r="CX73" s="1310"/>
      <c r="CY73" s="1310"/>
      <c r="CZ73" s="1310"/>
      <c r="DA73" s="1310"/>
      <c r="DB73" s="1310"/>
      <c r="DC73" s="1310"/>
    </row>
    <row r="74" spans="2:107" s="387" customFormat="1"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s="387" customFormat="1"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10">
        <v>8.6</v>
      </c>
      <c r="BQ75" s="1310"/>
      <c r="BR75" s="1310"/>
      <c r="BS75" s="1310"/>
      <c r="BT75" s="1310"/>
      <c r="BU75" s="1310"/>
      <c r="BV75" s="1310"/>
      <c r="BW75" s="1310"/>
      <c r="BX75" s="1310">
        <v>7.9</v>
      </c>
      <c r="BY75" s="1310"/>
      <c r="BZ75" s="1310"/>
      <c r="CA75" s="1310"/>
      <c r="CB75" s="1310"/>
      <c r="CC75" s="1310"/>
      <c r="CD75" s="1310"/>
      <c r="CE75" s="1310"/>
      <c r="CF75" s="1310">
        <v>7.5</v>
      </c>
      <c r="CG75" s="1310"/>
      <c r="CH75" s="1310"/>
      <c r="CI75" s="1310"/>
      <c r="CJ75" s="1310"/>
      <c r="CK75" s="1310"/>
      <c r="CL75" s="1310"/>
      <c r="CM75" s="1310"/>
      <c r="CN75" s="1310">
        <v>7.5</v>
      </c>
      <c r="CO75" s="1310"/>
      <c r="CP75" s="1310"/>
      <c r="CQ75" s="1310"/>
      <c r="CR75" s="1310"/>
      <c r="CS75" s="1310"/>
      <c r="CT75" s="1310"/>
      <c r="CU75" s="1310"/>
      <c r="CV75" s="1310">
        <v>7.5</v>
      </c>
      <c r="CW75" s="1310"/>
      <c r="CX75" s="1310"/>
      <c r="CY75" s="1310"/>
      <c r="CZ75" s="1310"/>
      <c r="DA75" s="1310"/>
      <c r="DB75" s="1310"/>
      <c r="DC75" s="1310"/>
    </row>
    <row r="76" spans="2:107" s="387" customFormat="1"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s="387" customFormat="1" x14ac:dyDescent="0.15">
      <c r="B77" s="394"/>
      <c r="G77" s="1305"/>
      <c r="H77" s="1305"/>
      <c r="I77" s="1305"/>
      <c r="J77" s="1305"/>
      <c r="K77" s="1326"/>
      <c r="L77" s="1326"/>
      <c r="M77" s="1326"/>
      <c r="N77" s="1326"/>
      <c r="AN77" s="1309" t="s">
        <v>614</v>
      </c>
      <c r="AO77" s="1309"/>
      <c r="AP77" s="1309"/>
      <c r="AQ77" s="1309"/>
      <c r="AR77" s="1309"/>
      <c r="AS77" s="1309"/>
      <c r="AT77" s="1309"/>
      <c r="AU77" s="1309"/>
      <c r="AV77" s="1309"/>
      <c r="AW77" s="1309"/>
      <c r="AX77" s="1309"/>
      <c r="AY77" s="1309"/>
      <c r="AZ77" s="1309"/>
      <c r="BA77" s="1309"/>
      <c r="BB77" s="1312" t="s">
        <v>612</v>
      </c>
      <c r="BC77" s="1312"/>
      <c r="BD77" s="1312"/>
      <c r="BE77" s="1312"/>
      <c r="BF77" s="1312"/>
      <c r="BG77" s="1312"/>
      <c r="BH77" s="1312"/>
      <c r="BI77" s="1312"/>
      <c r="BJ77" s="1312"/>
      <c r="BK77" s="1312"/>
      <c r="BL77" s="1312"/>
      <c r="BM77" s="1312"/>
      <c r="BN77" s="1312"/>
      <c r="BO77" s="1312"/>
      <c r="BP77" s="1310">
        <v>60.8</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s="387" customFormat="1"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s="387" customFormat="1"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617</v>
      </c>
      <c r="BC79" s="1312"/>
      <c r="BD79" s="1312"/>
      <c r="BE79" s="1312"/>
      <c r="BF79" s="1312"/>
      <c r="BG79" s="1312"/>
      <c r="BH79" s="1312"/>
      <c r="BI79" s="1312"/>
      <c r="BJ79" s="1312"/>
      <c r="BK79" s="1312"/>
      <c r="BL79" s="1312"/>
      <c r="BM79" s="1312"/>
      <c r="BN79" s="1312"/>
      <c r="BO79" s="1312"/>
      <c r="BP79" s="1310">
        <v>11.1</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s="387" customFormat="1"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s="387" customFormat="1" ht="13.5" hidden="1" customHeight="1" x14ac:dyDescent="0.15"/>
    <row r="162" s="387" customFormat="1" ht="13.5" hidden="1" customHeight="1" x14ac:dyDescent="0.15"/>
    <row r="163" s="387" customFormat="1" ht="13.5" hidden="1" customHeight="1" x14ac:dyDescent="0.15"/>
    <row r="164" s="387" customFormat="1" ht="13.5" hidden="1" customHeight="1" x14ac:dyDescent="0.15"/>
    <row r="165" s="387" customFormat="1" ht="13.5" hidden="1" customHeight="1" x14ac:dyDescent="0.15"/>
    <row r="166" s="387" customFormat="1" ht="13.5" hidden="1" customHeight="1" x14ac:dyDescent="0.15"/>
    <row r="167" s="387" customFormat="1" ht="13.5" hidden="1" customHeight="1" x14ac:dyDescent="0.15"/>
    <row r="168" s="387" customFormat="1" ht="13.5" hidden="1" customHeight="1" x14ac:dyDescent="0.15"/>
    <row r="169" s="387" customFormat="1" ht="13.5" hidden="1" customHeight="1" x14ac:dyDescent="0.15"/>
    <row r="170" s="387" customFormat="1" ht="13.5" hidden="1" customHeight="1" x14ac:dyDescent="0.15"/>
    <row r="171" s="387" customFormat="1" ht="13.5" hidden="1" customHeight="1" x14ac:dyDescent="0.15"/>
    <row r="172" s="387" customFormat="1" ht="13.5" hidden="1" customHeight="1" x14ac:dyDescent="0.15"/>
    <row r="173" s="387" customFormat="1" ht="13.5" hidden="1" customHeight="1" x14ac:dyDescent="0.15"/>
    <row r="174" s="387" customFormat="1" ht="13.5" hidden="1" customHeight="1" x14ac:dyDescent="0.15"/>
    <row r="175" s="387" customFormat="1" ht="13.5" hidden="1" customHeight="1" x14ac:dyDescent="0.15"/>
    <row r="176" s="387" customFormat="1" ht="13.5" hidden="1" customHeight="1" x14ac:dyDescent="0.15"/>
    <row r="177" s="387" customFormat="1" ht="13.5" hidden="1" customHeight="1" x14ac:dyDescent="0.15"/>
    <row r="178" s="387" customFormat="1" ht="13.5" hidden="1" customHeight="1" x14ac:dyDescent="0.15"/>
    <row r="179" s="387" customFormat="1" ht="13.5" hidden="1" customHeight="1" x14ac:dyDescent="0.15"/>
    <row r="180" s="387" customFormat="1" ht="13.5" hidden="1" customHeight="1" x14ac:dyDescent="0.15"/>
    <row r="181" s="387" customFormat="1" ht="13.5" hidden="1" customHeight="1" x14ac:dyDescent="0.15"/>
    <row r="182" s="387" customFormat="1" ht="13.5" hidden="1" customHeight="1" x14ac:dyDescent="0.15"/>
    <row r="183" s="387" customFormat="1" ht="13.5" hidden="1" customHeight="1" x14ac:dyDescent="0.15"/>
    <row r="184" s="387" customFormat="1" ht="13.5" hidden="1" customHeight="1" x14ac:dyDescent="0.15"/>
    <row r="185" s="387" customFormat="1" ht="13.5" hidden="1" customHeight="1" x14ac:dyDescent="0.15"/>
    <row r="186" s="387" customFormat="1" ht="13.5" hidden="1" customHeight="1" x14ac:dyDescent="0.15"/>
    <row r="187" s="387" customFormat="1" ht="13.5" hidden="1" customHeight="1" x14ac:dyDescent="0.15"/>
    <row r="188" s="387" customFormat="1" ht="13.5" hidden="1" customHeight="1" x14ac:dyDescent="0.15"/>
    <row r="189" s="387" customFormat="1" ht="13.5" hidden="1" customHeight="1" x14ac:dyDescent="0.15"/>
    <row r="190" s="387" customFormat="1" ht="13.5" hidden="1" customHeight="1" x14ac:dyDescent="0.15"/>
    <row r="191" s="387"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abSelected="1"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s="290" customFormat="1" ht="13.5" customHeight="1" x14ac:dyDescent="0.15"/>
    <row r="2" spans="2:34" s="290" customFormat="1" x14ac:dyDescent="0.15">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x14ac:dyDescent="0.15">
      <c r="B3" s="291"/>
      <c r="T3" s="291"/>
    </row>
    <row r="4" spans="2:34" s="290" customFormat="1" x14ac:dyDescent="0.15">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x14ac:dyDescent="0.15">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x14ac:dyDescent="0.1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x14ac:dyDescent="0.1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x14ac:dyDescent="0.1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x14ac:dyDescent="0.1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x14ac:dyDescent="0.1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x14ac:dyDescent="0.1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x14ac:dyDescent="0.1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x14ac:dyDescent="0.1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x14ac:dyDescent="0.1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x14ac:dyDescent="0.1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x14ac:dyDescent="0.1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x14ac:dyDescent="0.15">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x14ac:dyDescent="0.15">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x14ac:dyDescent="0.15">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x14ac:dyDescent="0.15">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x14ac:dyDescent="0.15">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x14ac:dyDescent="0.15">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x14ac:dyDescent="0.15">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x14ac:dyDescent="0.15">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x14ac:dyDescent="0.15">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x14ac:dyDescent="0.15">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x14ac:dyDescent="0.15">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x14ac:dyDescent="0.15">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x14ac:dyDescent="0.15">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x14ac:dyDescent="0.15">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x14ac:dyDescent="0.15">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x14ac:dyDescent="0.15">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x14ac:dyDescent="0.15">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x14ac:dyDescent="0.15">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x14ac:dyDescent="0.15">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x14ac:dyDescent="0.15">
      <c r="B36" s="291"/>
      <c r="C36" s="291"/>
      <c r="D36" s="291"/>
      <c r="E36" s="291"/>
      <c r="F36" s="291"/>
      <c r="G36" s="291"/>
      <c r="I36" s="291"/>
      <c r="L36" s="291"/>
      <c r="N36" s="291"/>
      <c r="O36" s="291"/>
      <c r="P36" s="291"/>
      <c r="Q36" s="291"/>
      <c r="R36" s="291"/>
      <c r="S36" s="291"/>
      <c r="T36" s="291"/>
      <c r="U36" s="291"/>
      <c r="V36" s="291"/>
      <c r="W36" s="291"/>
      <c r="X36" s="291"/>
    </row>
    <row r="37" spans="2:34" s="290" customFormat="1" x14ac:dyDescent="0.1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x14ac:dyDescent="0.1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x14ac:dyDescent="0.1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x14ac:dyDescent="0.15">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x14ac:dyDescent="0.15">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x14ac:dyDescent="0.15">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x14ac:dyDescent="0.15">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x14ac:dyDescent="0.1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x14ac:dyDescent="0.15">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x14ac:dyDescent="0.15">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x14ac:dyDescent="0.15">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x14ac:dyDescent="0.15">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x14ac:dyDescent="0.15">
      <c r="AB49" s="291"/>
      <c r="AC49" s="291"/>
      <c r="AD49" s="291"/>
      <c r="AE49" s="291"/>
      <c r="AF49" s="291"/>
      <c r="AG49" s="291"/>
      <c r="AH49" s="291"/>
    </row>
    <row r="50" spans="28:34" s="290" customFormat="1" x14ac:dyDescent="0.15">
      <c r="AB50" s="291"/>
      <c r="AC50" s="291"/>
      <c r="AD50" s="291"/>
    </row>
    <row r="51" spans="28:34" s="290" customFormat="1" x14ac:dyDescent="0.15">
      <c r="AB51" s="291"/>
    </row>
    <row r="52" spans="28:34" s="290" customFormat="1" x14ac:dyDescent="0.15">
      <c r="AB52" s="291"/>
      <c r="AC52" s="291"/>
      <c r="AD52" s="291"/>
      <c r="AE52" s="291"/>
      <c r="AF52" s="291"/>
      <c r="AG52" s="291"/>
      <c r="AH52" s="291"/>
    </row>
    <row r="53" spans="28:34" s="290" customFormat="1" x14ac:dyDescent="0.15">
      <c r="AB53" s="291"/>
      <c r="AC53" s="291"/>
      <c r="AD53" s="291"/>
      <c r="AE53" s="291"/>
    </row>
    <row r="54" spans="28:34" s="290" customFormat="1" x14ac:dyDescent="0.15">
      <c r="AB54" s="291"/>
      <c r="AC54" s="291"/>
      <c r="AD54" s="291"/>
      <c r="AE54" s="291"/>
      <c r="AF54" s="291"/>
      <c r="AG54" s="291"/>
    </row>
    <row r="55" spans="28:34" s="290" customFormat="1" x14ac:dyDescent="0.15">
      <c r="AB55" s="291"/>
      <c r="AC55" s="291"/>
      <c r="AD55" s="291"/>
      <c r="AE55" s="291"/>
      <c r="AF55" s="291"/>
      <c r="AG55" s="291"/>
      <c r="AH55" s="291"/>
    </row>
    <row r="56" spans="28:34" s="290" customFormat="1" x14ac:dyDescent="0.15"/>
    <row r="57" spans="28:34" s="290" customFormat="1" x14ac:dyDescent="0.15">
      <c r="AB57" s="291"/>
      <c r="AC57" s="291"/>
      <c r="AD57" s="291"/>
      <c r="AE57" s="291"/>
      <c r="AF57" s="291"/>
      <c r="AG57" s="291"/>
    </row>
    <row r="58" spans="28:34" s="290" customFormat="1" x14ac:dyDescent="0.15">
      <c r="AB58" s="291"/>
      <c r="AC58" s="291"/>
      <c r="AD58" s="291"/>
      <c r="AE58" s="291"/>
      <c r="AF58" s="291"/>
      <c r="AG58" s="291"/>
    </row>
    <row r="59" spans="28:34" s="290" customFormat="1" x14ac:dyDescent="0.15">
      <c r="AB59" s="291"/>
      <c r="AC59" s="291"/>
      <c r="AD59" s="291"/>
      <c r="AE59" s="291"/>
      <c r="AF59" s="291"/>
      <c r="AG59" s="291"/>
      <c r="AH59" s="291"/>
    </row>
    <row r="60" spans="28:34" s="290" customFormat="1" x14ac:dyDescent="0.15">
      <c r="AB60" s="291"/>
      <c r="AC60" s="291"/>
      <c r="AD60" s="291"/>
      <c r="AE60" s="291"/>
      <c r="AF60" s="291"/>
      <c r="AG60" s="291"/>
      <c r="AH60" s="291"/>
    </row>
    <row r="61" spans="28:34" s="290" customFormat="1" x14ac:dyDescent="0.15">
      <c r="AB61" s="291"/>
      <c r="AC61" s="291"/>
      <c r="AD61" s="291"/>
      <c r="AE61" s="291"/>
      <c r="AF61" s="291"/>
      <c r="AG61" s="291"/>
      <c r="AH61" s="291"/>
    </row>
    <row r="62" spans="28:34" s="290" customFormat="1" x14ac:dyDescent="0.15">
      <c r="AB62" s="291"/>
      <c r="AC62" s="291"/>
      <c r="AD62" s="291"/>
      <c r="AE62" s="291"/>
      <c r="AF62" s="291"/>
      <c r="AG62" s="291"/>
      <c r="AH62" s="291"/>
    </row>
    <row r="63" spans="28:34" s="290" customFormat="1" x14ac:dyDescent="0.15">
      <c r="AB63" s="291"/>
      <c r="AC63" s="291"/>
      <c r="AD63" s="291"/>
      <c r="AE63" s="291"/>
      <c r="AF63" s="291"/>
      <c r="AG63" s="291"/>
    </row>
    <row r="64" spans="28:34" s="290" customFormat="1" x14ac:dyDescent="0.15">
      <c r="AB64" s="291"/>
      <c r="AC64" s="291"/>
      <c r="AD64" s="291"/>
      <c r="AE64" s="291"/>
      <c r="AF64" s="291"/>
    </row>
    <row r="65" spans="28:34" s="290" customFormat="1" x14ac:dyDescent="0.15">
      <c r="AB65" s="291"/>
      <c r="AC65" s="291"/>
      <c r="AD65" s="291"/>
      <c r="AE65" s="291"/>
      <c r="AF65" s="291"/>
      <c r="AG65" s="291"/>
      <c r="AH65" s="291"/>
    </row>
    <row r="66" spans="28:34" s="290" customFormat="1" x14ac:dyDescent="0.15">
      <c r="AB66" s="291"/>
      <c r="AC66" s="291"/>
      <c r="AD66" s="291"/>
      <c r="AE66" s="291"/>
      <c r="AF66" s="291"/>
      <c r="AG66" s="291"/>
      <c r="AH66" s="291"/>
    </row>
    <row r="67" spans="28:34" s="290" customFormat="1" x14ac:dyDescent="0.15">
      <c r="AB67" s="291"/>
      <c r="AC67" s="291"/>
      <c r="AD67" s="291"/>
      <c r="AE67" s="291"/>
      <c r="AF67" s="291"/>
      <c r="AG67" s="291"/>
      <c r="AH67" s="291"/>
    </row>
    <row r="68" spans="28:34" s="290" customFormat="1" x14ac:dyDescent="0.15"/>
    <row r="69" spans="28:34" s="290" customFormat="1" x14ac:dyDescent="0.15">
      <c r="AB69" s="291"/>
      <c r="AC69" s="291"/>
      <c r="AD69" s="291"/>
      <c r="AE69" s="291"/>
    </row>
    <row r="70" spans="28:34" s="290" customFormat="1" x14ac:dyDescent="0.15">
      <c r="AB70" s="291"/>
      <c r="AC70" s="291"/>
      <c r="AD70" s="291"/>
      <c r="AE70" s="291"/>
      <c r="AF70" s="291"/>
      <c r="AG70" s="291"/>
      <c r="AH70" s="291"/>
    </row>
    <row r="71" spans="28:34" s="290" customFormat="1" x14ac:dyDescent="0.15">
      <c r="AB71" s="291"/>
      <c r="AC71" s="291"/>
      <c r="AD71" s="291"/>
      <c r="AE71" s="291"/>
      <c r="AF71" s="291"/>
      <c r="AG71" s="291"/>
      <c r="AH71" s="291"/>
    </row>
    <row r="72" spans="28:34" s="290" customFormat="1" x14ac:dyDescent="0.15">
      <c r="AB72" s="291"/>
      <c r="AC72" s="291"/>
      <c r="AD72" s="291"/>
      <c r="AE72" s="291"/>
      <c r="AF72" s="291"/>
      <c r="AG72" s="291"/>
      <c r="AH72" s="291"/>
    </row>
    <row r="73" spans="28:34" s="290" customFormat="1" x14ac:dyDescent="0.15">
      <c r="AB73" s="291"/>
      <c r="AC73" s="291"/>
      <c r="AD73" s="291"/>
      <c r="AE73" s="291"/>
      <c r="AF73" s="291"/>
      <c r="AG73" s="291"/>
      <c r="AH73" s="291"/>
    </row>
    <row r="74" spans="28:34" s="290" customFormat="1" x14ac:dyDescent="0.15">
      <c r="AB74" s="291"/>
      <c r="AC74" s="291"/>
      <c r="AD74" s="291"/>
      <c r="AE74" s="291"/>
      <c r="AF74" s="291"/>
      <c r="AG74" s="291"/>
      <c r="AH74" s="291"/>
    </row>
    <row r="75" spans="28:34" s="290" customFormat="1" x14ac:dyDescent="0.15">
      <c r="AB75" s="291"/>
      <c r="AC75" s="291"/>
      <c r="AD75" s="291"/>
      <c r="AE75" s="291"/>
      <c r="AF75" s="291"/>
      <c r="AG75" s="291"/>
    </row>
    <row r="76" spans="28:34" s="290" customFormat="1" x14ac:dyDescent="0.15">
      <c r="AB76" s="291"/>
      <c r="AC76" s="291"/>
      <c r="AD76" s="291"/>
      <c r="AE76" s="291"/>
    </row>
    <row r="77" spans="28:34" s="290" customFormat="1" x14ac:dyDescent="0.15">
      <c r="AB77" s="291"/>
      <c r="AC77" s="291"/>
      <c r="AD77" s="291"/>
      <c r="AE77" s="291"/>
      <c r="AF77" s="291"/>
    </row>
    <row r="78" spans="28:34" s="290" customFormat="1" x14ac:dyDescent="0.15">
      <c r="AB78" s="291"/>
      <c r="AC78" s="291"/>
      <c r="AD78" s="291"/>
      <c r="AE78" s="291"/>
      <c r="AF78" s="291"/>
      <c r="AG78" s="291"/>
      <c r="AH78" s="291"/>
    </row>
    <row r="79" spans="28:34" s="290" customFormat="1" x14ac:dyDescent="0.15">
      <c r="AB79" s="291"/>
      <c r="AC79" s="291"/>
      <c r="AD79" s="291"/>
      <c r="AE79" s="291"/>
      <c r="AF79" s="291"/>
      <c r="AG79" s="291"/>
      <c r="AH79" s="291"/>
    </row>
    <row r="80" spans="28:34" s="290" customFormat="1" x14ac:dyDescent="0.15">
      <c r="AB80" s="291"/>
      <c r="AC80" s="291"/>
      <c r="AD80" s="291"/>
      <c r="AE80" s="291"/>
      <c r="AF80" s="291"/>
      <c r="AG80" s="291"/>
      <c r="AH80" s="291"/>
    </row>
    <row r="81" spans="25:34" s="290" customFormat="1" x14ac:dyDescent="0.15">
      <c r="Y81" s="291"/>
      <c r="Z81" s="291"/>
      <c r="AA81" s="291"/>
      <c r="AB81" s="291"/>
      <c r="AC81" s="291"/>
      <c r="AD81" s="291"/>
      <c r="AE81" s="291"/>
      <c r="AF81" s="291"/>
      <c r="AG81" s="291"/>
      <c r="AH81" s="291"/>
    </row>
    <row r="82" spans="25:34" s="290" customFormat="1" x14ac:dyDescent="0.15">
      <c r="Z82" s="291"/>
      <c r="AA82" s="291"/>
      <c r="AB82" s="291"/>
      <c r="AC82" s="291"/>
      <c r="AD82" s="291"/>
      <c r="AE82" s="291"/>
      <c r="AF82" s="291"/>
      <c r="AG82" s="291"/>
      <c r="AH82" s="291"/>
    </row>
    <row r="83" spans="25:34" s="290" customFormat="1" x14ac:dyDescent="0.15"/>
    <row r="84" spans="25:34" s="290" customFormat="1" x14ac:dyDescent="0.15">
      <c r="Y84" s="291"/>
      <c r="Z84" s="291"/>
      <c r="AA84" s="291"/>
      <c r="AB84" s="291"/>
      <c r="AC84" s="291"/>
      <c r="AD84" s="291"/>
      <c r="AE84" s="291"/>
      <c r="AF84" s="291"/>
      <c r="AG84" s="291"/>
      <c r="AH84" s="291"/>
    </row>
    <row r="85" spans="25:34" s="290" customFormat="1" x14ac:dyDescent="0.15">
      <c r="Y85" s="291"/>
      <c r="Z85" s="291"/>
      <c r="AA85" s="291"/>
      <c r="AB85" s="291"/>
      <c r="AC85" s="291"/>
      <c r="AD85" s="291"/>
      <c r="AE85" s="291"/>
      <c r="AF85" s="291"/>
      <c r="AG85" s="291"/>
      <c r="AH85" s="291"/>
    </row>
    <row r="86" spans="25:34" s="290" customFormat="1" x14ac:dyDescent="0.15">
      <c r="Y86" s="291"/>
      <c r="Z86" s="291"/>
      <c r="AA86" s="291"/>
      <c r="AB86" s="291"/>
      <c r="AC86" s="291"/>
      <c r="AD86" s="291"/>
      <c r="AE86" s="291"/>
      <c r="AF86" s="291"/>
      <c r="AG86" s="291"/>
      <c r="AH86" s="291"/>
    </row>
    <row r="87" spans="25:34" s="290" customFormat="1" x14ac:dyDescent="0.15">
      <c r="Y87" s="291"/>
      <c r="Z87" s="291"/>
      <c r="AA87" s="291"/>
      <c r="AB87" s="291"/>
      <c r="AC87" s="291"/>
      <c r="AD87" s="291"/>
      <c r="AE87" s="291"/>
      <c r="AF87" s="291"/>
      <c r="AG87" s="291"/>
      <c r="AH87" s="291"/>
    </row>
    <row r="88" spans="25:34" s="290" customFormat="1" x14ac:dyDescent="0.15">
      <c r="Y88" s="291"/>
      <c r="Z88" s="291"/>
      <c r="AA88" s="291"/>
      <c r="AB88" s="291"/>
      <c r="AC88" s="291"/>
      <c r="AD88" s="291"/>
      <c r="AE88" s="291"/>
      <c r="AF88" s="291"/>
      <c r="AG88" s="291"/>
    </row>
    <row r="89" spans="25:34" s="290" customFormat="1" x14ac:dyDescent="0.15">
      <c r="Y89" s="291"/>
      <c r="Z89" s="291"/>
      <c r="AA89" s="291"/>
      <c r="AB89" s="291"/>
      <c r="AC89" s="291"/>
      <c r="AD89" s="291"/>
      <c r="AE89" s="291"/>
      <c r="AF89" s="291"/>
      <c r="AG89" s="291"/>
      <c r="AH89" s="291"/>
    </row>
    <row r="90" spans="25:34" s="290" customFormat="1" x14ac:dyDescent="0.15">
      <c r="Y90" s="291"/>
      <c r="Z90" s="291"/>
      <c r="AA90" s="291"/>
      <c r="AB90" s="291"/>
      <c r="AC90" s="291"/>
      <c r="AD90" s="291"/>
      <c r="AE90" s="291"/>
      <c r="AF90" s="291"/>
      <c r="AG90" s="291"/>
      <c r="AH90" s="291"/>
    </row>
    <row r="91" spans="25:34" s="290" customFormat="1" x14ac:dyDescent="0.15">
      <c r="Y91" s="291"/>
      <c r="Z91" s="291"/>
      <c r="AA91" s="291"/>
      <c r="AB91" s="291"/>
      <c r="AC91" s="291"/>
      <c r="AD91" s="291"/>
      <c r="AE91" s="291"/>
      <c r="AF91" s="291"/>
      <c r="AG91" s="291"/>
      <c r="AH91" s="291"/>
    </row>
    <row r="92" spans="25:34" s="290" customFormat="1" ht="13.5" customHeight="1" x14ac:dyDescent="0.15">
      <c r="Y92" s="291"/>
      <c r="Z92" s="291"/>
      <c r="AA92" s="291"/>
      <c r="AB92" s="291"/>
      <c r="AC92" s="291"/>
      <c r="AD92" s="291"/>
      <c r="AE92" s="291"/>
      <c r="AF92" s="291"/>
      <c r="AG92" s="291"/>
      <c r="AH92" s="291"/>
    </row>
    <row r="93" spans="25:34" s="290" customFormat="1" ht="13.5" customHeight="1" x14ac:dyDescent="0.15">
      <c r="Y93" s="291"/>
      <c r="Z93" s="291"/>
      <c r="AA93" s="291"/>
      <c r="AB93" s="291"/>
      <c r="AC93" s="291"/>
      <c r="AD93" s="291"/>
      <c r="AE93" s="291"/>
      <c r="AF93" s="291"/>
      <c r="AG93" s="291"/>
      <c r="AH93" s="291"/>
    </row>
    <row r="94" spans="25:34" s="290" customFormat="1" ht="13.5" customHeight="1" x14ac:dyDescent="0.15">
      <c r="Y94" s="291"/>
      <c r="Z94" s="291"/>
      <c r="AA94" s="291"/>
      <c r="AB94" s="291"/>
      <c r="AC94" s="291"/>
      <c r="AD94" s="291"/>
      <c r="AE94" s="291"/>
    </row>
    <row r="95" spans="25:34" s="290" customFormat="1" ht="13.5" customHeight="1" x14ac:dyDescent="0.15">
      <c r="Y95" s="291"/>
      <c r="Z95" s="291"/>
      <c r="AA95" s="291"/>
      <c r="AB95" s="291"/>
      <c r="AC95" s="291"/>
      <c r="AD95" s="291"/>
      <c r="AE95" s="291"/>
      <c r="AF95" s="291"/>
      <c r="AG95" s="291"/>
    </row>
    <row r="96" spans="25:34" s="290" customFormat="1" ht="13.5" customHeight="1" x14ac:dyDescent="0.15">
      <c r="Y96" s="291"/>
      <c r="Z96" s="291"/>
      <c r="AA96" s="291"/>
      <c r="AB96" s="291"/>
      <c r="AC96" s="291"/>
      <c r="AD96" s="291"/>
      <c r="AE96" s="291"/>
      <c r="AF96" s="291"/>
      <c r="AG96" s="291"/>
      <c r="AH96" s="291"/>
    </row>
    <row r="97" spans="33:34" s="290" customFormat="1" ht="13.5" customHeight="1" x14ac:dyDescent="0.15">
      <c r="AG97" s="291"/>
      <c r="AH97" s="291"/>
    </row>
    <row r="98" spans="33:34" s="290" customFormat="1" ht="13.5" customHeight="1" x14ac:dyDescent="0.15">
      <c r="AG98" s="291"/>
      <c r="AH98" s="291"/>
    </row>
    <row r="99" spans="33:34" s="290" customFormat="1" ht="13.5" customHeight="1" x14ac:dyDescent="0.15">
      <c r="AG99" s="291"/>
      <c r="AH99" s="291"/>
    </row>
    <row r="100" spans="33:34" s="290" customFormat="1" ht="13.5" customHeight="1" x14ac:dyDescent="0.15">
      <c r="AG100" s="291"/>
      <c r="AH100" s="291"/>
    </row>
    <row r="101" spans="33:34" s="290" customFormat="1" ht="13.5" customHeight="1" x14ac:dyDescent="0.15">
      <c r="AG101" s="291"/>
    </row>
    <row r="102" spans="33:34" s="290" customFormat="1" ht="13.5" customHeight="1" x14ac:dyDescent="0.15">
      <c r="AG102" s="291"/>
      <c r="AH102" s="291"/>
    </row>
    <row r="103" spans="33:34" s="290" customFormat="1" ht="13.5" customHeight="1" x14ac:dyDescent="0.15">
      <c r="AG103" s="291"/>
      <c r="AH103" s="291"/>
    </row>
    <row r="104" spans="33:34" s="290" customFormat="1" ht="13.5" customHeight="1" x14ac:dyDescent="0.15"/>
    <row r="105" spans="33:34" s="290" customFormat="1" ht="13.5" customHeight="1" x14ac:dyDescent="0.15">
      <c r="AG105" s="291"/>
      <c r="AH105" s="291"/>
    </row>
    <row r="106" spans="33:34" s="290" customFormat="1" ht="13.5" customHeight="1" x14ac:dyDescent="0.15">
      <c r="AG106" s="291"/>
      <c r="AH106" s="291"/>
    </row>
    <row r="107" spans="33:34" s="290" customFormat="1" ht="13.5" customHeight="1" x14ac:dyDescent="0.15">
      <c r="AG107" s="291"/>
      <c r="AH107" s="291"/>
    </row>
    <row r="108" spans="33:34" s="290" customFormat="1" ht="13.5" customHeight="1" x14ac:dyDescent="0.15">
      <c r="AG108" s="291"/>
      <c r="AH108" s="291"/>
    </row>
    <row r="109" spans="33:34" s="290" customFormat="1" ht="13.5" customHeight="1" x14ac:dyDescent="0.15">
      <c r="AG109" s="291"/>
      <c r="AH109" s="291"/>
    </row>
    <row r="110" spans="33:34" s="290" customFormat="1" ht="13.5" customHeight="1" x14ac:dyDescent="0.15">
      <c r="AG110" s="291"/>
      <c r="AH110" s="291"/>
    </row>
    <row r="111" spans="33:34" s="290" customFormat="1" ht="13.5" customHeight="1" x14ac:dyDescent="0.15">
      <c r="AG111" s="291"/>
      <c r="AH111" s="291"/>
    </row>
    <row r="112" spans="33:34" s="290" customFormat="1" ht="13.5" customHeight="1" x14ac:dyDescent="0.15">
      <c r="AG112" s="291"/>
      <c r="AH112" s="291"/>
    </row>
    <row r="113" spans="34:122" s="290" customFormat="1" ht="13.5" customHeight="1" x14ac:dyDescent="0.15">
      <c r="AH113" s="291"/>
    </row>
    <row r="114" spans="34:122" s="290" customFormat="1" ht="13.5" customHeight="1" x14ac:dyDescent="0.15">
      <c r="AH114" s="291"/>
    </row>
    <row r="115" spans="34:122" s="290" customFormat="1" ht="13.5" customHeight="1" x14ac:dyDescent="0.15">
      <c r="AH115" s="291"/>
    </row>
    <row r="116" spans="34:122" s="290" customFormat="1" ht="13.5" customHeight="1" x14ac:dyDescent="0.15"/>
    <row r="117" spans="34:122" s="290" customFormat="1" ht="13.5" customHeight="1" x14ac:dyDescent="0.15">
      <c r="AH117" s="291"/>
    </row>
    <row r="118" spans="34:122" s="290" customFormat="1" ht="13.5" customHeight="1" x14ac:dyDescent="0.15">
      <c r="AH118" s="291"/>
    </row>
    <row r="119" spans="34:122" s="290" customFormat="1" ht="13.5" customHeight="1" x14ac:dyDescent="0.15">
      <c r="AH119" s="291"/>
    </row>
    <row r="120" spans="34:122" s="290" customFormat="1" ht="13.5" customHeight="1" x14ac:dyDescent="0.15"/>
    <row r="121" spans="34:122" s="290" customFormat="1" ht="13.5" customHeight="1" x14ac:dyDescent="0.15"/>
    <row r="122" spans="34:122" s="290" customFormat="1" ht="13.5" customHeight="1" x14ac:dyDescent="0.15">
      <c r="AH122" s="291"/>
    </row>
    <row r="123" spans="34:122" s="290" customFormat="1" ht="13.5" customHeight="1" x14ac:dyDescent="0.15">
      <c r="AH123" s="291"/>
    </row>
    <row r="124" spans="34:122" s="290" customFormat="1" ht="13.5" customHeight="1" x14ac:dyDescent="0.15">
      <c r="AH124" s="291"/>
    </row>
    <row r="125" spans="34:122" s="290" customFormat="1" ht="13.5" customHeight="1" x14ac:dyDescent="0.15">
      <c r="AH125" s="291"/>
      <c r="DR125" s="290" t="s">
        <v>618</v>
      </c>
    </row>
    <row r="126" spans="34:122" s="290" customFormat="1" ht="13.5" hidden="1" customHeight="1" x14ac:dyDescent="0.15">
      <c r="AH126" s="291"/>
    </row>
    <row r="127" spans="34:122" s="290" customFormat="1" ht="13.5" hidden="1" customHeight="1" x14ac:dyDescent="0.15">
      <c r="AH127" s="291"/>
    </row>
    <row r="128" spans="34:122" s="290" customFormat="1" ht="13.5" hidden="1" customHeight="1" x14ac:dyDescent="0.15">
      <c r="AH128" s="291"/>
    </row>
    <row r="129" s="290" customFormat="1" ht="13.5" hidden="1" customHeight="1" x14ac:dyDescent="0.15"/>
    <row r="130" s="290" customFormat="1" ht="13.5" hidden="1" customHeight="1" x14ac:dyDescent="0.15"/>
    <row r="131" s="290" customFormat="1" ht="13.5" hidden="1" customHeight="1" x14ac:dyDescent="0.15"/>
    <row r="132" s="290" customFormat="1" ht="13.5" hidden="1" customHeight="1" x14ac:dyDescent="0.15"/>
    <row r="133" s="290" customFormat="1" ht="13.5" hidden="1" customHeight="1" x14ac:dyDescent="0.15"/>
    <row r="134" s="290" customFormat="1" ht="13.5" hidden="1" customHeight="1" x14ac:dyDescent="0.15"/>
    <row r="135" s="290" customFormat="1" ht="13.5" hidden="1"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49" workbookViewId="0">
      <selection activeCell="AD109" sqref="AD109:AD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s="290" customFormat="1" ht="13.5" customHeight="1" x14ac:dyDescent="0.15"/>
    <row r="2" spans="2:34" s="290" customFormat="1" x14ac:dyDescent="0.15">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x14ac:dyDescent="0.15">
      <c r="B3" s="291"/>
      <c r="T3" s="291"/>
    </row>
    <row r="4" spans="2:34" s="290" customFormat="1" x14ac:dyDescent="0.15">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x14ac:dyDescent="0.15">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x14ac:dyDescent="0.1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x14ac:dyDescent="0.1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x14ac:dyDescent="0.1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x14ac:dyDescent="0.1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x14ac:dyDescent="0.1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x14ac:dyDescent="0.1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x14ac:dyDescent="0.1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x14ac:dyDescent="0.1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x14ac:dyDescent="0.1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x14ac:dyDescent="0.1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x14ac:dyDescent="0.1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x14ac:dyDescent="0.15">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x14ac:dyDescent="0.15">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x14ac:dyDescent="0.15">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x14ac:dyDescent="0.15">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x14ac:dyDescent="0.15">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x14ac:dyDescent="0.15">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x14ac:dyDescent="0.15">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x14ac:dyDescent="0.15">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x14ac:dyDescent="0.15">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x14ac:dyDescent="0.15">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x14ac:dyDescent="0.15">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x14ac:dyDescent="0.15">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x14ac:dyDescent="0.15">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x14ac:dyDescent="0.15">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x14ac:dyDescent="0.15">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x14ac:dyDescent="0.15">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x14ac:dyDescent="0.15">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x14ac:dyDescent="0.15">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x14ac:dyDescent="0.15">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x14ac:dyDescent="0.15">
      <c r="B36" s="291"/>
      <c r="C36" s="291"/>
      <c r="D36" s="291"/>
      <c r="E36" s="291"/>
      <c r="F36" s="291"/>
      <c r="G36" s="291"/>
      <c r="I36" s="291"/>
      <c r="L36" s="291"/>
      <c r="N36" s="291"/>
      <c r="O36" s="291"/>
      <c r="P36" s="291"/>
      <c r="Q36" s="291"/>
      <c r="R36" s="291"/>
      <c r="S36" s="291"/>
      <c r="T36" s="291"/>
      <c r="U36" s="291"/>
      <c r="V36" s="291"/>
      <c r="W36" s="291"/>
      <c r="X36" s="291"/>
    </row>
    <row r="37" spans="2:34" s="290" customFormat="1" x14ac:dyDescent="0.1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x14ac:dyDescent="0.1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x14ac:dyDescent="0.1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x14ac:dyDescent="0.15">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x14ac:dyDescent="0.15">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x14ac:dyDescent="0.15">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x14ac:dyDescent="0.15">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x14ac:dyDescent="0.1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x14ac:dyDescent="0.15">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x14ac:dyDescent="0.15">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x14ac:dyDescent="0.15">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x14ac:dyDescent="0.15">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x14ac:dyDescent="0.15">
      <c r="AB49" s="291"/>
      <c r="AC49" s="291"/>
      <c r="AD49" s="291"/>
      <c r="AE49" s="291"/>
      <c r="AF49" s="291"/>
      <c r="AG49" s="291"/>
      <c r="AH49" s="291"/>
    </row>
    <row r="50" spans="28:34" s="290" customFormat="1" x14ac:dyDescent="0.15">
      <c r="AB50" s="291"/>
      <c r="AC50" s="291"/>
      <c r="AD50" s="291"/>
    </row>
    <row r="51" spans="28:34" s="290" customFormat="1" x14ac:dyDescent="0.15">
      <c r="AB51" s="291"/>
    </row>
    <row r="52" spans="28:34" s="290" customFormat="1" x14ac:dyDescent="0.15">
      <c r="AB52" s="291"/>
      <c r="AC52" s="291"/>
      <c r="AD52" s="291"/>
      <c r="AE52" s="291"/>
      <c r="AF52" s="291"/>
      <c r="AG52" s="291"/>
      <c r="AH52" s="291"/>
    </row>
    <row r="53" spans="28:34" s="290" customFormat="1" x14ac:dyDescent="0.15">
      <c r="AB53" s="291"/>
      <c r="AC53" s="291"/>
      <c r="AD53" s="291"/>
      <c r="AE53" s="291"/>
    </row>
    <row r="54" spans="28:34" s="290" customFormat="1" x14ac:dyDescent="0.15">
      <c r="AB54" s="291"/>
      <c r="AC54" s="291"/>
      <c r="AD54" s="291"/>
      <c r="AE54" s="291"/>
      <c r="AF54" s="291"/>
      <c r="AG54" s="291"/>
    </row>
    <row r="55" spans="28:34" s="290" customFormat="1" x14ac:dyDescent="0.15">
      <c r="AB55" s="291"/>
      <c r="AC55" s="291"/>
      <c r="AD55" s="291"/>
      <c r="AE55" s="291"/>
      <c r="AF55" s="291"/>
      <c r="AG55" s="291"/>
      <c r="AH55" s="291"/>
    </row>
    <row r="56" spans="28:34" s="290" customFormat="1" x14ac:dyDescent="0.15"/>
    <row r="57" spans="28:34" s="290" customFormat="1" x14ac:dyDescent="0.15">
      <c r="AB57" s="291"/>
      <c r="AC57" s="291"/>
      <c r="AD57" s="291"/>
      <c r="AE57" s="291"/>
      <c r="AF57" s="291"/>
      <c r="AG57" s="291"/>
    </row>
    <row r="58" spans="28:34" s="290" customFormat="1" x14ac:dyDescent="0.15">
      <c r="AB58" s="291"/>
      <c r="AC58" s="291"/>
      <c r="AD58" s="291"/>
      <c r="AE58" s="291"/>
      <c r="AF58" s="291"/>
      <c r="AG58" s="291"/>
    </row>
    <row r="59" spans="28:34" s="290" customFormat="1" x14ac:dyDescent="0.15">
      <c r="AB59" s="291"/>
      <c r="AC59" s="291"/>
      <c r="AD59" s="291"/>
      <c r="AE59" s="291"/>
      <c r="AF59" s="291"/>
    </row>
    <row r="60" spans="28:34" s="290" customFormat="1" x14ac:dyDescent="0.15">
      <c r="AB60" s="291"/>
      <c r="AC60" s="291"/>
      <c r="AD60" s="291"/>
      <c r="AE60" s="291"/>
      <c r="AF60" s="291"/>
      <c r="AG60" s="291"/>
      <c r="AH60" s="291"/>
    </row>
    <row r="61" spans="28:34" s="290" customFormat="1" x14ac:dyDescent="0.15">
      <c r="AB61" s="291"/>
      <c r="AC61" s="291"/>
      <c r="AD61" s="291"/>
      <c r="AE61" s="291"/>
      <c r="AF61" s="291"/>
      <c r="AG61" s="291"/>
      <c r="AH61" s="291"/>
    </row>
    <row r="62" spans="28:34" s="290" customFormat="1" x14ac:dyDescent="0.15">
      <c r="AB62" s="291"/>
      <c r="AC62" s="291"/>
      <c r="AD62" s="291"/>
      <c r="AE62" s="291"/>
      <c r="AF62" s="291"/>
      <c r="AG62" s="291"/>
      <c r="AH62" s="291"/>
    </row>
    <row r="63" spans="28:34" s="290" customFormat="1" x14ac:dyDescent="0.15">
      <c r="AB63" s="291"/>
      <c r="AC63" s="291"/>
      <c r="AD63" s="291"/>
      <c r="AE63" s="291"/>
      <c r="AF63" s="291"/>
      <c r="AG63" s="291"/>
    </row>
    <row r="64" spans="28:34" s="290" customFormat="1" x14ac:dyDescent="0.15">
      <c r="AB64" s="291"/>
      <c r="AC64" s="291"/>
      <c r="AD64" s="291"/>
      <c r="AE64" s="291"/>
      <c r="AF64" s="291"/>
    </row>
    <row r="65" spans="28:34" s="290" customFormat="1" x14ac:dyDescent="0.15">
      <c r="AB65" s="291"/>
      <c r="AC65" s="291"/>
      <c r="AD65" s="291"/>
      <c r="AE65" s="291"/>
      <c r="AF65" s="291"/>
      <c r="AG65" s="291"/>
      <c r="AH65" s="291"/>
    </row>
    <row r="66" spans="28:34" s="290" customFormat="1" x14ac:dyDescent="0.15">
      <c r="AB66" s="291"/>
      <c r="AC66" s="291"/>
      <c r="AD66" s="291"/>
      <c r="AE66" s="291"/>
      <c r="AF66" s="291"/>
      <c r="AG66" s="291"/>
      <c r="AH66" s="291"/>
    </row>
    <row r="67" spans="28:34" s="290" customFormat="1" x14ac:dyDescent="0.15">
      <c r="AB67" s="291"/>
      <c r="AC67" s="291"/>
      <c r="AD67" s="291"/>
      <c r="AE67" s="291"/>
      <c r="AF67" s="291"/>
      <c r="AG67" s="291"/>
      <c r="AH67" s="291"/>
    </row>
    <row r="68" spans="28:34" s="290" customFormat="1" x14ac:dyDescent="0.15"/>
    <row r="69" spans="28:34" s="290" customFormat="1" x14ac:dyDescent="0.15">
      <c r="AB69" s="291"/>
      <c r="AC69" s="291"/>
      <c r="AD69" s="291"/>
      <c r="AE69" s="291"/>
    </row>
    <row r="70" spans="28:34" s="290" customFormat="1" x14ac:dyDescent="0.15">
      <c r="AB70" s="291"/>
      <c r="AC70" s="291"/>
      <c r="AD70" s="291"/>
      <c r="AE70" s="291"/>
      <c r="AF70" s="291"/>
      <c r="AG70" s="291"/>
      <c r="AH70" s="291"/>
    </row>
    <row r="71" spans="28:34" s="290" customFormat="1" x14ac:dyDescent="0.15">
      <c r="AB71" s="291"/>
      <c r="AC71" s="291"/>
      <c r="AD71" s="291"/>
      <c r="AE71" s="291"/>
      <c r="AF71" s="291"/>
      <c r="AG71" s="291"/>
      <c r="AH71" s="291"/>
    </row>
    <row r="72" spans="28:34" s="290" customFormat="1" x14ac:dyDescent="0.15">
      <c r="AB72" s="291"/>
      <c r="AC72" s="291"/>
      <c r="AD72" s="291"/>
      <c r="AE72" s="291"/>
      <c r="AF72" s="291"/>
      <c r="AG72" s="291"/>
      <c r="AH72" s="291"/>
    </row>
    <row r="73" spans="28:34" s="290" customFormat="1" x14ac:dyDescent="0.15">
      <c r="AB73" s="291"/>
      <c r="AC73" s="291"/>
      <c r="AD73" s="291"/>
      <c r="AE73" s="291"/>
      <c r="AF73" s="291"/>
      <c r="AG73" s="291"/>
      <c r="AH73" s="291"/>
    </row>
    <row r="74" spans="28:34" s="290" customFormat="1" x14ac:dyDescent="0.15">
      <c r="AB74" s="291"/>
      <c r="AC74" s="291"/>
      <c r="AD74" s="291"/>
      <c r="AE74" s="291"/>
      <c r="AF74" s="291"/>
      <c r="AG74" s="291"/>
      <c r="AH74" s="291"/>
    </row>
    <row r="75" spans="28:34" s="290" customFormat="1" x14ac:dyDescent="0.15">
      <c r="AB75" s="291"/>
      <c r="AC75" s="291"/>
      <c r="AD75" s="291"/>
      <c r="AE75" s="291"/>
      <c r="AF75" s="291"/>
      <c r="AG75" s="291"/>
    </row>
    <row r="76" spans="28:34" s="290" customFormat="1" x14ac:dyDescent="0.15">
      <c r="AB76" s="291"/>
      <c r="AC76" s="291"/>
      <c r="AD76" s="291"/>
      <c r="AE76" s="291"/>
    </row>
    <row r="77" spans="28:34" s="290" customFormat="1" x14ac:dyDescent="0.15">
      <c r="AB77" s="291"/>
      <c r="AC77" s="291"/>
      <c r="AD77" s="291"/>
      <c r="AE77" s="291"/>
      <c r="AF77" s="291"/>
    </row>
    <row r="78" spans="28:34" s="290" customFormat="1" x14ac:dyDescent="0.15">
      <c r="AB78" s="291"/>
      <c r="AC78" s="291"/>
      <c r="AD78" s="291"/>
      <c r="AE78" s="291"/>
      <c r="AF78" s="291"/>
      <c r="AG78" s="291"/>
      <c r="AH78" s="291"/>
    </row>
    <row r="79" spans="28:34" s="290" customFormat="1" x14ac:dyDescent="0.15">
      <c r="AB79" s="291"/>
      <c r="AC79" s="291"/>
      <c r="AD79" s="291"/>
      <c r="AE79" s="291"/>
      <c r="AF79" s="291"/>
      <c r="AG79" s="291"/>
      <c r="AH79" s="291"/>
    </row>
    <row r="80" spans="28:34" s="290" customFormat="1" x14ac:dyDescent="0.15">
      <c r="AB80" s="291"/>
      <c r="AC80" s="291"/>
      <c r="AD80" s="291"/>
      <c r="AE80" s="291"/>
      <c r="AF80" s="291"/>
      <c r="AG80" s="291"/>
      <c r="AH80" s="291"/>
    </row>
    <row r="81" spans="25:34" s="290" customFormat="1" x14ac:dyDescent="0.15">
      <c r="Y81" s="291"/>
      <c r="Z81" s="291"/>
      <c r="AA81" s="291"/>
      <c r="AB81" s="291"/>
      <c r="AC81" s="291"/>
      <c r="AD81" s="291"/>
      <c r="AE81" s="291"/>
      <c r="AF81" s="291"/>
      <c r="AG81" s="291"/>
      <c r="AH81" s="291"/>
    </row>
    <row r="82" spans="25:34" s="290" customFormat="1" x14ac:dyDescent="0.15">
      <c r="Z82" s="291"/>
      <c r="AA82" s="291"/>
      <c r="AB82" s="291"/>
      <c r="AC82" s="291"/>
      <c r="AD82" s="291"/>
      <c r="AE82" s="291"/>
      <c r="AF82" s="291"/>
      <c r="AG82" s="291"/>
      <c r="AH82" s="291"/>
    </row>
    <row r="83" spans="25:34" s="290" customFormat="1" x14ac:dyDescent="0.15"/>
    <row r="84" spans="25:34" s="290" customFormat="1" x14ac:dyDescent="0.15">
      <c r="Y84" s="291"/>
      <c r="Z84" s="291"/>
      <c r="AA84" s="291"/>
      <c r="AB84" s="291"/>
      <c r="AC84" s="291"/>
      <c r="AD84" s="291"/>
      <c r="AE84" s="291"/>
      <c r="AF84" s="291"/>
      <c r="AG84" s="291"/>
      <c r="AH84" s="291"/>
    </row>
    <row r="85" spans="25:34" s="290" customFormat="1" x14ac:dyDescent="0.15">
      <c r="Y85" s="291"/>
      <c r="Z85" s="291"/>
      <c r="AA85" s="291"/>
      <c r="AB85" s="291"/>
      <c r="AC85" s="291"/>
      <c r="AD85" s="291"/>
      <c r="AE85" s="291"/>
      <c r="AF85" s="291"/>
      <c r="AG85" s="291"/>
      <c r="AH85" s="291"/>
    </row>
    <row r="86" spans="25:34" s="290" customFormat="1" x14ac:dyDescent="0.15">
      <c r="Y86" s="291"/>
      <c r="Z86" s="291"/>
      <c r="AA86" s="291"/>
      <c r="AB86" s="291"/>
      <c r="AC86" s="291"/>
      <c r="AD86" s="291"/>
      <c r="AE86" s="291"/>
      <c r="AF86" s="291"/>
      <c r="AG86" s="291"/>
      <c r="AH86" s="291"/>
    </row>
    <row r="87" spans="25:34" s="290" customFormat="1" x14ac:dyDescent="0.15">
      <c r="Y87" s="291"/>
      <c r="Z87" s="291"/>
      <c r="AA87" s="291"/>
      <c r="AB87" s="291"/>
      <c r="AC87" s="291"/>
      <c r="AD87" s="291"/>
      <c r="AE87" s="291"/>
      <c r="AF87" s="291"/>
      <c r="AG87" s="291"/>
      <c r="AH87" s="291"/>
    </row>
    <row r="88" spans="25:34" s="290" customFormat="1" x14ac:dyDescent="0.15">
      <c r="Y88" s="291"/>
      <c r="Z88" s="291"/>
      <c r="AA88" s="291"/>
      <c r="AB88" s="291"/>
      <c r="AC88" s="291"/>
      <c r="AD88" s="291"/>
      <c r="AE88" s="291"/>
      <c r="AF88" s="291"/>
      <c r="AG88" s="291"/>
    </row>
    <row r="89" spans="25:34" s="290" customFormat="1" x14ac:dyDescent="0.15">
      <c r="Y89" s="291"/>
      <c r="Z89" s="291"/>
      <c r="AA89" s="291"/>
      <c r="AB89" s="291"/>
      <c r="AC89" s="291"/>
      <c r="AD89" s="291"/>
      <c r="AE89" s="291"/>
      <c r="AF89" s="291"/>
      <c r="AG89" s="291"/>
      <c r="AH89" s="291"/>
    </row>
    <row r="90" spans="25:34" s="290" customFormat="1" x14ac:dyDescent="0.15">
      <c r="Y90" s="291"/>
      <c r="Z90" s="291"/>
      <c r="AA90" s="291"/>
      <c r="AB90" s="291"/>
      <c r="AC90" s="291"/>
      <c r="AD90" s="291"/>
      <c r="AE90" s="291"/>
      <c r="AF90" s="291"/>
      <c r="AG90" s="291"/>
      <c r="AH90" s="291"/>
    </row>
    <row r="91" spans="25:34" s="290" customFormat="1" x14ac:dyDescent="0.15">
      <c r="Y91" s="291"/>
      <c r="Z91" s="291"/>
      <c r="AA91" s="291"/>
      <c r="AB91" s="291"/>
      <c r="AC91" s="291"/>
      <c r="AD91" s="291"/>
      <c r="AE91" s="291"/>
      <c r="AF91" s="291"/>
      <c r="AG91" s="291"/>
      <c r="AH91" s="291"/>
    </row>
    <row r="92" spans="25:34" s="290" customFormat="1" ht="13.5" customHeight="1" x14ac:dyDescent="0.15">
      <c r="Y92" s="291"/>
      <c r="Z92" s="291"/>
      <c r="AA92" s="291"/>
      <c r="AB92" s="291"/>
      <c r="AC92" s="291"/>
      <c r="AD92" s="291"/>
      <c r="AE92" s="291"/>
      <c r="AF92" s="291"/>
      <c r="AG92" s="291"/>
      <c r="AH92" s="291"/>
    </row>
    <row r="93" spans="25:34" s="290" customFormat="1" ht="13.5" customHeight="1" x14ac:dyDescent="0.15">
      <c r="Y93" s="291"/>
      <c r="Z93" s="291"/>
      <c r="AA93" s="291"/>
      <c r="AB93" s="291"/>
      <c r="AC93" s="291"/>
      <c r="AD93" s="291"/>
      <c r="AE93" s="291"/>
      <c r="AF93" s="291"/>
      <c r="AG93" s="291"/>
      <c r="AH93" s="291"/>
    </row>
    <row r="94" spans="25:34" s="290" customFormat="1" ht="13.5" customHeight="1" x14ac:dyDescent="0.15">
      <c r="Y94" s="291"/>
      <c r="Z94" s="291"/>
      <c r="AA94" s="291"/>
      <c r="AB94" s="291"/>
      <c r="AC94" s="291"/>
      <c r="AD94" s="291"/>
      <c r="AE94" s="291"/>
    </row>
    <row r="95" spans="25:34" s="290" customFormat="1" ht="13.5" customHeight="1" x14ac:dyDescent="0.15">
      <c r="Y95" s="291"/>
      <c r="Z95" s="291"/>
      <c r="AA95" s="291"/>
      <c r="AB95" s="291"/>
      <c r="AC95" s="291"/>
      <c r="AD95" s="291"/>
      <c r="AE95" s="291"/>
      <c r="AF95" s="291"/>
      <c r="AG95" s="291"/>
    </row>
    <row r="96" spans="25:34" s="290" customFormat="1" ht="13.5" customHeight="1" x14ac:dyDescent="0.15">
      <c r="Y96" s="291"/>
      <c r="Z96" s="291"/>
      <c r="AA96" s="291"/>
      <c r="AB96" s="291"/>
      <c r="AC96" s="291"/>
      <c r="AD96" s="291"/>
      <c r="AE96" s="291"/>
      <c r="AF96" s="291"/>
      <c r="AG96" s="291"/>
      <c r="AH96" s="291"/>
    </row>
    <row r="97" spans="33:34" s="290" customFormat="1" ht="13.5" customHeight="1" x14ac:dyDescent="0.15">
      <c r="AG97" s="291"/>
      <c r="AH97" s="291"/>
    </row>
    <row r="98" spans="33:34" s="290" customFormat="1" ht="13.5" customHeight="1" x14ac:dyDescent="0.15">
      <c r="AG98" s="291"/>
      <c r="AH98" s="291"/>
    </row>
    <row r="99" spans="33:34" s="290" customFormat="1" ht="13.5" customHeight="1" x14ac:dyDescent="0.15">
      <c r="AG99" s="291"/>
      <c r="AH99" s="291"/>
    </row>
    <row r="100" spans="33:34" s="290" customFormat="1" ht="13.5" customHeight="1" x14ac:dyDescent="0.15">
      <c r="AG100" s="291"/>
      <c r="AH100" s="291"/>
    </row>
    <row r="101" spans="33:34" s="290" customFormat="1" ht="13.5" customHeight="1" x14ac:dyDescent="0.15">
      <c r="AG101" s="291"/>
    </row>
    <row r="102" spans="33:34" s="290" customFormat="1" ht="13.5" customHeight="1" x14ac:dyDescent="0.15">
      <c r="AG102" s="291"/>
      <c r="AH102" s="291"/>
    </row>
    <row r="103" spans="33:34" s="290" customFormat="1" ht="13.5" customHeight="1" x14ac:dyDescent="0.15">
      <c r="AG103" s="291"/>
      <c r="AH103" s="291"/>
    </row>
    <row r="104" spans="33:34" s="290" customFormat="1" ht="13.5" customHeight="1" x14ac:dyDescent="0.15"/>
    <row r="105" spans="33:34" s="290" customFormat="1" ht="13.5" customHeight="1" x14ac:dyDescent="0.15">
      <c r="AG105" s="291"/>
      <c r="AH105" s="291"/>
    </row>
    <row r="106" spans="33:34" s="290" customFormat="1" ht="13.5" customHeight="1" x14ac:dyDescent="0.15">
      <c r="AG106" s="291"/>
      <c r="AH106" s="291"/>
    </row>
    <row r="107" spans="33:34" s="290" customFormat="1" ht="13.5" customHeight="1" x14ac:dyDescent="0.15">
      <c r="AG107" s="291"/>
      <c r="AH107" s="291"/>
    </row>
    <row r="108" spans="33:34" s="290" customFormat="1" ht="13.5" customHeight="1" x14ac:dyDescent="0.15">
      <c r="AG108" s="291"/>
      <c r="AH108" s="291"/>
    </row>
    <row r="109" spans="33:34" s="290" customFormat="1" ht="13.5" customHeight="1" x14ac:dyDescent="0.15">
      <c r="AG109" s="291"/>
      <c r="AH109" s="291"/>
    </row>
    <row r="110" spans="33:34" s="290" customFormat="1" ht="13.5" customHeight="1" x14ac:dyDescent="0.15">
      <c r="AG110" s="291"/>
      <c r="AH110" s="291"/>
    </row>
    <row r="111" spans="33:34" s="290" customFormat="1" ht="13.5" customHeight="1" x14ac:dyDescent="0.15">
      <c r="AG111" s="291"/>
      <c r="AH111" s="291"/>
    </row>
    <row r="112" spans="33:34" s="290" customFormat="1" ht="13.5" customHeight="1" x14ac:dyDescent="0.15">
      <c r="AG112" s="291"/>
      <c r="AH112" s="291"/>
    </row>
    <row r="113" spans="34:122" s="290" customFormat="1" ht="13.5" customHeight="1" x14ac:dyDescent="0.15">
      <c r="AH113" s="291"/>
    </row>
    <row r="114" spans="34:122" s="290" customFormat="1" ht="13.5" customHeight="1" x14ac:dyDescent="0.15">
      <c r="AH114" s="291"/>
    </row>
    <row r="115" spans="34:122" s="290" customFormat="1" ht="13.5" customHeight="1" x14ac:dyDescent="0.15">
      <c r="AH115" s="291"/>
    </row>
    <row r="116" spans="34:122" s="290" customFormat="1" ht="13.5" customHeight="1" x14ac:dyDescent="0.15"/>
    <row r="117" spans="34:122" s="290" customFormat="1" ht="13.5" customHeight="1" x14ac:dyDescent="0.15">
      <c r="AH117" s="291"/>
    </row>
    <row r="118" spans="34:122" s="290" customFormat="1" ht="13.5" customHeight="1" x14ac:dyDescent="0.15">
      <c r="AH118" s="291"/>
    </row>
    <row r="119" spans="34:122" s="290" customFormat="1" ht="13.5" customHeight="1" x14ac:dyDescent="0.15">
      <c r="AH119" s="291"/>
    </row>
    <row r="120" spans="34:122" s="290" customFormat="1" ht="13.5" customHeight="1" x14ac:dyDescent="0.15"/>
    <row r="121" spans="34:122" s="290" customFormat="1" ht="13.5" customHeight="1" x14ac:dyDescent="0.15"/>
    <row r="122" spans="34:122" s="290" customFormat="1" ht="13.5" customHeight="1" x14ac:dyDescent="0.15">
      <c r="AH122" s="291"/>
    </row>
    <row r="123" spans="34:122" s="290" customFormat="1" ht="13.5" customHeight="1" x14ac:dyDescent="0.15">
      <c r="AH123" s="291"/>
    </row>
    <row r="124" spans="34:122" s="290" customFormat="1" ht="13.5" customHeight="1" x14ac:dyDescent="0.15">
      <c r="AH124" s="291"/>
    </row>
    <row r="125" spans="34:122" s="290" customFormat="1" ht="13.5" customHeight="1" x14ac:dyDescent="0.15">
      <c r="AH125" s="291"/>
      <c r="DR125" s="290" t="s">
        <v>619</v>
      </c>
    </row>
    <row r="126" spans="34:122" s="290" customFormat="1" ht="13.5" hidden="1" customHeight="1" x14ac:dyDescent="0.15">
      <c r="AH126" s="291"/>
    </row>
    <row r="127" spans="34:122" s="290" customFormat="1" ht="13.5" hidden="1" customHeight="1" x14ac:dyDescent="0.15">
      <c r="AH127" s="291"/>
    </row>
    <row r="128" spans="34:122" s="290" customFormat="1" ht="13.5" hidden="1" customHeight="1" x14ac:dyDescent="0.15">
      <c r="AH128" s="291"/>
    </row>
    <row r="129" s="290" customFormat="1" ht="13.5" hidden="1" customHeight="1" x14ac:dyDescent="0.15"/>
    <row r="130" s="290" customFormat="1" ht="13.5" hidden="1" customHeight="1" x14ac:dyDescent="0.15"/>
    <row r="131" s="290" customFormat="1" ht="13.5" hidden="1" customHeight="1" x14ac:dyDescent="0.15"/>
    <row r="132" s="290" customFormat="1" ht="13.5" hidden="1" customHeight="1" x14ac:dyDescent="0.15"/>
    <row r="133" s="290" customFormat="1" ht="13.5" hidden="1" customHeight="1" x14ac:dyDescent="0.15"/>
    <row r="134" s="290" customFormat="1" ht="13.5" hidden="1" customHeight="1" x14ac:dyDescent="0.15"/>
    <row r="135" s="290" customFormat="1" ht="13.5" hidden="1"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3006981</v>
      </c>
      <c r="S5" s="669"/>
      <c r="T5" s="669"/>
      <c r="U5" s="669"/>
      <c r="V5" s="669"/>
      <c r="W5" s="669"/>
      <c r="X5" s="669"/>
      <c r="Y5" s="670"/>
      <c r="Z5" s="671">
        <v>13</v>
      </c>
      <c r="AA5" s="671"/>
      <c r="AB5" s="671"/>
      <c r="AC5" s="671"/>
      <c r="AD5" s="672">
        <v>3006981</v>
      </c>
      <c r="AE5" s="672"/>
      <c r="AF5" s="672"/>
      <c r="AG5" s="672"/>
      <c r="AH5" s="672"/>
      <c r="AI5" s="672"/>
      <c r="AJ5" s="672"/>
      <c r="AK5" s="672"/>
      <c r="AL5" s="673">
        <v>33.299999999999997</v>
      </c>
      <c r="AM5" s="674"/>
      <c r="AN5" s="674"/>
      <c r="AO5" s="675"/>
      <c r="AP5" s="665" t="s">
        <v>232</v>
      </c>
      <c r="AQ5" s="666"/>
      <c r="AR5" s="666"/>
      <c r="AS5" s="666"/>
      <c r="AT5" s="666"/>
      <c r="AU5" s="666"/>
      <c r="AV5" s="666"/>
      <c r="AW5" s="666"/>
      <c r="AX5" s="666"/>
      <c r="AY5" s="666"/>
      <c r="AZ5" s="666"/>
      <c r="BA5" s="666"/>
      <c r="BB5" s="666"/>
      <c r="BC5" s="666"/>
      <c r="BD5" s="666"/>
      <c r="BE5" s="666"/>
      <c r="BF5" s="667"/>
      <c r="BG5" s="679">
        <v>2963908</v>
      </c>
      <c r="BH5" s="680"/>
      <c r="BI5" s="680"/>
      <c r="BJ5" s="680"/>
      <c r="BK5" s="680"/>
      <c r="BL5" s="680"/>
      <c r="BM5" s="680"/>
      <c r="BN5" s="681"/>
      <c r="BO5" s="682">
        <v>98.6</v>
      </c>
      <c r="BP5" s="682"/>
      <c r="BQ5" s="682"/>
      <c r="BR5" s="682"/>
      <c r="BS5" s="683" t="s">
        <v>233</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225</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x14ac:dyDescent="0.15">
      <c r="B6" s="676" t="s">
        <v>237</v>
      </c>
      <c r="C6" s="677"/>
      <c r="D6" s="677"/>
      <c r="E6" s="677"/>
      <c r="F6" s="677"/>
      <c r="G6" s="677"/>
      <c r="H6" s="677"/>
      <c r="I6" s="677"/>
      <c r="J6" s="677"/>
      <c r="K6" s="677"/>
      <c r="L6" s="677"/>
      <c r="M6" s="677"/>
      <c r="N6" s="677"/>
      <c r="O6" s="677"/>
      <c r="P6" s="677"/>
      <c r="Q6" s="678"/>
      <c r="R6" s="679">
        <v>185331</v>
      </c>
      <c r="S6" s="680"/>
      <c r="T6" s="680"/>
      <c r="U6" s="680"/>
      <c r="V6" s="680"/>
      <c r="W6" s="680"/>
      <c r="X6" s="680"/>
      <c r="Y6" s="681"/>
      <c r="Z6" s="682">
        <v>0.8</v>
      </c>
      <c r="AA6" s="682"/>
      <c r="AB6" s="682"/>
      <c r="AC6" s="682"/>
      <c r="AD6" s="683">
        <v>185331</v>
      </c>
      <c r="AE6" s="683"/>
      <c r="AF6" s="683"/>
      <c r="AG6" s="683"/>
      <c r="AH6" s="683"/>
      <c r="AI6" s="683"/>
      <c r="AJ6" s="683"/>
      <c r="AK6" s="683"/>
      <c r="AL6" s="684">
        <v>2.1</v>
      </c>
      <c r="AM6" s="685"/>
      <c r="AN6" s="685"/>
      <c r="AO6" s="686"/>
      <c r="AP6" s="676" t="s">
        <v>238</v>
      </c>
      <c r="AQ6" s="677"/>
      <c r="AR6" s="677"/>
      <c r="AS6" s="677"/>
      <c r="AT6" s="677"/>
      <c r="AU6" s="677"/>
      <c r="AV6" s="677"/>
      <c r="AW6" s="677"/>
      <c r="AX6" s="677"/>
      <c r="AY6" s="677"/>
      <c r="AZ6" s="677"/>
      <c r="BA6" s="677"/>
      <c r="BB6" s="677"/>
      <c r="BC6" s="677"/>
      <c r="BD6" s="677"/>
      <c r="BE6" s="677"/>
      <c r="BF6" s="678"/>
      <c r="BG6" s="679">
        <v>2963908</v>
      </c>
      <c r="BH6" s="680"/>
      <c r="BI6" s="680"/>
      <c r="BJ6" s="680"/>
      <c r="BK6" s="680"/>
      <c r="BL6" s="680"/>
      <c r="BM6" s="680"/>
      <c r="BN6" s="681"/>
      <c r="BO6" s="682">
        <v>98.6</v>
      </c>
      <c r="BP6" s="682"/>
      <c r="BQ6" s="682"/>
      <c r="BR6" s="682"/>
      <c r="BS6" s="683" t="s">
        <v>239</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135129</v>
      </c>
      <c r="CS6" s="680"/>
      <c r="CT6" s="680"/>
      <c r="CU6" s="680"/>
      <c r="CV6" s="680"/>
      <c r="CW6" s="680"/>
      <c r="CX6" s="680"/>
      <c r="CY6" s="681"/>
      <c r="CZ6" s="673">
        <v>0.6</v>
      </c>
      <c r="DA6" s="674"/>
      <c r="DB6" s="674"/>
      <c r="DC6" s="693"/>
      <c r="DD6" s="688" t="s">
        <v>239</v>
      </c>
      <c r="DE6" s="680"/>
      <c r="DF6" s="680"/>
      <c r="DG6" s="680"/>
      <c r="DH6" s="680"/>
      <c r="DI6" s="680"/>
      <c r="DJ6" s="680"/>
      <c r="DK6" s="680"/>
      <c r="DL6" s="680"/>
      <c r="DM6" s="680"/>
      <c r="DN6" s="680"/>
      <c r="DO6" s="680"/>
      <c r="DP6" s="681"/>
      <c r="DQ6" s="688">
        <v>135129</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3849</v>
      </c>
      <c r="S7" s="680"/>
      <c r="T7" s="680"/>
      <c r="U7" s="680"/>
      <c r="V7" s="680"/>
      <c r="W7" s="680"/>
      <c r="X7" s="680"/>
      <c r="Y7" s="681"/>
      <c r="Z7" s="682">
        <v>0</v>
      </c>
      <c r="AA7" s="682"/>
      <c r="AB7" s="682"/>
      <c r="AC7" s="682"/>
      <c r="AD7" s="683">
        <v>3849</v>
      </c>
      <c r="AE7" s="683"/>
      <c r="AF7" s="683"/>
      <c r="AG7" s="683"/>
      <c r="AH7" s="683"/>
      <c r="AI7" s="683"/>
      <c r="AJ7" s="683"/>
      <c r="AK7" s="683"/>
      <c r="AL7" s="684">
        <v>0</v>
      </c>
      <c r="AM7" s="685"/>
      <c r="AN7" s="685"/>
      <c r="AO7" s="686"/>
      <c r="AP7" s="676" t="s">
        <v>242</v>
      </c>
      <c r="AQ7" s="677"/>
      <c r="AR7" s="677"/>
      <c r="AS7" s="677"/>
      <c r="AT7" s="677"/>
      <c r="AU7" s="677"/>
      <c r="AV7" s="677"/>
      <c r="AW7" s="677"/>
      <c r="AX7" s="677"/>
      <c r="AY7" s="677"/>
      <c r="AZ7" s="677"/>
      <c r="BA7" s="677"/>
      <c r="BB7" s="677"/>
      <c r="BC7" s="677"/>
      <c r="BD7" s="677"/>
      <c r="BE7" s="677"/>
      <c r="BF7" s="678"/>
      <c r="BG7" s="679">
        <v>1187530</v>
      </c>
      <c r="BH7" s="680"/>
      <c r="BI7" s="680"/>
      <c r="BJ7" s="680"/>
      <c r="BK7" s="680"/>
      <c r="BL7" s="680"/>
      <c r="BM7" s="680"/>
      <c r="BN7" s="681"/>
      <c r="BO7" s="682">
        <v>39.5</v>
      </c>
      <c r="BP7" s="682"/>
      <c r="BQ7" s="682"/>
      <c r="BR7" s="682"/>
      <c r="BS7" s="683" t="s">
        <v>233</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3080979</v>
      </c>
      <c r="CS7" s="680"/>
      <c r="CT7" s="680"/>
      <c r="CU7" s="680"/>
      <c r="CV7" s="680"/>
      <c r="CW7" s="680"/>
      <c r="CX7" s="680"/>
      <c r="CY7" s="681"/>
      <c r="CZ7" s="682">
        <v>14.4</v>
      </c>
      <c r="DA7" s="682"/>
      <c r="DB7" s="682"/>
      <c r="DC7" s="682"/>
      <c r="DD7" s="688">
        <v>72162</v>
      </c>
      <c r="DE7" s="680"/>
      <c r="DF7" s="680"/>
      <c r="DG7" s="680"/>
      <c r="DH7" s="680"/>
      <c r="DI7" s="680"/>
      <c r="DJ7" s="680"/>
      <c r="DK7" s="680"/>
      <c r="DL7" s="680"/>
      <c r="DM7" s="680"/>
      <c r="DN7" s="680"/>
      <c r="DO7" s="680"/>
      <c r="DP7" s="681"/>
      <c r="DQ7" s="688">
        <v>1571648</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7435</v>
      </c>
      <c r="S8" s="680"/>
      <c r="T8" s="680"/>
      <c r="U8" s="680"/>
      <c r="V8" s="680"/>
      <c r="W8" s="680"/>
      <c r="X8" s="680"/>
      <c r="Y8" s="681"/>
      <c r="Z8" s="682">
        <v>0</v>
      </c>
      <c r="AA8" s="682"/>
      <c r="AB8" s="682"/>
      <c r="AC8" s="682"/>
      <c r="AD8" s="683">
        <v>7435</v>
      </c>
      <c r="AE8" s="683"/>
      <c r="AF8" s="683"/>
      <c r="AG8" s="683"/>
      <c r="AH8" s="683"/>
      <c r="AI8" s="683"/>
      <c r="AJ8" s="683"/>
      <c r="AK8" s="683"/>
      <c r="AL8" s="684">
        <v>0.1</v>
      </c>
      <c r="AM8" s="685"/>
      <c r="AN8" s="685"/>
      <c r="AO8" s="686"/>
      <c r="AP8" s="676" t="s">
        <v>245</v>
      </c>
      <c r="AQ8" s="677"/>
      <c r="AR8" s="677"/>
      <c r="AS8" s="677"/>
      <c r="AT8" s="677"/>
      <c r="AU8" s="677"/>
      <c r="AV8" s="677"/>
      <c r="AW8" s="677"/>
      <c r="AX8" s="677"/>
      <c r="AY8" s="677"/>
      <c r="AZ8" s="677"/>
      <c r="BA8" s="677"/>
      <c r="BB8" s="677"/>
      <c r="BC8" s="677"/>
      <c r="BD8" s="677"/>
      <c r="BE8" s="677"/>
      <c r="BF8" s="678"/>
      <c r="BG8" s="679">
        <v>43851</v>
      </c>
      <c r="BH8" s="680"/>
      <c r="BI8" s="680"/>
      <c r="BJ8" s="680"/>
      <c r="BK8" s="680"/>
      <c r="BL8" s="680"/>
      <c r="BM8" s="680"/>
      <c r="BN8" s="681"/>
      <c r="BO8" s="682">
        <v>1.5</v>
      </c>
      <c r="BP8" s="682"/>
      <c r="BQ8" s="682"/>
      <c r="BR8" s="682"/>
      <c r="BS8" s="688" t="s">
        <v>239</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5497998</v>
      </c>
      <c r="CS8" s="680"/>
      <c r="CT8" s="680"/>
      <c r="CU8" s="680"/>
      <c r="CV8" s="680"/>
      <c r="CW8" s="680"/>
      <c r="CX8" s="680"/>
      <c r="CY8" s="681"/>
      <c r="CZ8" s="682">
        <v>25.7</v>
      </c>
      <c r="DA8" s="682"/>
      <c r="DB8" s="682"/>
      <c r="DC8" s="682"/>
      <c r="DD8" s="688">
        <v>35414</v>
      </c>
      <c r="DE8" s="680"/>
      <c r="DF8" s="680"/>
      <c r="DG8" s="680"/>
      <c r="DH8" s="680"/>
      <c r="DI8" s="680"/>
      <c r="DJ8" s="680"/>
      <c r="DK8" s="680"/>
      <c r="DL8" s="680"/>
      <c r="DM8" s="680"/>
      <c r="DN8" s="680"/>
      <c r="DO8" s="680"/>
      <c r="DP8" s="681"/>
      <c r="DQ8" s="688">
        <v>3040716</v>
      </c>
      <c r="DR8" s="680"/>
      <c r="DS8" s="680"/>
      <c r="DT8" s="680"/>
      <c r="DU8" s="680"/>
      <c r="DV8" s="680"/>
      <c r="DW8" s="680"/>
      <c r="DX8" s="680"/>
      <c r="DY8" s="680"/>
      <c r="DZ8" s="680"/>
      <c r="EA8" s="680"/>
      <c r="EB8" s="680"/>
      <c r="EC8" s="689"/>
    </row>
    <row r="9" spans="2:143" ht="11.25" customHeight="1" x14ac:dyDescent="0.15">
      <c r="B9" s="676" t="s">
        <v>247</v>
      </c>
      <c r="C9" s="677"/>
      <c r="D9" s="677"/>
      <c r="E9" s="677"/>
      <c r="F9" s="677"/>
      <c r="G9" s="677"/>
      <c r="H9" s="677"/>
      <c r="I9" s="677"/>
      <c r="J9" s="677"/>
      <c r="K9" s="677"/>
      <c r="L9" s="677"/>
      <c r="M9" s="677"/>
      <c r="N9" s="677"/>
      <c r="O9" s="677"/>
      <c r="P9" s="677"/>
      <c r="Q9" s="678"/>
      <c r="R9" s="679">
        <v>5766</v>
      </c>
      <c r="S9" s="680"/>
      <c r="T9" s="680"/>
      <c r="U9" s="680"/>
      <c r="V9" s="680"/>
      <c r="W9" s="680"/>
      <c r="X9" s="680"/>
      <c r="Y9" s="681"/>
      <c r="Z9" s="682">
        <v>0</v>
      </c>
      <c r="AA9" s="682"/>
      <c r="AB9" s="682"/>
      <c r="AC9" s="682"/>
      <c r="AD9" s="683">
        <v>5766</v>
      </c>
      <c r="AE9" s="683"/>
      <c r="AF9" s="683"/>
      <c r="AG9" s="683"/>
      <c r="AH9" s="683"/>
      <c r="AI9" s="683"/>
      <c r="AJ9" s="683"/>
      <c r="AK9" s="683"/>
      <c r="AL9" s="684">
        <v>0.1</v>
      </c>
      <c r="AM9" s="685"/>
      <c r="AN9" s="685"/>
      <c r="AO9" s="686"/>
      <c r="AP9" s="676" t="s">
        <v>248</v>
      </c>
      <c r="AQ9" s="677"/>
      <c r="AR9" s="677"/>
      <c r="AS9" s="677"/>
      <c r="AT9" s="677"/>
      <c r="AU9" s="677"/>
      <c r="AV9" s="677"/>
      <c r="AW9" s="677"/>
      <c r="AX9" s="677"/>
      <c r="AY9" s="677"/>
      <c r="AZ9" s="677"/>
      <c r="BA9" s="677"/>
      <c r="BB9" s="677"/>
      <c r="BC9" s="677"/>
      <c r="BD9" s="677"/>
      <c r="BE9" s="677"/>
      <c r="BF9" s="678"/>
      <c r="BG9" s="679">
        <v>884486</v>
      </c>
      <c r="BH9" s="680"/>
      <c r="BI9" s="680"/>
      <c r="BJ9" s="680"/>
      <c r="BK9" s="680"/>
      <c r="BL9" s="680"/>
      <c r="BM9" s="680"/>
      <c r="BN9" s="681"/>
      <c r="BO9" s="682">
        <v>29.4</v>
      </c>
      <c r="BP9" s="682"/>
      <c r="BQ9" s="682"/>
      <c r="BR9" s="682"/>
      <c r="BS9" s="688" t="s">
        <v>239</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1591951</v>
      </c>
      <c r="CS9" s="680"/>
      <c r="CT9" s="680"/>
      <c r="CU9" s="680"/>
      <c r="CV9" s="680"/>
      <c r="CW9" s="680"/>
      <c r="CX9" s="680"/>
      <c r="CY9" s="681"/>
      <c r="CZ9" s="682">
        <v>7.4</v>
      </c>
      <c r="DA9" s="682"/>
      <c r="DB9" s="682"/>
      <c r="DC9" s="682"/>
      <c r="DD9" s="688">
        <v>35953</v>
      </c>
      <c r="DE9" s="680"/>
      <c r="DF9" s="680"/>
      <c r="DG9" s="680"/>
      <c r="DH9" s="680"/>
      <c r="DI9" s="680"/>
      <c r="DJ9" s="680"/>
      <c r="DK9" s="680"/>
      <c r="DL9" s="680"/>
      <c r="DM9" s="680"/>
      <c r="DN9" s="680"/>
      <c r="DO9" s="680"/>
      <c r="DP9" s="681"/>
      <c r="DQ9" s="688">
        <v>1539276</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239</v>
      </c>
      <c r="AA10" s="682"/>
      <c r="AB10" s="682"/>
      <c r="AC10" s="682"/>
      <c r="AD10" s="683" t="s">
        <v>233</v>
      </c>
      <c r="AE10" s="683"/>
      <c r="AF10" s="683"/>
      <c r="AG10" s="683"/>
      <c r="AH10" s="683"/>
      <c r="AI10" s="683"/>
      <c r="AJ10" s="683"/>
      <c r="AK10" s="683"/>
      <c r="AL10" s="684" t="s">
        <v>239</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75553</v>
      </c>
      <c r="BH10" s="680"/>
      <c r="BI10" s="680"/>
      <c r="BJ10" s="680"/>
      <c r="BK10" s="680"/>
      <c r="BL10" s="680"/>
      <c r="BM10" s="680"/>
      <c r="BN10" s="681"/>
      <c r="BO10" s="682">
        <v>2.5</v>
      </c>
      <c r="BP10" s="682"/>
      <c r="BQ10" s="682"/>
      <c r="BR10" s="682"/>
      <c r="BS10" s="688" t="s">
        <v>233</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t="s">
        <v>233</v>
      </c>
      <c r="CS10" s="680"/>
      <c r="CT10" s="680"/>
      <c r="CU10" s="680"/>
      <c r="CV10" s="680"/>
      <c r="CW10" s="680"/>
      <c r="CX10" s="680"/>
      <c r="CY10" s="681"/>
      <c r="CZ10" s="682" t="s">
        <v>239</v>
      </c>
      <c r="DA10" s="682"/>
      <c r="DB10" s="682"/>
      <c r="DC10" s="682"/>
      <c r="DD10" s="688" t="s">
        <v>239</v>
      </c>
      <c r="DE10" s="680"/>
      <c r="DF10" s="680"/>
      <c r="DG10" s="680"/>
      <c r="DH10" s="680"/>
      <c r="DI10" s="680"/>
      <c r="DJ10" s="680"/>
      <c r="DK10" s="680"/>
      <c r="DL10" s="680"/>
      <c r="DM10" s="680"/>
      <c r="DN10" s="680"/>
      <c r="DO10" s="680"/>
      <c r="DP10" s="681"/>
      <c r="DQ10" s="688" t="s">
        <v>239</v>
      </c>
      <c r="DR10" s="680"/>
      <c r="DS10" s="680"/>
      <c r="DT10" s="680"/>
      <c r="DU10" s="680"/>
      <c r="DV10" s="680"/>
      <c r="DW10" s="680"/>
      <c r="DX10" s="680"/>
      <c r="DY10" s="680"/>
      <c r="DZ10" s="680"/>
      <c r="EA10" s="680"/>
      <c r="EB10" s="680"/>
      <c r="EC10" s="689"/>
    </row>
    <row r="11" spans="2:143" ht="11.25" customHeight="1" x14ac:dyDescent="0.15">
      <c r="B11" s="676" t="s">
        <v>253</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239</v>
      </c>
      <c r="AA11" s="682"/>
      <c r="AB11" s="682"/>
      <c r="AC11" s="682"/>
      <c r="AD11" s="683" t="s">
        <v>233</v>
      </c>
      <c r="AE11" s="683"/>
      <c r="AF11" s="683"/>
      <c r="AG11" s="683"/>
      <c r="AH11" s="683"/>
      <c r="AI11" s="683"/>
      <c r="AJ11" s="683"/>
      <c r="AK11" s="683"/>
      <c r="AL11" s="684" t="s">
        <v>239</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183640</v>
      </c>
      <c r="BH11" s="680"/>
      <c r="BI11" s="680"/>
      <c r="BJ11" s="680"/>
      <c r="BK11" s="680"/>
      <c r="BL11" s="680"/>
      <c r="BM11" s="680"/>
      <c r="BN11" s="681"/>
      <c r="BO11" s="682">
        <v>6.1</v>
      </c>
      <c r="BP11" s="682"/>
      <c r="BQ11" s="682"/>
      <c r="BR11" s="682"/>
      <c r="BS11" s="688" t="s">
        <v>233</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2437407</v>
      </c>
      <c r="CS11" s="680"/>
      <c r="CT11" s="680"/>
      <c r="CU11" s="680"/>
      <c r="CV11" s="680"/>
      <c r="CW11" s="680"/>
      <c r="CX11" s="680"/>
      <c r="CY11" s="681"/>
      <c r="CZ11" s="682">
        <v>11.4</v>
      </c>
      <c r="DA11" s="682"/>
      <c r="DB11" s="682"/>
      <c r="DC11" s="682"/>
      <c r="DD11" s="688">
        <v>750984</v>
      </c>
      <c r="DE11" s="680"/>
      <c r="DF11" s="680"/>
      <c r="DG11" s="680"/>
      <c r="DH11" s="680"/>
      <c r="DI11" s="680"/>
      <c r="DJ11" s="680"/>
      <c r="DK11" s="680"/>
      <c r="DL11" s="680"/>
      <c r="DM11" s="680"/>
      <c r="DN11" s="680"/>
      <c r="DO11" s="680"/>
      <c r="DP11" s="681"/>
      <c r="DQ11" s="688">
        <v>440599</v>
      </c>
      <c r="DR11" s="680"/>
      <c r="DS11" s="680"/>
      <c r="DT11" s="680"/>
      <c r="DU11" s="680"/>
      <c r="DV11" s="680"/>
      <c r="DW11" s="680"/>
      <c r="DX11" s="680"/>
      <c r="DY11" s="680"/>
      <c r="DZ11" s="680"/>
      <c r="EA11" s="680"/>
      <c r="EB11" s="680"/>
      <c r="EC11" s="689"/>
    </row>
    <row r="12" spans="2:143" ht="11.25" customHeight="1" x14ac:dyDescent="0.15">
      <c r="B12" s="676" t="s">
        <v>256</v>
      </c>
      <c r="C12" s="677"/>
      <c r="D12" s="677"/>
      <c r="E12" s="677"/>
      <c r="F12" s="677"/>
      <c r="G12" s="677"/>
      <c r="H12" s="677"/>
      <c r="I12" s="677"/>
      <c r="J12" s="677"/>
      <c r="K12" s="677"/>
      <c r="L12" s="677"/>
      <c r="M12" s="677"/>
      <c r="N12" s="677"/>
      <c r="O12" s="677"/>
      <c r="P12" s="677"/>
      <c r="Q12" s="678"/>
      <c r="R12" s="679">
        <v>518446</v>
      </c>
      <c r="S12" s="680"/>
      <c r="T12" s="680"/>
      <c r="U12" s="680"/>
      <c r="V12" s="680"/>
      <c r="W12" s="680"/>
      <c r="X12" s="680"/>
      <c r="Y12" s="681"/>
      <c r="Z12" s="682">
        <v>2.2000000000000002</v>
      </c>
      <c r="AA12" s="682"/>
      <c r="AB12" s="682"/>
      <c r="AC12" s="682"/>
      <c r="AD12" s="683">
        <v>518446</v>
      </c>
      <c r="AE12" s="683"/>
      <c r="AF12" s="683"/>
      <c r="AG12" s="683"/>
      <c r="AH12" s="683"/>
      <c r="AI12" s="683"/>
      <c r="AJ12" s="683"/>
      <c r="AK12" s="683"/>
      <c r="AL12" s="684">
        <v>5.7</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1474761</v>
      </c>
      <c r="BH12" s="680"/>
      <c r="BI12" s="680"/>
      <c r="BJ12" s="680"/>
      <c r="BK12" s="680"/>
      <c r="BL12" s="680"/>
      <c r="BM12" s="680"/>
      <c r="BN12" s="681"/>
      <c r="BO12" s="682">
        <v>49</v>
      </c>
      <c r="BP12" s="682"/>
      <c r="BQ12" s="682"/>
      <c r="BR12" s="682"/>
      <c r="BS12" s="688" t="s">
        <v>239</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510489</v>
      </c>
      <c r="CS12" s="680"/>
      <c r="CT12" s="680"/>
      <c r="CU12" s="680"/>
      <c r="CV12" s="680"/>
      <c r="CW12" s="680"/>
      <c r="CX12" s="680"/>
      <c r="CY12" s="681"/>
      <c r="CZ12" s="682">
        <v>2.4</v>
      </c>
      <c r="DA12" s="682"/>
      <c r="DB12" s="682"/>
      <c r="DC12" s="682"/>
      <c r="DD12" s="688">
        <v>45644</v>
      </c>
      <c r="DE12" s="680"/>
      <c r="DF12" s="680"/>
      <c r="DG12" s="680"/>
      <c r="DH12" s="680"/>
      <c r="DI12" s="680"/>
      <c r="DJ12" s="680"/>
      <c r="DK12" s="680"/>
      <c r="DL12" s="680"/>
      <c r="DM12" s="680"/>
      <c r="DN12" s="680"/>
      <c r="DO12" s="680"/>
      <c r="DP12" s="681"/>
      <c r="DQ12" s="688">
        <v>326990</v>
      </c>
      <c r="DR12" s="680"/>
      <c r="DS12" s="680"/>
      <c r="DT12" s="680"/>
      <c r="DU12" s="680"/>
      <c r="DV12" s="680"/>
      <c r="DW12" s="680"/>
      <c r="DX12" s="680"/>
      <c r="DY12" s="680"/>
      <c r="DZ12" s="680"/>
      <c r="EA12" s="680"/>
      <c r="EB12" s="680"/>
      <c r="EC12" s="689"/>
    </row>
    <row r="13" spans="2:143" ht="11.25" customHeight="1" x14ac:dyDescent="0.15">
      <c r="B13" s="676" t="s">
        <v>259</v>
      </c>
      <c r="C13" s="677"/>
      <c r="D13" s="677"/>
      <c r="E13" s="677"/>
      <c r="F13" s="677"/>
      <c r="G13" s="677"/>
      <c r="H13" s="677"/>
      <c r="I13" s="677"/>
      <c r="J13" s="677"/>
      <c r="K13" s="677"/>
      <c r="L13" s="677"/>
      <c r="M13" s="677"/>
      <c r="N13" s="677"/>
      <c r="O13" s="677"/>
      <c r="P13" s="677"/>
      <c r="Q13" s="678"/>
      <c r="R13" s="679">
        <v>29821</v>
      </c>
      <c r="S13" s="680"/>
      <c r="T13" s="680"/>
      <c r="U13" s="680"/>
      <c r="V13" s="680"/>
      <c r="W13" s="680"/>
      <c r="X13" s="680"/>
      <c r="Y13" s="681"/>
      <c r="Z13" s="682">
        <v>0.1</v>
      </c>
      <c r="AA13" s="682"/>
      <c r="AB13" s="682"/>
      <c r="AC13" s="682"/>
      <c r="AD13" s="683">
        <v>29821</v>
      </c>
      <c r="AE13" s="683"/>
      <c r="AF13" s="683"/>
      <c r="AG13" s="683"/>
      <c r="AH13" s="683"/>
      <c r="AI13" s="683"/>
      <c r="AJ13" s="683"/>
      <c r="AK13" s="683"/>
      <c r="AL13" s="684">
        <v>0.3</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1468549</v>
      </c>
      <c r="BH13" s="680"/>
      <c r="BI13" s="680"/>
      <c r="BJ13" s="680"/>
      <c r="BK13" s="680"/>
      <c r="BL13" s="680"/>
      <c r="BM13" s="680"/>
      <c r="BN13" s="681"/>
      <c r="BO13" s="682">
        <v>48.8</v>
      </c>
      <c r="BP13" s="682"/>
      <c r="BQ13" s="682"/>
      <c r="BR13" s="682"/>
      <c r="BS13" s="688" t="s">
        <v>239</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2069911</v>
      </c>
      <c r="CS13" s="680"/>
      <c r="CT13" s="680"/>
      <c r="CU13" s="680"/>
      <c r="CV13" s="680"/>
      <c r="CW13" s="680"/>
      <c r="CX13" s="680"/>
      <c r="CY13" s="681"/>
      <c r="CZ13" s="682">
        <v>9.6999999999999993</v>
      </c>
      <c r="DA13" s="682"/>
      <c r="DB13" s="682"/>
      <c r="DC13" s="682"/>
      <c r="DD13" s="688">
        <v>1706848</v>
      </c>
      <c r="DE13" s="680"/>
      <c r="DF13" s="680"/>
      <c r="DG13" s="680"/>
      <c r="DH13" s="680"/>
      <c r="DI13" s="680"/>
      <c r="DJ13" s="680"/>
      <c r="DK13" s="680"/>
      <c r="DL13" s="680"/>
      <c r="DM13" s="680"/>
      <c r="DN13" s="680"/>
      <c r="DO13" s="680"/>
      <c r="DP13" s="681"/>
      <c r="DQ13" s="688">
        <v>523958</v>
      </c>
      <c r="DR13" s="680"/>
      <c r="DS13" s="680"/>
      <c r="DT13" s="680"/>
      <c r="DU13" s="680"/>
      <c r="DV13" s="680"/>
      <c r="DW13" s="680"/>
      <c r="DX13" s="680"/>
      <c r="DY13" s="680"/>
      <c r="DZ13" s="680"/>
      <c r="EA13" s="680"/>
      <c r="EB13" s="680"/>
      <c r="EC13" s="689"/>
    </row>
    <row r="14" spans="2:143" ht="11.25" customHeight="1" x14ac:dyDescent="0.15">
      <c r="B14" s="676" t="s">
        <v>262</v>
      </c>
      <c r="C14" s="677"/>
      <c r="D14" s="677"/>
      <c r="E14" s="677"/>
      <c r="F14" s="677"/>
      <c r="G14" s="677"/>
      <c r="H14" s="677"/>
      <c r="I14" s="677"/>
      <c r="J14" s="677"/>
      <c r="K14" s="677"/>
      <c r="L14" s="677"/>
      <c r="M14" s="677"/>
      <c r="N14" s="677"/>
      <c r="O14" s="677"/>
      <c r="P14" s="677"/>
      <c r="Q14" s="678"/>
      <c r="R14" s="679" t="s">
        <v>239</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239</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101743</v>
      </c>
      <c r="BH14" s="680"/>
      <c r="BI14" s="680"/>
      <c r="BJ14" s="680"/>
      <c r="BK14" s="680"/>
      <c r="BL14" s="680"/>
      <c r="BM14" s="680"/>
      <c r="BN14" s="681"/>
      <c r="BO14" s="682">
        <v>3.4</v>
      </c>
      <c r="BP14" s="682"/>
      <c r="BQ14" s="682"/>
      <c r="BR14" s="682"/>
      <c r="BS14" s="688" t="s">
        <v>239</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572036</v>
      </c>
      <c r="CS14" s="680"/>
      <c r="CT14" s="680"/>
      <c r="CU14" s="680"/>
      <c r="CV14" s="680"/>
      <c r="CW14" s="680"/>
      <c r="CX14" s="680"/>
      <c r="CY14" s="681"/>
      <c r="CZ14" s="682">
        <v>2.7</v>
      </c>
      <c r="DA14" s="682"/>
      <c r="DB14" s="682"/>
      <c r="DC14" s="682"/>
      <c r="DD14" s="688">
        <v>45369</v>
      </c>
      <c r="DE14" s="680"/>
      <c r="DF14" s="680"/>
      <c r="DG14" s="680"/>
      <c r="DH14" s="680"/>
      <c r="DI14" s="680"/>
      <c r="DJ14" s="680"/>
      <c r="DK14" s="680"/>
      <c r="DL14" s="680"/>
      <c r="DM14" s="680"/>
      <c r="DN14" s="680"/>
      <c r="DO14" s="680"/>
      <c r="DP14" s="681"/>
      <c r="DQ14" s="688">
        <v>534374</v>
      </c>
      <c r="DR14" s="680"/>
      <c r="DS14" s="680"/>
      <c r="DT14" s="680"/>
      <c r="DU14" s="680"/>
      <c r="DV14" s="680"/>
      <c r="DW14" s="680"/>
      <c r="DX14" s="680"/>
      <c r="DY14" s="680"/>
      <c r="DZ14" s="680"/>
      <c r="EA14" s="680"/>
      <c r="EB14" s="680"/>
      <c r="EC14" s="689"/>
    </row>
    <row r="15" spans="2:143" ht="11.25" customHeight="1" x14ac:dyDescent="0.15">
      <c r="B15" s="676" t="s">
        <v>265</v>
      </c>
      <c r="C15" s="677"/>
      <c r="D15" s="677"/>
      <c r="E15" s="677"/>
      <c r="F15" s="677"/>
      <c r="G15" s="677"/>
      <c r="H15" s="677"/>
      <c r="I15" s="677"/>
      <c r="J15" s="677"/>
      <c r="K15" s="677"/>
      <c r="L15" s="677"/>
      <c r="M15" s="677"/>
      <c r="N15" s="677"/>
      <c r="O15" s="677"/>
      <c r="P15" s="677"/>
      <c r="Q15" s="678"/>
      <c r="R15" s="679">
        <v>43813</v>
      </c>
      <c r="S15" s="680"/>
      <c r="T15" s="680"/>
      <c r="U15" s="680"/>
      <c r="V15" s="680"/>
      <c r="W15" s="680"/>
      <c r="X15" s="680"/>
      <c r="Y15" s="681"/>
      <c r="Z15" s="682">
        <v>0.2</v>
      </c>
      <c r="AA15" s="682"/>
      <c r="AB15" s="682"/>
      <c r="AC15" s="682"/>
      <c r="AD15" s="683">
        <v>43813</v>
      </c>
      <c r="AE15" s="683"/>
      <c r="AF15" s="683"/>
      <c r="AG15" s="683"/>
      <c r="AH15" s="683"/>
      <c r="AI15" s="683"/>
      <c r="AJ15" s="683"/>
      <c r="AK15" s="683"/>
      <c r="AL15" s="684">
        <v>0.5</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199856</v>
      </c>
      <c r="BH15" s="680"/>
      <c r="BI15" s="680"/>
      <c r="BJ15" s="680"/>
      <c r="BK15" s="680"/>
      <c r="BL15" s="680"/>
      <c r="BM15" s="680"/>
      <c r="BN15" s="681"/>
      <c r="BO15" s="682">
        <v>6.6</v>
      </c>
      <c r="BP15" s="682"/>
      <c r="BQ15" s="682"/>
      <c r="BR15" s="682"/>
      <c r="BS15" s="688" t="s">
        <v>233</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1089710</v>
      </c>
      <c r="CS15" s="680"/>
      <c r="CT15" s="680"/>
      <c r="CU15" s="680"/>
      <c r="CV15" s="680"/>
      <c r="CW15" s="680"/>
      <c r="CX15" s="680"/>
      <c r="CY15" s="681"/>
      <c r="CZ15" s="682">
        <v>5.0999999999999996</v>
      </c>
      <c r="DA15" s="682"/>
      <c r="DB15" s="682"/>
      <c r="DC15" s="682"/>
      <c r="DD15" s="688">
        <v>221916</v>
      </c>
      <c r="DE15" s="680"/>
      <c r="DF15" s="680"/>
      <c r="DG15" s="680"/>
      <c r="DH15" s="680"/>
      <c r="DI15" s="680"/>
      <c r="DJ15" s="680"/>
      <c r="DK15" s="680"/>
      <c r="DL15" s="680"/>
      <c r="DM15" s="680"/>
      <c r="DN15" s="680"/>
      <c r="DO15" s="680"/>
      <c r="DP15" s="681"/>
      <c r="DQ15" s="688">
        <v>948414</v>
      </c>
      <c r="DR15" s="680"/>
      <c r="DS15" s="680"/>
      <c r="DT15" s="680"/>
      <c r="DU15" s="680"/>
      <c r="DV15" s="680"/>
      <c r="DW15" s="680"/>
      <c r="DX15" s="680"/>
      <c r="DY15" s="680"/>
      <c r="DZ15" s="680"/>
      <c r="EA15" s="680"/>
      <c r="EB15" s="680"/>
      <c r="EC15" s="689"/>
    </row>
    <row r="16" spans="2:143" ht="11.25" customHeight="1" x14ac:dyDescent="0.15">
      <c r="B16" s="676" t="s">
        <v>268</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239</v>
      </c>
      <c r="AA16" s="682"/>
      <c r="AB16" s="682"/>
      <c r="AC16" s="682"/>
      <c r="AD16" s="683" t="s">
        <v>233</v>
      </c>
      <c r="AE16" s="683"/>
      <c r="AF16" s="683"/>
      <c r="AG16" s="683"/>
      <c r="AH16" s="683"/>
      <c r="AI16" s="683"/>
      <c r="AJ16" s="683"/>
      <c r="AK16" s="683"/>
      <c r="AL16" s="684" t="s">
        <v>239</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v>18</v>
      </c>
      <c r="BH16" s="680"/>
      <c r="BI16" s="680"/>
      <c r="BJ16" s="680"/>
      <c r="BK16" s="680"/>
      <c r="BL16" s="680"/>
      <c r="BM16" s="680"/>
      <c r="BN16" s="681"/>
      <c r="BO16" s="682">
        <v>0</v>
      </c>
      <c r="BP16" s="682"/>
      <c r="BQ16" s="682"/>
      <c r="BR16" s="682"/>
      <c r="BS16" s="688" t="s">
        <v>239</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2816948</v>
      </c>
      <c r="CS16" s="680"/>
      <c r="CT16" s="680"/>
      <c r="CU16" s="680"/>
      <c r="CV16" s="680"/>
      <c r="CW16" s="680"/>
      <c r="CX16" s="680"/>
      <c r="CY16" s="681"/>
      <c r="CZ16" s="682">
        <v>13.2</v>
      </c>
      <c r="DA16" s="682"/>
      <c r="DB16" s="682"/>
      <c r="DC16" s="682"/>
      <c r="DD16" s="688" t="s">
        <v>239</v>
      </c>
      <c r="DE16" s="680"/>
      <c r="DF16" s="680"/>
      <c r="DG16" s="680"/>
      <c r="DH16" s="680"/>
      <c r="DI16" s="680"/>
      <c r="DJ16" s="680"/>
      <c r="DK16" s="680"/>
      <c r="DL16" s="680"/>
      <c r="DM16" s="680"/>
      <c r="DN16" s="680"/>
      <c r="DO16" s="680"/>
      <c r="DP16" s="681"/>
      <c r="DQ16" s="688">
        <v>162765</v>
      </c>
      <c r="DR16" s="680"/>
      <c r="DS16" s="680"/>
      <c r="DT16" s="680"/>
      <c r="DU16" s="680"/>
      <c r="DV16" s="680"/>
      <c r="DW16" s="680"/>
      <c r="DX16" s="680"/>
      <c r="DY16" s="680"/>
      <c r="DZ16" s="680"/>
      <c r="EA16" s="680"/>
      <c r="EB16" s="680"/>
      <c r="EC16" s="689"/>
    </row>
    <row r="17" spans="2:133" ht="11.25" customHeight="1" x14ac:dyDescent="0.15">
      <c r="B17" s="676" t="s">
        <v>271</v>
      </c>
      <c r="C17" s="677"/>
      <c r="D17" s="677"/>
      <c r="E17" s="677"/>
      <c r="F17" s="677"/>
      <c r="G17" s="677"/>
      <c r="H17" s="677"/>
      <c r="I17" s="677"/>
      <c r="J17" s="677"/>
      <c r="K17" s="677"/>
      <c r="L17" s="677"/>
      <c r="M17" s="677"/>
      <c r="N17" s="677"/>
      <c r="O17" s="677"/>
      <c r="P17" s="677"/>
      <c r="Q17" s="678"/>
      <c r="R17" s="679">
        <v>9940</v>
      </c>
      <c r="S17" s="680"/>
      <c r="T17" s="680"/>
      <c r="U17" s="680"/>
      <c r="V17" s="680"/>
      <c r="W17" s="680"/>
      <c r="X17" s="680"/>
      <c r="Y17" s="681"/>
      <c r="Z17" s="682">
        <v>0</v>
      </c>
      <c r="AA17" s="682"/>
      <c r="AB17" s="682"/>
      <c r="AC17" s="682"/>
      <c r="AD17" s="683">
        <v>9940</v>
      </c>
      <c r="AE17" s="683"/>
      <c r="AF17" s="683"/>
      <c r="AG17" s="683"/>
      <c r="AH17" s="683"/>
      <c r="AI17" s="683"/>
      <c r="AJ17" s="683"/>
      <c r="AK17" s="683"/>
      <c r="AL17" s="684">
        <v>0.1</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239</v>
      </c>
      <c r="BP17" s="682"/>
      <c r="BQ17" s="682"/>
      <c r="BR17" s="682"/>
      <c r="BS17" s="688" t="s">
        <v>239</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1606758</v>
      </c>
      <c r="CS17" s="680"/>
      <c r="CT17" s="680"/>
      <c r="CU17" s="680"/>
      <c r="CV17" s="680"/>
      <c r="CW17" s="680"/>
      <c r="CX17" s="680"/>
      <c r="CY17" s="681"/>
      <c r="CZ17" s="682">
        <v>7.5</v>
      </c>
      <c r="DA17" s="682"/>
      <c r="DB17" s="682"/>
      <c r="DC17" s="682"/>
      <c r="DD17" s="688" t="s">
        <v>239</v>
      </c>
      <c r="DE17" s="680"/>
      <c r="DF17" s="680"/>
      <c r="DG17" s="680"/>
      <c r="DH17" s="680"/>
      <c r="DI17" s="680"/>
      <c r="DJ17" s="680"/>
      <c r="DK17" s="680"/>
      <c r="DL17" s="680"/>
      <c r="DM17" s="680"/>
      <c r="DN17" s="680"/>
      <c r="DO17" s="680"/>
      <c r="DP17" s="681"/>
      <c r="DQ17" s="688">
        <v>1515251</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6305362</v>
      </c>
      <c r="S18" s="680"/>
      <c r="T18" s="680"/>
      <c r="U18" s="680"/>
      <c r="V18" s="680"/>
      <c r="W18" s="680"/>
      <c r="X18" s="680"/>
      <c r="Y18" s="681"/>
      <c r="Z18" s="682">
        <v>27.3</v>
      </c>
      <c r="AA18" s="682"/>
      <c r="AB18" s="682"/>
      <c r="AC18" s="682"/>
      <c r="AD18" s="683">
        <v>5190996</v>
      </c>
      <c r="AE18" s="683"/>
      <c r="AF18" s="683"/>
      <c r="AG18" s="683"/>
      <c r="AH18" s="683"/>
      <c r="AI18" s="683"/>
      <c r="AJ18" s="683"/>
      <c r="AK18" s="683"/>
      <c r="AL18" s="684">
        <v>57.5</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239</v>
      </c>
      <c r="BP18" s="682"/>
      <c r="BQ18" s="682"/>
      <c r="BR18" s="682"/>
      <c r="BS18" s="688" t="s">
        <v>239</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233</v>
      </c>
      <c r="CS18" s="680"/>
      <c r="CT18" s="680"/>
      <c r="CU18" s="680"/>
      <c r="CV18" s="680"/>
      <c r="CW18" s="680"/>
      <c r="CX18" s="680"/>
      <c r="CY18" s="681"/>
      <c r="CZ18" s="682" t="s">
        <v>233</v>
      </c>
      <c r="DA18" s="682"/>
      <c r="DB18" s="682"/>
      <c r="DC18" s="682"/>
      <c r="DD18" s="688" t="s">
        <v>239</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v>5190996</v>
      </c>
      <c r="S19" s="680"/>
      <c r="T19" s="680"/>
      <c r="U19" s="680"/>
      <c r="V19" s="680"/>
      <c r="W19" s="680"/>
      <c r="X19" s="680"/>
      <c r="Y19" s="681"/>
      <c r="Z19" s="682">
        <v>22.4</v>
      </c>
      <c r="AA19" s="682"/>
      <c r="AB19" s="682"/>
      <c r="AC19" s="682"/>
      <c r="AD19" s="683">
        <v>5190996</v>
      </c>
      <c r="AE19" s="683"/>
      <c r="AF19" s="683"/>
      <c r="AG19" s="683"/>
      <c r="AH19" s="683"/>
      <c r="AI19" s="683"/>
      <c r="AJ19" s="683"/>
      <c r="AK19" s="683"/>
      <c r="AL19" s="684">
        <v>57.5</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43073</v>
      </c>
      <c r="BH19" s="680"/>
      <c r="BI19" s="680"/>
      <c r="BJ19" s="680"/>
      <c r="BK19" s="680"/>
      <c r="BL19" s="680"/>
      <c r="BM19" s="680"/>
      <c r="BN19" s="681"/>
      <c r="BO19" s="682">
        <v>1.4</v>
      </c>
      <c r="BP19" s="682"/>
      <c r="BQ19" s="682"/>
      <c r="BR19" s="682"/>
      <c r="BS19" s="688" t="s">
        <v>239</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239</v>
      </c>
      <c r="CS19" s="680"/>
      <c r="CT19" s="680"/>
      <c r="CU19" s="680"/>
      <c r="CV19" s="680"/>
      <c r="CW19" s="680"/>
      <c r="CX19" s="680"/>
      <c r="CY19" s="681"/>
      <c r="CZ19" s="682" t="s">
        <v>239</v>
      </c>
      <c r="DA19" s="682"/>
      <c r="DB19" s="682"/>
      <c r="DC19" s="682"/>
      <c r="DD19" s="688" t="s">
        <v>239</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1114366</v>
      </c>
      <c r="S20" s="680"/>
      <c r="T20" s="680"/>
      <c r="U20" s="680"/>
      <c r="V20" s="680"/>
      <c r="W20" s="680"/>
      <c r="X20" s="680"/>
      <c r="Y20" s="681"/>
      <c r="Z20" s="682">
        <v>4.8</v>
      </c>
      <c r="AA20" s="682"/>
      <c r="AB20" s="682"/>
      <c r="AC20" s="682"/>
      <c r="AD20" s="683" t="s">
        <v>239</v>
      </c>
      <c r="AE20" s="683"/>
      <c r="AF20" s="683"/>
      <c r="AG20" s="683"/>
      <c r="AH20" s="683"/>
      <c r="AI20" s="683"/>
      <c r="AJ20" s="683"/>
      <c r="AK20" s="683"/>
      <c r="AL20" s="684" t="s">
        <v>281</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v>43073</v>
      </c>
      <c r="BH20" s="680"/>
      <c r="BI20" s="680"/>
      <c r="BJ20" s="680"/>
      <c r="BK20" s="680"/>
      <c r="BL20" s="680"/>
      <c r="BM20" s="680"/>
      <c r="BN20" s="681"/>
      <c r="BO20" s="682">
        <v>1.4</v>
      </c>
      <c r="BP20" s="682"/>
      <c r="BQ20" s="682"/>
      <c r="BR20" s="682"/>
      <c r="BS20" s="688" t="s">
        <v>233</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21409316</v>
      </c>
      <c r="CS20" s="680"/>
      <c r="CT20" s="680"/>
      <c r="CU20" s="680"/>
      <c r="CV20" s="680"/>
      <c r="CW20" s="680"/>
      <c r="CX20" s="680"/>
      <c r="CY20" s="681"/>
      <c r="CZ20" s="682">
        <v>100</v>
      </c>
      <c r="DA20" s="682"/>
      <c r="DB20" s="682"/>
      <c r="DC20" s="682"/>
      <c r="DD20" s="688">
        <v>2914290</v>
      </c>
      <c r="DE20" s="680"/>
      <c r="DF20" s="680"/>
      <c r="DG20" s="680"/>
      <c r="DH20" s="680"/>
      <c r="DI20" s="680"/>
      <c r="DJ20" s="680"/>
      <c r="DK20" s="680"/>
      <c r="DL20" s="680"/>
      <c r="DM20" s="680"/>
      <c r="DN20" s="680"/>
      <c r="DO20" s="680"/>
      <c r="DP20" s="681"/>
      <c r="DQ20" s="688">
        <v>10739120</v>
      </c>
      <c r="DR20" s="680"/>
      <c r="DS20" s="680"/>
      <c r="DT20" s="680"/>
      <c r="DU20" s="680"/>
      <c r="DV20" s="680"/>
      <c r="DW20" s="680"/>
      <c r="DX20" s="680"/>
      <c r="DY20" s="680"/>
      <c r="DZ20" s="680"/>
      <c r="EA20" s="680"/>
      <c r="EB20" s="680"/>
      <c r="EC20" s="689"/>
    </row>
    <row r="21" spans="2:133" ht="11.25" customHeight="1" x14ac:dyDescent="0.15">
      <c r="B21" s="676" t="s">
        <v>284</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233</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v>43073</v>
      </c>
      <c r="BH21" s="680"/>
      <c r="BI21" s="680"/>
      <c r="BJ21" s="680"/>
      <c r="BK21" s="680"/>
      <c r="BL21" s="680"/>
      <c r="BM21" s="680"/>
      <c r="BN21" s="681"/>
      <c r="BO21" s="682">
        <v>1.4</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286</v>
      </c>
      <c r="C22" s="677"/>
      <c r="D22" s="677"/>
      <c r="E22" s="677"/>
      <c r="F22" s="677"/>
      <c r="G22" s="677"/>
      <c r="H22" s="677"/>
      <c r="I22" s="677"/>
      <c r="J22" s="677"/>
      <c r="K22" s="677"/>
      <c r="L22" s="677"/>
      <c r="M22" s="677"/>
      <c r="N22" s="677"/>
      <c r="O22" s="677"/>
      <c r="P22" s="677"/>
      <c r="Q22" s="678"/>
      <c r="R22" s="679">
        <v>10116744</v>
      </c>
      <c r="S22" s="680"/>
      <c r="T22" s="680"/>
      <c r="U22" s="680"/>
      <c r="V22" s="680"/>
      <c r="W22" s="680"/>
      <c r="X22" s="680"/>
      <c r="Y22" s="681"/>
      <c r="Z22" s="682">
        <v>43.8</v>
      </c>
      <c r="AA22" s="682"/>
      <c r="AB22" s="682"/>
      <c r="AC22" s="682"/>
      <c r="AD22" s="683">
        <v>9002378</v>
      </c>
      <c r="AE22" s="683"/>
      <c r="AF22" s="683"/>
      <c r="AG22" s="683"/>
      <c r="AH22" s="683"/>
      <c r="AI22" s="683"/>
      <c r="AJ22" s="683"/>
      <c r="AK22" s="683"/>
      <c r="AL22" s="684">
        <v>99.7</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233</v>
      </c>
      <c r="BP22" s="682"/>
      <c r="BQ22" s="682"/>
      <c r="BR22" s="682"/>
      <c r="BS22" s="688" t="s">
        <v>239</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289</v>
      </c>
      <c r="C23" s="677"/>
      <c r="D23" s="677"/>
      <c r="E23" s="677"/>
      <c r="F23" s="677"/>
      <c r="G23" s="677"/>
      <c r="H23" s="677"/>
      <c r="I23" s="677"/>
      <c r="J23" s="677"/>
      <c r="K23" s="677"/>
      <c r="L23" s="677"/>
      <c r="M23" s="677"/>
      <c r="N23" s="677"/>
      <c r="O23" s="677"/>
      <c r="P23" s="677"/>
      <c r="Q23" s="678"/>
      <c r="R23" s="679">
        <v>3063</v>
      </c>
      <c r="S23" s="680"/>
      <c r="T23" s="680"/>
      <c r="U23" s="680"/>
      <c r="V23" s="680"/>
      <c r="W23" s="680"/>
      <c r="X23" s="680"/>
      <c r="Y23" s="681"/>
      <c r="Z23" s="682">
        <v>0</v>
      </c>
      <c r="AA23" s="682"/>
      <c r="AB23" s="682"/>
      <c r="AC23" s="682"/>
      <c r="AD23" s="683">
        <v>3063</v>
      </c>
      <c r="AE23" s="683"/>
      <c r="AF23" s="683"/>
      <c r="AG23" s="683"/>
      <c r="AH23" s="683"/>
      <c r="AI23" s="683"/>
      <c r="AJ23" s="683"/>
      <c r="AK23" s="683"/>
      <c r="AL23" s="684">
        <v>0</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239</v>
      </c>
      <c r="BH23" s="680"/>
      <c r="BI23" s="680"/>
      <c r="BJ23" s="680"/>
      <c r="BK23" s="680"/>
      <c r="BL23" s="680"/>
      <c r="BM23" s="680"/>
      <c r="BN23" s="681"/>
      <c r="BO23" s="682" t="s">
        <v>239</v>
      </c>
      <c r="BP23" s="682"/>
      <c r="BQ23" s="682"/>
      <c r="BR23" s="682"/>
      <c r="BS23" s="688" t="s">
        <v>233</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x14ac:dyDescent="0.15">
      <c r="B24" s="676" t="s">
        <v>296</v>
      </c>
      <c r="C24" s="677"/>
      <c r="D24" s="677"/>
      <c r="E24" s="677"/>
      <c r="F24" s="677"/>
      <c r="G24" s="677"/>
      <c r="H24" s="677"/>
      <c r="I24" s="677"/>
      <c r="J24" s="677"/>
      <c r="K24" s="677"/>
      <c r="L24" s="677"/>
      <c r="M24" s="677"/>
      <c r="N24" s="677"/>
      <c r="O24" s="677"/>
      <c r="P24" s="677"/>
      <c r="Q24" s="678"/>
      <c r="R24" s="679">
        <v>76677</v>
      </c>
      <c r="S24" s="680"/>
      <c r="T24" s="680"/>
      <c r="U24" s="680"/>
      <c r="V24" s="680"/>
      <c r="W24" s="680"/>
      <c r="X24" s="680"/>
      <c r="Y24" s="681"/>
      <c r="Z24" s="682">
        <v>0.3</v>
      </c>
      <c r="AA24" s="682"/>
      <c r="AB24" s="682"/>
      <c r="AC24" s="682"/>
      <c r="AD24" s="683" t="s">
        <v>239</v>
      </c>
      <c r="AE24" s="683"/>
      <c r="AF24" s="683"/>
      <c r="AG24" s="683"/>
      <c r="AH24" s="683"/>
      <c r="AI24" s="683"/>
      <c r="AJ24" s="683"/>
      <c r="AK24" s="683"/>
      <c r="AL24" s="684" t="s">
        <v>233</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239</v>
      </c>
      <c r="BH24" s="680"/>
      <c r="BI24" s="680"/>
      <c r="BJ24" s="680"/>
      <c r="BK24" s="680"/>
      <c r="BL24" s="680"/>
      <c r="BM24" s="680"/>
      <c r="BN24" s="681"/>
      <c r="BO24" s="682" t="s">
        <v>239</v>
      </c>
      <c r="BP24" s="682"/>
      <c r="BQ24" s="682"/>
      <c r="BR24" s="682"/>
      <c r="BS24" s="688" t="s">
        <v>239</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7004259</v>
      </c>
      <c r="CS24" s="669"/>
      <c r="CT24" s="669"/>
      <c r="CU24" s="669"/>
      <c r="CV24" s="669"/>
      <c r="CW24" s="669"/>
      <c r="CX24" s="669"/>
      <c r="CY24" s="670"/>
      <c r="CZ24" s="673">
        <v>32.700000000000003</v>
      </c>
      <c r="DA24" s="674"/>
      <c r="DB24" s="674"/>
      <c r="DC24" s="693"/>
      <c r="DD24" s="712">
        <v>4754539</v>
      </c>
      <c r="DE24" s="669"/>
      <c r="DF24" s="669"/>
      <c r="DG24" s="669"/>
      <c r="DH24" s="669"/>
      <c r="DI24" s="669"/>
      <c r="DJ24" s="669"/>
      <c r="DK24" s="670"/>
      <c r="DL24" s="712">
        <v>4659838</v>
      </c>
      <c r="DM24" s="669"/>
      <c r="DN24" s="669"/>
      <c r="DO24" s="669"/>
      <c r="DP24" s="669"/>
      <c r="DQ24" s="669"/>
      <c r="DR24" s="669"/>
      <c r="DS24" s="669"/>
      <c r="DT24" s="669"/>
      <c r="DU24" s="669"/>
      <c r="DV24" s="670"/>
      <c r="DW24" s="673">
        <v>49.3</v>
      </c>
      <c r="DX24" s="674"/>
      <c r="DY24" s="674"/>
      <c r="DZ24" s="674"/>
      <c r="EA24" s="674"/>
      <c r="EB24" s="674"/>
      <c r="EC24" s="675"/>
    </row>
    <row r="25" spans="2:133" ht="11.25" customHeight="1" x14ac:dyDescent="0.15">
      <c r="B25" s="676" t="s">
        <v>299</v>
      </c>
      <c r="C25" s="677"/>
      <c r="D25" s="677"/>
      <c r="E25" s="677"/>
      <c r="F25" s="677"/>
      <c r="G25" s="677"/>
      <c r="H25" s="677"/>
      <c r="I25" s="677"/>
      <c r="J25" s="677"/>
      <c r="K25" s="677"/>
      <c r="L25" s="677"/>
      <c r="M25" s="677"/>
      <c r="N25" s="677"/>
      <c r="O25" s="677"/>
      <c r="P25" s="677"/>
      <c r="Q25" s="678"/>
      <c r="R25" s="679">
        <v>239059</v>
      </c>
      <c r="S25" s="680"/>
      <c r="T25" s="680"/>
      <c r="U25" s="680"/>
      <c r="V25" s="680"/>
      <c r="W25" s="680"/>
      <c r="X25" s="680"/>
      <c r="Y25" s="681"/>
      <c r="Z25" s="682">
        <v>1</v>
      </c>
      <c r="AA25" s="682"/>
      <c r="AB25" s="682"/>
      <c r="AC25" s="682"/>
      <c r="AD25" s="683">
        <v>11712</v>
      </c>
      <c r="AE25" s="683"/>
      <c r="AF25" s="683"/>
      <c r="AG25" s="683"/>
      <c r="AH25" s="683"/>
      <c r="AI25" s="683"/>
      <c r="AJ25" s="683"/>
      <c r="AK25" s="683"/>
      <c r="AL25" s="684">
        <v>0.1</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239</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2330238</v>
      </c>
      <c r="CS25" s="715"/>
      <c r="CT25" s="715"/>
      <c r="CU25" s="715"/>
      <c r="CV25" s="715"/>
      <c r="CW25" s="715"/>
      <c r="CX25" s="715"/>
      <c r="CY25" s="716"/>
      <c r="CZ25" s="684">
        <v>10.9</v>
      </c>
      <c r="DA25" s="713"/>
      <c r="DB25" s="713"/>
      <c r="DC25" s="717"/>
      <c r="DD25" s="688">
        <v>2223512</v>
      </c>
      <c r="DE25" s="715"/>
      <c r="DF25" s="715"/>
      <c r="DG25" s="715"/>
      <c r="DH25" s="715"/>
      <c r="DI25" s="715"/>
      <c r="DJ25" s="715"/>
      <c r="DK25" s="716"/>
      <c r="DL25" s="688">
        <v>2132341</v>
      </c>
      <c r="DM25" s="715"/>
      <c r="DN25" s="715"/>
      <c r="DO25" s="715"/>
      <c r="DP25" s="715"/>
      <c r="DQ25" s="715"/>
      <c r="DR25" s="715"/>
      <c r="DS25" s="715"/>
      <c r="DT25" s="715"/>
      <c r="DU25" s="715"/>
      <c r="DV25" s="716"/>
      <c r="DW25" s="684">
        <v>22.6</v>
      </c>
      <c r="DX25" s="713"/>
      <c r="DY25" s="713"/>
      <c r="DZ25" s="713"/>
      <c r="EA25" s="713"/>
      <c r="EB25" s="713"/>
      <c r="EC25" s="714"/>
    </row>
    <row r="26" spans="2:133" ht="11.25" customHeight="1" x14ac:dyDescent="0.15">
      <c r="B26" s="676" t="s">
        <v>302</v>
      </c>
      <c r="C26" s="677"/>
      <c r="D26" s="677"/>
      <c r="E26" s="677"/>
      <c r="F26" s="677"/>
      <c r="G26" s="677"/>
      <c r="H26" s="677"/>
      <c r="I26" s="677"/>
      <c r="J26" s="677"/>
      <c r="K26" s="677"/>
      <c r="L26" s="677"/>
      <c r="M26" s="677"/>
      <c r="N26" s="677"/>
      <c r="O26" s="677"/>
      <c r="P26" s="677"/>
      <c r="Q26" s="678"/>
      <c r="R26" s="679">
        <v>17932</v>
      </c>
      <c r="S26" s="680"/>
      <c r="T26" s="680"/>
      <c r="U26" s="680"/>
      <c r="V26" s="680"/>
      <c r="W26" s="680"/>
      <c r="X26" s="680"/>
      <c r="Y26" s="681"/>
      <c r="Z26" s="682">
        <v>0.1</v>
      </c>
      <c r="AA26" s="682"/>
      <c r="AB26" s="682"/>
      <c r="AC26" s="682"/>
      <c r="AD26" s="683">
        <v>1901</v>
      </c>
      <c r="AE26" s="683"/>
      <c r="AF26" s="683"/>
      <c r="AG26" s="683"/>
      <c r="AH26" s="683"/>
      <c r="AI26" s="683"/>
      <c r="AJ26" s="683"/>
      <c r="AK26" s="683"/>
      <c r="AL26" s="684">
        <v>0</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239</v>
      </c>
      <c r="BP26" s="682"/>
      <c r="BQ26" s="682"/>
      <c r="BR26" s="682"/>
      <c r="BS26" s="688" t="s">
        <v>233</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1387289</v>
      </c>
      <c r="CS26" s="680"/>
      <c r="CT26" s="680"/>
      <c r="CU26" s="680"/>
      <c r="CV26" s="680"/>
      <c r="CW26" s="680"/>
      <c r="CX26" s="680"/>
      <c r="CY26" s="681"/>
      <c r="CZ26" s="684">
        <v>6.5</v>
      </c>
      <c r="DA26" s="713"/>
      <c r="DB26" s="713"/>
      <c r="DC26" s="717"/>
      <c r="DD26" s="688">
        <v>1311233</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305</v>
      </c>
      <c r="C27" s="677"/>
      <c r="D27" s="677"/>
      <c r="E27" s="677"/>
      <c r="F27" s="677"/>
      <c r="G27" s="677"/>
      <c r="H27" s="677"/>
      <c r="I27" s="677"/>
      <c r="J27" s="677"/>
      <c r="K27" s="677"/>
      <c r="L27" s="677"/>
      <c r="M27" s="677"/>
      <c r="N27" s="677"/>
      <c r="O27" s="677"/>
      <c r="P27" s="677"/>
      <c r="Q27" s="678"/>
      <c r="R27" s="679">
        <v>4539865</v>
      </c>
      <c r="S27" s="680"/>
      <c r="T27" s="680"/>
      <c r="U27" s="680"/>
      <c r="V27" s="680"/>
      <c r="W27" s="680"/>
      <c r="X27" s="680"/>
      <c r="Y27" s="681"/>
      <c r="Z27" s="682">
        <v>19.600000000000001</v>
      </c>
      <c r="AA27" s="682"/>
      <c r="AB27" s="682"/>
      <c r="AC27" s="682"/>
      <c r="AD27" s="683" t="s">
        <v>239</v>
      </c>
      <c r="AE27" s="683"/>
      <c r="AF27" s="683"/>
      <c r="AG27" s="683"/>
      <c r="AH27" s="683"/>
      <c r="AI27" s="683"/>
      <c r="AJ27" s="683"/>
      <c r="AK27" s="683"/>
      <c r="AL27" s="684" t="s">
        <v>233</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3006981</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3067263</v>
      </c>
      <c r="CS27" s="715"/>
      <c r="CT27" s="715"/>
      <c r="CU27" s="715"/>
      <c r="CV27" s="715"/>
      <c r="CW27" s="715"/>
      <c r="CX27" s="715"/>
      <c r="CY27" s="716"/>
      <c r="CZ27" s="684">
        <v>14.3</v>
      </c>
      <c r="DA27" s="713"/>
      <c r="DB27" s="713"/>
      <c r="DC27" s="717"/>
      <c r="DD27" s="688">
        <v>1015776</v>
      </c>
      <c r="DE27" s="715"/>
      <c r="DF27" s="715"/>
      <c r="DG27" s="715"/>
      <c r="DH27" s="715"/>
      <c r="DI27" s="715"/>
      <c r="DJ27" s="715"/>
      <c r="DK27" s="716"/>
      <c r="DL27" s="688">
        <v>1012246</v>
      </c>
      <c r="DM27" s="715"/>
      <c r="DN27" s="715"/>
      <c r="DO27" s="715"/>
      <c r="DP27" s="715"/>
      <c r="DQ27" s="715"/>
      <c r="DR27" s="715"/>
      <c r="DS27" s="715"/>
      <c r="DT27" s="715"/>
      <c r="DU27" s="715"/>
      <c r="DV27" s="716"/>
      <c r="DW27" s="684">
        <v>10.7</v>
      </c>
      <c r="DX27" s="713"/>
      <c r="DY27" s="713"/>
      <c r="DZ27" s="713"/>
      <c r="EA27" s="713"/>
      <c r="EB27" s="713"/>
      <c r="EC27" s="714"/>
    </row>
    <row r="28" spans="2:133" ht="11.25" customHeight="1" x14ac:dyDescent="0.15">
      <c r="B28" s="721" t="s">
        <v>308</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239</v>
      </c>
      <c r="AA28" s="682"/>
      <c r="AB28" s="682"/>
      <c r="AC28" s="682"/>
      <c r="AD28" s="683" t="s">
        <v>239</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1606758</v>
      </c>
      <c r="CS28" s="680"/>
      <c r="CT28" s="680"/>
      <c r="CU28" s="680"/>
      <c r="CV28" s="680"/>
      <c r="CW28" s="680"/>
      <c r="CX28" s="680"/>
      <c r="CY28" s="681"/>
      <c r="CZ28" s="684">
        <v>7.5</v>
      </c>
      <c r="DA28" s="713"/>
      <c r="DB28" s="713"/>
      <c r="DC28" s="717"/>
      <c r="DD28" s="688">
        <v>1515251</v>
      </c>
      <c r="DE28" s="680"/>
      <c r="DF28" s="680"/>
      <c r="DG28" s="680"/>
      <c r="DH28" s="680"/>
      <c r="DI28" s="680"/>
      <c r="DJ28" s="680"/>
      <c r="DK28" s="681"/>
      <c r="DL28" s="688">
        <v>1515251</v>
      </c>
      <c r="DM28" s="680"/>
      <c r="DN28" s="680"/>
      <c r="DO28" s="680"/>
      <c r="DP28" s="680"/>
      <c r="DQ28" s="680"/>
      <c r="DR28" s="680"/>
      <c r="DS28" s="680"/>
      <c r="DT28" s="680"/>
      <c r="DU28" s="680"/>
      <c r="DV28" s="681"/>
      <c r="DW28" s="684">
        <v>16</v>
      </c>
      <c r="DX28" s="713"/>
      <c r="DY28" s="713"/>
      <c r="DZ28" s="713"/>
      <c r="EA28" s="713"/>
      <c r="EB28" s="713"/>
      <c r="EC28" s="714"/>
    </row>
    <row r="29" spans="2:133" ht="11.25" customHeight="1" x14ac:dyDescent="0.15">
      <c r="B29" s="676" t="s">
        <v>310</v>
      </c>
      <c r="C29" s="677"/>
      <c r="D29" s="677"/>
      <c r="E29" s="677"/>
      <c r="F29" s="677"/>
      <c r="G29" s="677"/>
      <c r="H29" s="677"/>
      <c r="I29" s="677"/>
      <c r="J29" s="677"/>
      <c r="K29" s="677"/>
      <c r="L29" s="677"/>
      <c r="M29" s="677"/>
      <c r="N29" s="677"/>
      <c r="O29" s="677"/>
      <c r="P29" s="677"/>
      <c r="Q29" s="678"/>
      <c r="R29" s="679">
        <v>2833176</v>
      </c>
      <c r="S29" s="680"/>
      <c r="T29" s="680"/>
      <c r="U29" s="680"/>
      <c r="V29" s="680"/>
      <c r="W29" s="680"/>
      <c r="X29" s="680"/>
      <c r="Y29" s="681"/>
      <c r="Z29" s="682">
        <v>12.3</v>
      </c>
      <c r="AA29" s="682"/>
      <c r="AB29" s="682"/>
      <c r="AC29" s="682"/>
      <c r="AD29" s="683" t="s">
        <v>239</v>
      </c>
      <c r="AE29" s="683"/>
      <c r="AF29" s="683"/>
      <c r="AG29" s="683"/>
      <c r="AH29" s="683"/>
      <c r="AI29" s="683"/>
      <c r="AJ29" s="683"/>
      <c r="AK29" s="683"/>
      <c r="AL29" s="684" t="s">
        <v>239</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70</v>
      </c>
      <c r="CG29" s="695"/>
      <c r="CH29" s="695"/>
      <c r="CI29" s="695"/>
      <c r="CJ29" s="695"/>
      <c r="CK29" s="695"/>
      <c r="CL29" s="695"/>
      <c r="CM29" s="695"/>
      <c r="CN29" s="695"/>
      <c r="CO29" s="695"/>
      <c r="CP29" s="695"/>
      <c r="CQ29" s="696"/>
      <c r="CR29" s="679">
        <v>1606758</v>
      </c>
      <c r="CS29" s="715"/>
      <c r="CT29" s="715"/>
      <c r="CU29" s="715"/>
      <c r="CV29" s="715"/>
      <c r="CW29" s="715"/>
      <c r="CX29" s="715"/>
      <c r="CY29" s="716"/>
      <c r="CZ29" s="684">
        <v>7.5</v>
      </c>
      <c r="DA29" s="713"/>
      <c r="DB29" s="713"/>
      <c r="DC29" s="717"/>
      <c r="DD29" s="688">
        <v>1515251</v>
      </c>
      <c r="DE29" s="715"/>
      <c r="DF29" s="715"/>
      <c r="DG29" s="715"/>
      <c r="DH29" s="715"/>
      <c r="DI29" s="715"/>
      <c r="DJ29" s="715"/>
      <c r="DK29" s="716"/>
      <c r="DL29" s="688">
        <v>1515251</v>
      </c>
      <c r="DM29" s="715"/>
      <c r="DN29" s="715"/>
      <c r="DO29" s="715"/>
      <c r="DP29" s="715"/>
      <c r="DQ29" s="715"/>
      <c r="DR29" s="715"/>
      <c r="DS29" s="715"/>
      <c r="DT29" s="715"/>
      <c r="DU29" s="715"/>
      <c r="DV29" s="716"/>
      <c r="DW29" s="684">
        <v>16</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73202</v>
      </c>
      <c r="S30" s="680"/>
      <c r="T30" s="680"/>
      <c r="U30" s="680"/>
      <c r="V30" s="680"/>
      <c r="W30" s="680"/>
      <c r="X30" s="680"/>
      <c r="Y30" s="681"/>
      <c r="Z30" s="682">
        <v>0.3</v>
      </c>
      <c r="AA30" s="682"/>
      <c r="AB30" s="682"/>
      <c r="AC30" s="682"/>
      <c r="AD30" s="683" t="s">
        <v>239</v>
      </c>
      <c r="AE30" s="683"/>
      <c r="AF30" s="683"/>
      <c r="AG30" s="683"/>
      <c r="AH30" s="683"/>
      <c r="AI30" s="683"/>
      <c r="AJ30" s="683"/>
      <c r="AK30" s="683"/>
      <c r="AL30" s="684" t="s">
        <v>239</v>
      </c>
      <c r="AM30" s="685"/>
      <c r="AN30" s="685"/>
      <c r="AO30" s="686"/>
      <c r="AP30" s="727" t="s">
        <v>315</v>
      </c>
      <c r="AQ30" s="728"/>
      <c r="AR30" s="728"/>
      <c r="AS30" s="728"/>
      <c r="AT30" s="733" t="s">
        <v>316</v>
      </c>
      <c r="AU30" s="230"/>
      <c r="AV30" s="230"/>
      <c r="AW30" s="230"/>
      <c r="AX30" s="665" t="s">
        <v>192</v>
      </c>
      <c r="AY30" s="666"/>
      <c r="AZ30" s="666"/>
      <c r="BA30" s="666"/>
      <c r="BB30" s="666"/>
      <c r="BC30" s="666"/>
      <c r="BD30" s="666"/>
      <c r="BE30" s="666"/>
      <c r="BF30" s="667"/>
      <c r="BG30" s="739">
        <v>98.6</v>
      </c>
      <c r="BH30" s="740"/>
      <c r="BI30" s="740"/>
      <c r="BJ30" s="740"/>
      <c r="BK30" s="740"/>
      <c r="BL30" s="740"/>
      <c r="BM30" s="674">
        <v>91.9</v>
      </c>
      <c r="BN30" s="740"/>
      <c r="BO30" s="740"/>
      <c r="BP30" s="740"/>
      <c r="BQ30" s="741"/>
      <c r="BR30" s="739">
        <v>98.7</v>
      </c>
      <c r="BS30" s="740"/>
      <c r="BT30" s="740"/>
      <c r="BU30" s="740"/>
      <c r="BV30" s="740"/>
      <c r="BW30" s="740"/>
      <c r="BX30" s="674">
        <v>91.9</v>
      </c>
      <c r="BY30" s="740"/>
      <c r="BZ30" s="740"/>
      <c r="CA30" s="740"/>
      <c r="CB30" s="741"/>
      <c r="CD30" s="744"/>
      <c r="CE30" s="745"/>
      <c r="CF30" s="694" t="s">
        <v>317</v>
      </c>
      <c r="CG30" s="695"/>
      <c r="CH30" s="695"/>
      <c r="CI30" s="695"/>
      <c r="CJ30" s="695"/>
      <c r="CK30" s="695"/>
      <c r="CL30" s="695"/>
      <c r="CM30" s="695"/>
      <c r="CN30" s="695"/>
      <c r="CO30" s="695"/>
      <c r="CP30" s="695"/>
      <c r="CQ30" s="696"/>
      <c r="CR30" s="679">
        <v>1470277</v>
      </c>
      <c r="CS30" s="680"/>
      <c r="CT30" s="680"/>
      <c r="CU30" s="680"/>
      <c r="CV30" s="680"/>
      <c r="CW30" s="680"/>
      <c r="CX30" s="680"/>
      <c r="CY30" s="681"/>
      <c r="CZ30" s="684">
        <v>6.9</v>
      </c>
      <c r="DA30" s="713"/>
      <c r="DB30" s="713"/>
      <c r="DC30" s="717"/>
      <c r="DD30" s="688">
        <v>1378770</v>
      </c>
      <c r="DE30" s="680"/>
      <c r="DF30" s="680"/>
      <c r="DG30" s="680"/>
      <c r="DH30" s="680"/>
      <c r="DI30" s="680"/>
      <c r="DJ30" s="680"/>
      <c r="DK30" s="681"/>
      <c r="DL30" s="688">
        <v>1378770</v>
      </c>
      <c r="DM30" s="680"/>
      <c r="DN30" s="680"/>
      <c r="DO30" s="680"/>
      <c r="DP30" s="680"/>
      <c r="DQ30" s="680"/>
      <c r="DR30" s="680"/>
      <c r="DS30" s="680"/>
      <c r="DT30" s="680"/>
      <c r="DU30" s="680"/>
      <c r="DV30" s="681"/>
      <c r="DW30" s="684">
        <v>14.6</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172172</v>
      </c>
      <c r="S31" s="680"/>
      <c r="T31" s="680"/>
      <c r="U31" s="680"/>
      <c r="V31" s="680"/>
      <c r="W31" s="680"/>
      <c r="X31" s="680"/>
      <c r="Y31" s="681"/>
      <c r="Z31" s="682">
        <v>0.7</v>
      </c>
      <c r="AA31" s="682"/>
      <c r="AB31" s="682"/>
      <c r="AC31" s="682"/>
      <c r="AD31" s="683" t="s">
        <v>239</v>
      </c>
      <c r="AE31" s="683"/>
      <c r="AF31" s="683"/>
      <c r="AG31" s="683"/>
      <c r="AH31" s="683"/>
      <c r="AI31" s="683"/>
      <c r="AJ31" s="683"/>
      <c r="AK31" s="683"/>
      <c r="AL31" s="684" t="s">
        <v>239</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98.7</v>
      </c>
      <c r="BH31" s="715"/>
      <c r="BI31" s="715"/>
      <c r="BJ31" s="715"/>
      <c r="BK31" s="715"/>
      <c r="BL31" s="715"/>
      <c r="BM31" s="685">
        <v>94.2</v>
      </c>
      <c r="BN31" s="737"/>
      <c r="BO31" s="737"/>
      <c r="BP31" s="737"/>
      <c r="BQ31" s="738"/>
      <c r="BR31" s="736">
        <v>99.1</v>
      </c>
      <c r="BS31" s="715"/>
      <c r="BT31" s="715"/>
      <c r="BU31" s="715"/>
      <c r="BV31" s="715"/>
      <c r="BW31" s="715"/>
      <c r="BX31" s="685">
        <v>94.1</v>
      </c>
      <c r="BY31" s="737"/>
      <c r="BZ31" s="737"/>
      <c r="CA31" s="737"/>
      <c r="CB31" s="738"/>
      <c r="CD31" s="744"/>
      <c r="CE31" s="745"/>
      <c r="CF31" s="694" t="s">
        <v>321</v>
      </c>
      <c r="CG31" s="695"/>
      <c r="CH31" s="695"/>
      <c r="CI31" s="695"/>
      <c r="CJ31" s="695"/>
      <c r="CK31" s="695"/>
      <c r="CL31" s="695"/>
      <c r="CM31" s="695"/>
      <c r="CN31" s="695"/>
      <c r="CO31" s="695"/>
      <c r="CP31" s="695"/>
      <c r="CQ31" s="696"/>
      <c r="CR31" s="679">
        <v>136481</v>
      </c>
      <c r="CS31" s="715"/>
      <c r="CT31" s="715"/>
      <c r="CU31" s="715"/>
      <c r="CV31" s="715"/>
      <c r="CW31" s="715"/>
      <c r="CX31" s="715"/>
      <c r="CY31" s="716"/>
      <c r="CZ31" s="684">
        <v>0.6</v>
      </c>
      <c r="DA31" s="713"/>
      <c r="DB31" s="713"/>
      <c r="DC31" s="717"/>
      <c r="DD31" s="688">
        <v>136481</v>
      </c>
      <c r="DE31" s="715"/>
      <c r="DF31" s="715"/>
      <c r="DG31" s="715"/>
      <c r="DH31" s="715"/>
      <c r="DI31" s="715"/>
      <c r="DJ31" s="715"/>
      <c r="DK31" s="716"/>
      <c r="DL31" s="688">
        <v>136481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327907</v>
      </c>
      <c r="S32" s="680"/>
      <c r="T32" s="680"/>
      <c r="U32" s="680"/>
      <c r="V32" s="680"/>
      <c r="W32" s="680"/>
      <c r="X32" s="680"/>
      <c r="Y32" s="681"/>
      <c r="Z32" s="682">
        <v>1.4</v>
      </c>
      <c r="AA32" s="682"/>
      <c r="AB32" s="682"/>
      <c r="AC32" s="682"/>
      <c r="AD32" s="683" t="s">
        <v>233</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98.3</v>
      </c>
      <c r="BH32" s="749"/>
      <c r="BI32" s="749"/>
      <c r="BJ32" s="749"/>
      <c r="BK32" s="749"/>
      <c r="BL32" s="749"/>
      <c r="BM32" s="750">
        <v>88.9</v>
      </c>
      <c r="BN32" s="749"/>
      <c r="BO32" s="749"/>
      <c r="BP32" s="749"/>
      <c r="BQ32" s="751"/>
      <c r="BR32" s="748">
        <v>98.2</v>
      </c>
      <c r="BS32" s="749"/>
      <c r="BT32" s="749"/>
      <c r="BU32" s="749"/>
      <c r="BV32" s="749"/>
      <c r="BW32" s="749"/>
      <c r="BX32" s="750">
        <v>89</v>
      </c>
      <c r="BY32" s="749"/>
      <c r="BZ32" s="749"/>
      <c r="CA32" s="749"/>
      <c r="CB32" s="751"/>
      <c r="CD32" s="746"/>
      <c r="CE32" s="747"/>
      <c r="CF32" s="694" t="s">
        <v>324</v>
      </c>
      <c r="CG32" s="695"/>
      <c r="CH32" s="695"/>
      <c r="CI32" s="695"/>
      <c r="CJ32" s="695"/>
      <c r="CK32" s="695"/>
      <c r="CL32" s="695"/>
      <c r="CM32" s="695"/>
      <c r="CN32" s="695"/>
      <c r="CO32" s="695"/>
      <c r="CP32" s="695"/>
      <c r="CQ32" s="696"/>
      <c r="CR32" s="679" t="s">
        <v>239</v>
      </c>
      <c r="CS32" s="680"/>
      <c r="CT32" s="680"/>
      <c r="CU32" s="680"/>
      <c r="CV32" s="680"/>
      <c r="CW32" s="680"/>
      <c r="CX32" s="680"/>
      <c r="CY32" s="681"/>
      <c r="CZ32" s="684" t="s">
        <v>239</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239</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1757658</v>
      </c>
      <c r="S33" s="680"/>
      <c r="T33" s="680"/>
      <c r="U33" s="680"/>
      <c r="V33" s="680"/>
      <c r="W33" s="680"/>
      <c r="X33" s="680"/>
      <c r="Y33" s="681"/>
      <c r="Z33" s="682">
        <v>7.6</v>
      </c>
      <c r="AA33" s="682"/>
      <c r="AB33" s="682"/>
      <c r="AC33" s="682"/>
      <c r="AD33" s="683" t="s">
        <v>281</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8673819</v>
      </c>
      <c r="CS33" s="715"/>
      <c r="CT33" s="715"/>
      <c r="CU33" s="715"/>
      <c r="CV33" s="715"/>
      <c r="CW33" s="715"/>
      <c r="CX33" s="715"/>
      <c r="CY33" s="716"/>
      <c r="CZ33" s="684">
        <v>40.5</v>
      </c>
      <c r="DA33" s="713"/>
      <c r="DB33" s="713"/>
      <c r="DC33" s="717"/>
      <c r="DD33" s="688">
        <v>5342656</v>
      </c>
      <c r="DE33" s="715"/>
      <c r="DF33" s="715"/>
      <c r="DG33" s="715"/>
      <c r="DH33" s="715"/>
      <c r="DI33" s="715"/>
      <c r="DJ33" s="715"/>
      <c r="DK33" s="716"/>
      <c r="DL33" s="688">
        <v>4148193</v>
      </c>
      <c r="DM33" s="715"/>
      <c r="DN33" s="715"/>
      <c r="DO33" s="715"/>
      <c r="DP33" s="715"/>
      <c r="DQ33" s="715"/>
      <c r="DR33" s="715"/>
      <c r="DS33" s="715"/>
      <c r="DT33" s="715"/>
      <c r="DU33" s="715"/>
      <c r="DV33" s="716"/>
      <c r="DW33" s="684">
        <v>43.9</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209139</v>
      </c>
      <c r="S34" s="680"/>
      <c r="T34" s="680"/>
      <c r="U34" s="680"/>
      <c r="V34" s="680"/>
      <c r="W34" s="680"/>
      <c r="X34" s="680"/>
      <c r="Y34" s="681"/>
      <c r="Z34" s="682">
        <v>0.9</v>
      </c>
      <c r="AA34" s="682"/>
      <c r="AB34" s="682"/>
      <c r="AC34" s="682"/>
      <c r="AD34" s="683">
        <v>10120</v>
      </c>
      <c r="AE34" s="683"/>
      <c r="AF34" s="683"/>
      <c r="AG34" s="683"/>
      <c r="AH34" s="683"/>
      <c r="AI34" s="683"/>
      <c r="AJ34" s="683"/>
      <c r="AK34" s="683"/>
      <c r="AL34" s="684">
        <v>0.1</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1557551</v>
      </c>
      <c r="CS34" s="680"/>
      <c r="CT34" s="680"/>
      <c r="CU34" s="680"/>
      <c r="CV34" s="680"/>
      <c r="CW34" s="680"/>
      <c r="CX34" s="680"/>
      <c r="CY34" s="681"/>
      <c r="CZ34" s="684">
        <v>7.3</v>
      </c>
      <c r="DA34" s="713"/>
      <c r="DB34" s="713"/>
      <c r="DC34" s="717"/>
      <c r="DD34" s="688">
        <v>1230401</v>
      </c>
      <c r="DE34" s="680"/>
      <c r="DF34" s="680"/>
      <c r="DG34" s="680"/>
      <c r="DH34" s="680"/>
      <c r="DI34" s="680"/>
      <c r="DJ34" s="680"/>
      <c r="DK34" s="681"/>
      <c r="DL34" s="688">
        <v>1057168</v>
      </c>
      <c r="DM34" s="680"/>
      <c r="DN34" s="680"/>
      <c r="DO34" s="680"/>
      <c r="DP34" s="680"/>
      <c r="DQ34" s="680"/>
      <c r="DR34" s="680"/>
      <c r="DS34" s="680"/>
      <c r="DT34" s="680"/>
      <c r="DU34" s="680"/>
      <c r="DV34" s="681"/>
      <c r="DW34" s="684">
        <v>11.2</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2757100</v>
      </c>
      <c r="S35" s="680"/>
      <c r="T35" s="680"/>
      <c r="U35" s="680"/>
      <c r="V35" s="680"/>
      <c r="W35" s="680"/>
      <c r="X35" s="680"/>
      <c r="Y35" s="681"/>
      <c r="Z35" s="682">
        <v>11.9</v>
      </c>
      <c r="AA35" s="682"/>
      <c r="AB35" s="682"/>
      <c r="AC35" s="682"/>
      <c r="AD35" s="683" t="s">
        <v>233</v>
      </c>
      <c r="AE35" s="683"/>
      <c r="AF35" s="683"/>
      <c r="AG35" s="683"/>
      <c r="AH35" s="683"/>
      <c r="AI35" s="683"/>
      <c r="AJ35" s="683"/>
      <c r="AK35" s="683"/>
      <c r="AL35" s="684" t="s">
        <v>239</v>
      </c>
      <c r="AM35" s="685"/>
      <c r="AN35" s="685"/>
      <c r="AO35" s="686"/>
      <c r="AP35" s="234"/>
      <c r="AQ35" s="752" t="s">
        <v>332</v>
      </c>
      <c r="AR35" s="753"/>
      <c r="AS35" s="753"/>
      <c r="AT35" s="753"/>
      <c r="AU35" s="753"/>
      <c r="AV35" s="753"/>
      <c r="AW35" s="753"/>
      <c r="AX35" s="753"/>
      <c r="AY35" s="754"/>
      <c r="AZ35" s="668">
        <v>2484927</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191681</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16414</v>
      </c>
      <c r="CS35" s="715"/>
      <c r="CT35" s="715"/>
      <c r="CU35" s="715"/>
      <c r="CV35" s="715"/>
      <c r="CW35" s="715"/>
      <c r="CX35" s="715"/>
      <c r="CY35" s="716"/>
      <c r="CZ35" s="684">
        <v>0.1</v>
      </c>
      <c r="DA35" s="713"/>
      <c r="DB35" s="713"/>
      <c r="DC35" s="717"/>
      <c r="DD35" s="688">
        <v>16388</v>
      </c>
      <c r="DE35" s="715"/>
      <c r="DF35" s="715"/>
      <c r="DG35" s="715"/>
      <c r="DH35" s="715"/>
      <c r="DI35" s="715"/>
      <c r="DJ35" s="715"/>
      <c r="DK35" s="716"/>
      <c r="DL35" s="688">
        <v>2122</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239</v>
      </c>
      <c r="AM36" s="685"/>
      <c r="AN36" s="685"/>
      <c r="AO36" s="686"/>
      <c r="AQ36" s="756" t="s">
        <v>336</v>
      </c>
      <c r="AR36" s="757"/>
      <c r="AS36" s="757"/>
      <c r="AT36" s="757"/>
      <c r="AU36" s="757"/>
      <c r="AV36" s="757"/>
      <c r="AW36" s="757"/>
      <c r="AX36" s="757"/>
      <c r="AY36" s="758"/>
      <c r="AZ36" s="679">
        <v>591004</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155645</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3629512</v>
      </c>
      <c r="CS36" s="680"/>
      <c r="CT36" s="680"/>
      <c r="CU36" s="680"/>
      <c r="CV36" s="680"/>
      <c r="CW36" s="680"/>
      <c r="CX36" s="680"/>
      <c r="CY36" s="681"/>
      <c r="CZ36" s="684">
        <v>17</v>
      </c>
      <c r="DA36" s="713"/>
      <c r="DB36" s="713"/>
      <c r="DC36" s="717"/>
      <c r="DD36" s="688">
        <v>2170756</v>
      </c>
      <c r="DE36" s="680"/>
      <c r="DF36" s="680"/>
      <c r="DG36" s="680"/>
      <c r="DH36" s="680"/>
      <c r="DI36" s="680"/>
      <c r="DJ36" s="680"/>
      <c r="DK36" s="681"/>
      <c r="DL36" s="688">
        <v>1676286</v>
      </c>
      <c r="DM36" s="680"/>
      <c r="DN36" s="680"/>
      <c r="DO36" s="680"/>
      <c r="DP36" s="680"/>
      <c r="DQ36" s="680"/>
      <c r="DR36" s="680"/>
      <c r="DS36" s="680"/>
      <c r="DT36" s="680"/>
      <c r="DU36" s="680"/>
      <c r="DV36" s="681"/>
      <c r="DW36" s="684">
        <v>17.7</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422500</v>
      </c>
      <c r="S37" s="680"/>
      <c r="T37" s="680"/>
      <c r="U37" s="680"/>
      <c r="V37" s="680"/>
      <c r="W37" s="680"/>
      <c r="X37" s="680"/>
      <c r="Y37" s="681"/>
      <c r="Z37" s="682">
        <v>1.8</v>
      </c>
      <c r="AA37" s="682"/>
      <c r="AB37" s="682"/>
      <c r="AC37" s="682"/>
      <c r="AD37" s="683" t="s">
        <v>233</v>
      </c>
      <c r="AE37" s="683"/>
      <c r="AF37" s="683"/>
      <c r="AG37" s="683"/>
      <c r="AH37" s="683"/>
      <c r="AI37" s="683"/>
      <c r="AJ37" s="683"/>
      <c r="AK37" s="683"/>
      <c r="AL37" s="684" t="s">
        <v>233</v>
      </c>
      <c r="AM37" s="685"/>
      <c r="AN37" s="685"/>
      <c r="AO37" s="686"/>
      <c r="AQ37" s="756" t="s">
        <v>340</v>
      </c>
      <c r="AR37" s="757"/>
      <c r="AS37" s="757"/>
      <c r="AT37" s="757"/>
      <c r="AU37" s="757"/>
      <c r="AV37" s="757"/>
      <c r="AW37" s="757"/>
      <c r="AX37" s="757"/>
      <c r="AY37" s="758"/>
      <c r="AZ37" s="679">
        <v>279349</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4167</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1112724</v>
      </c>
      <c r="CS37" s="715"/>
      <c r="CT37" s="715"/>
      <c r="CU37" s="715"/>
      <c r="CV37" s="715"/>
      <c r="CW37" s="715"/>
      <c r="CX37" s="715"/>
      <c r="CY37" s="716"/>
      <c r="CZ37" s="684">
        <v>5.2</v>
      </c>
      <c r="DA37" s="713"/>
      <c r="DB37" s="713"/>
      <c r="DC37" s="717"/>
      <c r="DD37" s="688">
        <v>1112724</v>
      </c>
      <c r="DE37" s="715"/>
      <c r="DF37" s="715"/>
      <c r="DG37" s="715"/>
      <c r="DH37" s="715"/>
      <c r="DI37" s="715"/>
      <c r="DJ37" s="715"/>
      <c r="DK37" s="716"/>
      <c r="DL37" s="688">
        <v>898691</v>
      </c>
      <c r="DM37" s="715"/>
      <c r="DN37" s="715"/>
      <c r="DO37" s="715"/>
      <c r="DP37" s="715"/>
      <c r="DQ37" s="715"/>
      <c r="DR37" s="715"/>
      <c r="DS37" s="715"/>
      <c r="DT37" s="715"/>
      <c r="DU37" s="715"/>
      <c r="DV37" s="716"/>
      <c r="DW37" s="684">
        <v>9.5</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23123694</v>
      </c>
      <c r="S38" s="760"/>
      <c r="T38" s="760"/>
      <c r="U38" s="760"/>
      <c r="V38" s="760"/>
      <c r="W38" s="760"/>
      <c r="X38" s="760"/>
      <c r="Y38" s="761"/>
      <c r="Z38" s="762">
        <v>100</v>
      </c>
      <c r="AA38" s="762"/>
      <c r="AB38" s="762"/>
      <c r="AC38" s="762"/>
      <c r="AD38" s="763">
        <v>9029174</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v>53548</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6836</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1840375</v>
      </c>
      <c r="CS38" s="680"/>
      <c r="CT38" s="680"/>
      <c r="CU38" s="680"/>
      <c r="CV38" s="680"/>
      <c r="CW38" s="680"/>
      <c r="CX38" s="680"/>
      <c r="CY38" s="681"/>
      <c r="CZ38" s="684">
        <v>8.6</v>
      </c>
      <c r="DA38" s="713"/>
      <c r="DB38" s="713"/>
      <c r="DC38" s="717"/>
      <c r="DD38" s="688">
        <v>1597321</v>
      </c>
      <c r="DE38" s="680"/>
      <c r="DF38" s="680"/>
      <c r="DG38" s="680"/>
      <c r="DH38" s="680"/>
      <c r="DI38" s="680"/>
      <c r="DJ38" s="680"/>
      <c r="DK38" s="681"/>
      <c r="DL38" s="688">
        <v>1412617</v>
      </c>
      <c r="DM38" s="680"/>
      <c r="DN38" s="680"/>
      <c r="DO38" s="680"/>
      <c r="DP38" s="680"/>
      <c r="DQ38" s="680"/>
      <c r="DR38" s="680"/>
      <c r="DS38" s="680"/>
      <c r="DT38" s="680"/>
      <c r="DU38" s="680"/>
      <c r="DV38" s="681"/>
      <c r="DW38" s="684">
        <v>14.9</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t="s">
        <v>233</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112</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1369967</v>
      </c>
      <c r="CS39" s="715"/>
      <c r="CT39" s="715"/>
      <c r="CU39" s="715"/>
      <c r="CV39" s="715"/>
      <c r="CW39" s="715"/>
      <c r="CX39" s="715"/>
      <c r="CY39" s="716"/>
      <c r="CZ39" s="684">
        <v>6.4</v>
      </c>
      <c r="DA39" s="713"/>
      <c r="DB39" s="713"/>
      <c r="DC39" s="717"/>
      <c r="DD39" s="688">
        <v>67790</v>
      </c>
      <c r="DE39" s="715"/>
      <c r="DF39" s="715"/>
      <c r="DG39" s="715"/>
      <c r="DH39" s="715"/>
      <c r="DI39" s="715"/>
      <c r="DJ39" s="715"/>
      <c r="DK39" s="716"/>
      <c r="DL39" s="688" t="s">
        <v>233</v>
      </c>
      <c r="DM39" s="715"/>
      <c r="DN39" s="715"/>
      <c r="DO39" s="715"/>
      <c r="DP39" s="715"/>
      <c r="DQ39" s="715"/>
      <c r="DR39" s="715"/>
      <c r="DS39" s="715"/>
      <c r="DT39" s="715"/>
      <c r="DU39" s="715"/>
      <c r="DV39" s="716"/>
      <c r="DW39" s="684" t="s">
        <v>239</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395514</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239</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260000</v>
      </c>
      <c r="CS40" s="680"/>
      <c r="CT40" s="680"/>
      <c r="CU40" s="680"/>
      <c r="CV40" s="680"/>
      <c r="CW40" s="680"/>
      <c r="CX40" s="680"/>
      <c r="CY40" s="681"/>
      <c r="CZ40" s="684">
        <v>1.2</v>
      </c>
      <c r="DA40" s="713"/>
      <c r="DB40" s="713"/>
      <c r="DC40" s="717"/>
      <c r="DD40" s="688">
        <v>260000</v>
      </c>
      <c r="DE40" s="680"/>
      <c r="DF40" s="680"/>
      <c r="DG40" s="680"/>
      <c r="DH40" s="680"/>
      <c r="DI40" s="680"/>
      <c r="DJ40" s="680"/>
      <c r="DK40" s="681"/>
      <c r="DL40" s="688" t="s">
        <v>239</v>
      </c>
      <c r="DM40" s="680"/>
      <c r="DN40" s="680"/>
      <c r="DO40" s="680"/>
      <c r="DP40" s="680"/>
      <c r="DQ40" s="680"/>
      <c r="DR40" s="680"/>
      <c r="DS40" s="680"/>
      <c r="DT40" s="680"/>
      <c r="DU40" s="680"/>
      <c r="DV40" s="681"/>
      <c r="DW40" s="684" t="s">
        <v>233</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1165512</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346</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233</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5731238</v>
      </c>
      <c r="CS42" s="680"/>
      <c r="CT42" s="680"/>
      <c r="CU42" s="680"/>
      <c r="CV42" s="680"/>
      <c r="CW42" s="680"/>
      <c r="CX42" s="680"/>
      <c r="CY42" s="681"/>
      <c r="CZ42" s="684">
        <v>26.8</v>
      </c>
      <c r="DA42" s="685"/>
      <c r="DB42" s="685"/>
      <c r="DC42" s="780"/>
      <c r="DD42" s="688">
        <v>641925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231532</v>
      </c>
      <c r="CS43" s="715"/>
      <c r="CT43" s="715"/>
      <c r="CU43" s="715"/>
      <c r="CV43" s="715"/>
      <c r="CW43" s="715"/>
      <c r="CX43" s="715"/>
      <c r="CY43" s="716"/>
      <c r="CZ43" s="684">
        <v>1.1000000000000001</v>
      </c>
      <c r="DA43" s="713"/>
      <c r="DB43" s="713"/>
      <c r="DC43" s="717"/>
      <c r="DD43" s="688">
        <v>226632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313</v>
      </c>
      <c r="CE44" s="792"/>
      <c r="CF44" s="676" t="s">
        <v>362</v>
      </c>
      <c r="CG44" s="677"/>
      <c r="CH44" s="677"/>
      <c r="CI44" s="677"/>
      <c r="CJ44" s="677"/>
      <c r="CK44" s="677"/>
      <c r="CL44" s="677"/>
      <c r="CM44" s="677"/>
      <c r="CN44" s="677"/>
      <c r="CO44" s="677"/>
      <c r="CP44" s="677"/>
      <c r="CQ44" s="678"/>
      <c r="CR44" s="679">
        <v>2914290</v>
      </c>
      <c r="CS44" s="680"/>
      <c r="CT44" s="680"/>
      <c r="CU44" s="680"/>
      <c r="CV44" s="680"/>
      <c r="CW44" s="680"/>
      <c r="CX44" s="680"/>
      <c r="CY44" s="681"/>
      <c r="CZ44" s="684">
        <v>13.6</v>
      </c>
      <c r="DA44" s="685"/>
      <c r="DB44" s="685"/>
      <c r="DC44" s="780"/>
      <c r="DD44" s="688">
        <v>479160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1708227</v>
      </c>
      <c r="CS45" s="715"/>
      <c r="CT45" s="715"/>
      <c r="CU45" s="715"/>
      <c r="CV45" s="715"/>
      <c r="CW45" s="715"/>
      <c r="CX45" s="715"/>
      <c r="CY45" s="716"/>
      <c r="CZ45" s="684">
        <v>8</v>
      </c>
      <c r="DA45" s="713"/>
      <c r="DB45" s="713"/>
      <c r="DC45" s="717"/>
      <c r="DD45" s="688">
        <v>36699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948018</v>
      </c>
      <c r="CS46" s="680"/>
      <c r="CT46" s="680"/>
      <c r="CU46" s="680"/>
      <c r="CV46" s="680"/>
      <c r="CW46" s="680"/>
      <c r="CX46" s="680"/>
      <c r="CY46" s="681"/>
      <c r="CZ46" s="684">
        <v>4.4000000000000004</v>
      </c>
      <c r="DA46" s="685"/>
      <c r="DB46" s="685"/>
      <c r="DC46" s="780"/>
      <c r="DD46" s="688">
        <v>411521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2816948</v>
      </c>
      <c r="CS47" s="715"/>
      <c r="CT47" s="715"/>
      <c r="CU47" s="715"/>
      <c r="CV47" s="715"/>
      <c r="CW47" s="715"/>
      <c r="CX47" s="715"/>
      <c r="CY47" s="716"/>
      <c r="CZ47" s="684">
        <v>13.2</v>
      </c>
      <c r="DA47" s="713"/>
      <c r="DB47" s="713"/>
      <c r="DC47" s="717"/>
      <c r="DD47" s="688">
        <v>162765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281</v>
      </c>
      <c r="CS48" s="680"/>
      <c r="CT48" s="680"/>
      <c r="CU48" s="680"/>
      <c r="CV48" s="680"/>
      <c r="CW48" s="680"/>
      <c r="CX48" s="680"/>
      <c r="CY48" s="681"/>
      <c r="CZ48" s="684" t="s">
        <v>239</v>
      </c>
      <c r="DA48" s="685"/>
      <c r="DB48" s="685"/>
      <c r="DC48" s="780"/>
      <c r="DD48" s="688" t="s">
        <v>233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21409316</v>
      </c>
      <c r="CS49" s="749"/>
      <c r="CT49" s="749"/>
      <c r="CU49" s="749"/>
      <c r="CV49" s="749"/>
      <c r="CW49" s="749"/>
      <c r="CX49" s="749"/>
      <c r="CY49" s="781"/>
      <c r="CZ49" s="764">
        <v>100</v>
      </c>
      <c r="DA49" s="782"/>
      <c r="DB49" s="782"/>
      <c r="DC49" s="783"/>
      <c r="DD49" s="784">
        <v>10739120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uXpxcuqC+rz0glm2YW8EYYzCT+m1FX/J94kSKHMkuoh7TDlBr9H8OLwHc/MQFEVCNyWOS4fNWT4KUDV4MVeeA==" saltValue="tPApDYU3GTDADXNgIBtv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23123</v>
      </c>
      <c r="R7" s="815"/>
      <c r="S7" s="815"/>
      <c r="T7" s="815"/>
      <c r="U7" s="815"/>
      <c r="V7" s="815">
        <v>21409</v>
      </c>
      <c r="W7" s="815"/>
      <c r="X7" s="815"/>
      <c r="Y7" s="815"/>
      <c r="Z7" s="815"/>
      <c r="AA7" s="815">
        <v>1714</v>
      </c>
      <c r="AB7" s="815"/>
      <c r="AC7" s="815"/>
      <c r="AD7" s="815"/>
      <c r="AE7" s="816"/>
      <c r="AF7" s="817">
        <v>1384</v>
      </c>
      <c r="AG7" s="818"/>
      <c r="AH7" s="818"/>
      <c r="AI7" s="818"/>
      <c r="AJ7" s="819"/>
      <c r="AK7" s="854">
        <v>82</v>
      </c>
      <c r="AL7" s="855"/>
      <c r="AM7" s="855"/>
      <c r="AN7" s="855"/>
      <c r="AO7" s="855"/>
      <c r="AP7" s="855">
        <v>20735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-6</v>
      </c>
      <c r="CI7" s="852"/>
      <c r="CJ7" s="852"/>
      <c r="CK7" s="852"/>
      <c r="CL7" s="853"/>
      <c r="CM7" s="851">
        <v>-129</v>
      </c>
      <c r="CN7" s="852"/>
      <c r="CO7" s="852"/>
      <c r="CP7" s="852"/>
      <c r="CQ7" s="853"/>
      <c r="CR7" s="851">
        <v>50</v>
      </c>
      <c r="CS7" s="852"/>
      <c r="CT7" s="852"/>
      <c r="CU7" s="852"/>
      <c r="CV7" s="853"/>
      <c r="CW7" s="851">
        <v>1</v>
      </c>
      <c r="CX7" s="852"/>
      <c r="CY7" s="852"/>
      <c r="CZ7" s="852"/>
      <c r="DA7" s="853"/>
      <c r="DB7" s="851" t="s">
        <v>579</v>
      </c>
      <c r="DC7" s="852"/>
      <c r="DD7" s="852"/>
      <c r="DE7" s="852"/>
      <c r="DF7" s="853"/>
      <c r="DG7" s="851" t="s">
        <v>588</v>
      </c>
      <c r="DH7" s="852"/>
      <c r="DI7" s="852"/>
      <c r="DJ7" s="852"/>
      <c r="DK7" s="853"/>
      <c r="DL7" s="851">
        <v>142</v>
      </c>
      <c r="DM7" s="852"/>
      <c r="DN7" s="852"/>
      <c r="DO7" s="852"/>
      <c r="DP7" s="853"/>
      <c r="DQ7" s="851">
        <v>142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v>70</v>
      </c>
      <c r="CI8" s="862"/>
      <c r="CJ8" s="862"/>
      <c r="CK8" s="862"/>
      <c r="CL8" s="863"/>
      <c r="CM8" s="861">
        <v>206</v>
      </c>
      <c r="CN8" s="862"/>
      <c r="CO8" s="862"/>
      <c r="CP8" s="862"/>
      <c r="CQ8" s="863"/>
      <c r="CR8" s="861">
        <v>30</v>
      </c>
      <c r="CS8" s="862"/>
      <c r="CT8" s="862"/>
      <c r="CU8" s="862"/>
      <c r="CV8" s="863"/>
      <c r="CW8" s="861" t="s">
        <v>517</v>
      </c>
      <c r="CX8" s="862"/>
      <c r="CY8" s="862"/>
      <c r="CZ8" s="862"/>
      <c r="DA8" s="863"/>
      <c r="DB8" s="861" t="s">
        <v>517</v>
      </c>
      <c r="DC8" s="862"/>
      <c r="DD8" s="862"/>
      <c r="DE8" s="862"/>
      <c r="DF8" s="863"/>
      <c r="DG8" s="861" t="s">
        <v>517</v>
      </c>
      <c r="DH8" s="862"/>
      <c r="DI8" s="862"/>
      <c r="DJ8" s="862"/>
      <c r="DK8" s="863"/>
      <c r="DL8" s="861" t="s">
        <v>517</v>
      </c>
      <c r="DM8" s="862"/>
      <c r="DN8" s="862"/>
      <c r="DO8" s="862"/>
      <c r="DP8" s="863"/>
      <c r="DQ8" s="861" t="s">
        <v>517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584</v>
      </c>
      <c r="BT9" s="849"/>
      <c r="BU9" s="849"/>
      <c r="BV9" s="849"/>
      <c r="BW9" s="849"/>
      <c r="BX9" s="849"/>
      <c r="BY9" s="849"/>
      <c r="BZ9" s="849"/>
      <c r="CA9" s="849"/>
      <c r="CB9" s="849"/>
      <c r="CC9" s="849"/>
      <c r="CD9" s="849"/>
      <c r="CE9" s="849"/>
      <c r="CF9" s="849"/>
      <c r="CG9" s="850"/>
      <c r="CH9" s="861">
        <v>1</v>
      </c>
      <c r="CI9" s="862"/>
      <c r="CJ9" s="862"/>
      <c r="CK9" s="862"/>
      <c r="CL9" s="863"/>
      <c r="CM9" s="861">
        <v>145</v>
      </c>
      <c r="CN9" s="862"/>
      <c r="CO9" s="862"/>
      <c r="CP9" s="862"/>
      <c r="CQ9" s="863"/>
      <c r="CR9" s="861">
        <v>50</v>
      </c>
      <c r="CS9" s="862"/>
      <c r="CT9" s="862"/>
      <c r="CU9" s="862"/>
      <c r="CV9" s="863"/>
      <c r="CW9" s="861" t="s">
        <v>517</v>
      </c>
      <c r="CX9" s="862"/>
      <c r="CY9" s="862"/>
      <c r="CZ9" s="862"/>
      <c r="DA9" s="863"/>
      <c r="DB9" s="861" t="s">
        <v>517</v>
      </c>
      <c r="DC9" s="862"/>
      <c r="DD9" s="862"/>
      <c r="DE9" s="862"/>
      <c r="DF9" s="863"/>
      <c r="DG9" s="861" t="s">
        <v>517</v>
      </c>
      <c r="DH9" s="862"/>
      <c r="DI9" s="862"/>
      <c r="DJ9" s="862"/>
      <c r="DK9" s="863"/>
      <c r="DL9" s="861" t="s">
        <v>517</v>
      </c>
      <c r="DM9" s="862"/>
      <c r="DN9" s="862"/>
      <c r="DO9" s="862"/>
      <c r="DP9" s="863"/>
      <c r="DQ9" s="861" t="s">
        <v>517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585</v>
      </c>
      <c r="BT10" s="849"/>
      <c r="BU10" s="849"/>
      <c r="BV10" s="849"/>
      <c r="BW10" s="849"/>
      <c r="BX10" s="849"/>
      <c r="BY10" s="849"/>
      <c r="BZ10" s="849"/>
      <c r="CA10" s="849"/>
      <c r="CB10" s="849"/>
      <c r="CC10" s="849"/>
      <c r="CD10" s="849"/>
      <c r="CE10" s="849"/>
      <c r="CF10" s="849"/>
      <c r="CG10" s="850"/>
      <c r="CH10" s="861">
        <v>2</v>
      </c>
      <c r="CI10" s="862"/>
      <c r="CJ10" s="862"/>
      <c r="CK10" s="862"/>
      <c r="CL10" s="863"/>
      <c r="CM10" s="861">
        <v>13</v>
      </c>
      <c r="CN10" s="862"/>
      <c r="CO10" s="862"/>
      <c r="CP10" s="862"/>
      <c r="CQ10" s="863"/>
      <c r="CR10" s="861">
        <v>3</v>
      </c>
      <c r="CS10" s="862"/>
      <c r="CT10" s="862"/>
      <c r="CU10" s="862"/>
      <c r="CV10" s="863"/>
      <c r="CW10" s="861">
        <v>3</v>
      </c>
      <c r="CX10" s="862"/>
      <c r="CY10" s="862"/>
      <c r="CZ10" s="862"/>
      <c r="DA10" s="863"/>
      <c r="DB10" s="861" t="s">
        <v>517</v>
      </c>
      <c r="DC10" s="862"/>
      <c r="DD10" s="862"/>
      <c r="DE10" s="862"/>
      <c r="DF10" s="863"/>
      <c r="DG10" s="861" t="s">
        <v>517</v>
      </c>
      <c r="DH10" s="862"/>
      <c r="DI10" s="862"/>
      <c r="DJ10" s="862"/>
      <c r="DK10" s="863"/>
      <c r="DL10" s="861" t="s">
        <v>517</v>
      </c>
      <c r="DM10" s="862"/>
      <c r="DN10" s="862"/>
      <c r="DO10" s="862"/>
      <c r="DP10" s="863"/>
      <c r="DQ10" s="861" t="s">
        <v>517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586</v>
      </c>
      <c r="BT11" s="849"/>
      <c r="BU11" s="849"/>
      <c r="BV11" s="849"/>
      <c r="BW11" s="849"/>
      <c r="BX11" s="849"/>
      <c r="BY11" s="849"/>
      <c r="BZ11" s="849"/>
      <c r="CA11" s="849"/>
      <c r="CB11" s="849"/>
      <c r="CC11" s="849"/>
      <c r="CD11" s="849"/>
      <c r="CE11" s="849"/>
      <c r="CF11" s="849"/>
      <c r="CG11" s="850"/>
      <c r="CH11" s="861">
        <v>0</v>
      </c>
      <c r="CI11" s="862"/>
      <c r="CJ11" s="862"/>
      <c r="CK11" s="862"/>
      <c r="CL11" s="863"/>
      <c r="CM11" s="861">
        <v>32</v>
      </c>
      <c r="CN11" s="862"/>
      <c r="CO11" s="862"/>
      <c r="CP11" s="862"/>
      <c r="CQ11" s="863"/>
      <c r="CR11" s="861">
        <v>10</v>
      </c>
      <c r="CS11" s="862"/>
      <c r="CT11" s="862"/>
      <c r="CU11" s="862"/>
      <c r="CV11" s="863"/>
      <c r="CW11" s="861" t="s">
        <v>517</v>
      </c>
      <c r="CX11" s="862"/>
      <c r="CY11" s="862"/>
      <c r="CZ11" s="862"/>
      <c r="DA11" s="863"/>
      <c r="DB11" s="861" t="s">
        <v>517</v>
      </c>
      <c r="DC11" s="862"/>
      <c r="DD11" s="862"/>
      <c r="DE11" s="862"/>
      <c r="DF11" s="863"/>
      <c r="DG11" s="861" t="s">
        <v>517</v>
      </c>
      <c r="DH11" s="862"/>
      <c r="DI11" s="862"/>
      <c r="DJ11" s="862"/>
      <c r="DK11" s="863"/>
      <c r="DL11" s="861" t="s">
        <v>517</v>
      </c>
      <c r="DM11" s="862"/>
      <c r="DN11" s="862"/>
      <c r="DO11" s="862"/>
      <c r="DP11" s="863"/>
      <c r="DQ11" s="861" t="s">
        <v>517</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23123</v>
      </c>
      <c r="R23" s="874"/>
      <c r="S23" s="874"/>
      <c r="T23" s="874"/>
      <c r="U23" s="874"/>
      <c r="V23" s="874">
        <v>21409</v>
      </c>
      <c r="W23" s="874"/>
      <c r="X23" s="874"/>
      <c r="Y23" s="874"/>
      <c r="Z23" s="874"/>
      <c r="AA23" s="874">
        <v>1714</v>
      </c>
      <c r="AB23" s="874"/>
      <c r="AC23" s="874"/>
      <c r="AD23" s="874"/>
      <c r="AE23" s="875"/>
      <c r="AF23" s="876">
        <v>1384</v>
      </c>
      <c r="AG23" s="874"/>
      <c r="AH23" s="874"/>
      <c r="AI23" s="874"/>
      <c r="AJ23" s="877"/>
      <c r="AK23" s="878"/>
      <c r="AL23" s="879"/>
      <c r="AM23" s="879"/>
      <c r="AN23" s="879"/>
      <c r="AO23" s="879"/>
      <c r="AP23" s="874">
        <v>20735</v>
      </c>
      <c r="AQ23" s="874"/>
      <c r="AR23" s="874"/>
      <c r="AS23" s="874"/>
      <c r="AT23" s="874"/>
      <c r="AU23" s="880"/>
      <c r="AV23" s="880"/>
      <c r="AW23" s="880"/>
      <c r="AX23" s="880"/>
      <c r="AY23" s="881"/>
      <c r="AZ23" s="889" t="s">
        <v>239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404</v>
      </c>
      <c r="C28" s="812"/>
      <c r="D28" s="812"/>
      <c r="E28" s="812"/>
      <c r="F28" s="812"/>
      <c r="G28" s="812"/>
      <c r="H28" s="812"/>
      <c r="I28" s="812"/>
      <c r="J28" s="812"/>
      <c r="K28" s="812"/>
      <c r="L28" s="812"/>
      <c r="M28" s="812"/>
      <c r="N28" s="812"/>
      <c r="O28" s="812"/>
      <c r="P28" s="813"/>
      <c r="Q28" s="902">
        <v>3814</v>
      </c>
      <c r="R28" s="903"/>
      <c r="S28" s="903"/>
      <c r="T28" s="903"/>
      <c r="U28" s="903"/>
      <c r="V28" s="903">
        <v>3623</v>
      </c>
      <c r="W28" s="903"/>
      <c r="X28" s="903"/>
      <c r="Y28" s="903"/>
      <c r="Z28" s="903"/>
      <c r="AA28" s="903">
        <v>192</v>
      </c>
      <c r="AB28" s="903"/>
      <c r="AC28" s="903"/>
      <c r="AD28" s="903"/>
      <c r="AE28" s="904"/>
      <c r="AF28" s="905">
        <v>192</v>
      </c>
      <c r="AG28" s="903"/>
      <c r="AH28" s="903"/>
      <c r="AI28" s="903"/>
      <c r="AJ28" s="906"/>
      <c r="AK28" s="907">
        <v>396</v>
      </c>
      <c r="AL28" s="898"/>
      <c r="AM28" s="898"/>
      <c r="AN28" s="898"/>
      <c r="AO28" s="898"/>
      <c r="AP28" s="898" t="s">
        <v>587</v>
      </c>
      <c r="AQ28" s="898"/>
      <c r="AR28" s="898"/>
      <c r="AS28" s="898"/>
      <c r="AT28" s="898"/>
      <c r="AU28" s="898" t="s">
        <v>587</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405</v>
      </c>
      <c r="C29" s="836"/>
      <c r="D29" s="836"/>
      <c r="E29" s="836"/>
      <c r="F29" s="836"/>
      <c r="G29" s="836"/>
      <c r="H29" s="836"/>
      <c r="I29" s="836"/>
      <c r="J29" s="836"/>
      <c r="K29" s="836"/>
      <c r="L29" s="836"/>
      <c r="M29" s="836"/>
      <c r="N29" s="836"/>
      <c r="O29" s="836"/>
      <c r="P29" s="837"/>
      <c r="Q29" s="838">
        <v>3531</v>
      </c>
      <c r="R29" s="839"/>
      <c r="S29" s="839"/>
      <c r="T29" s="839"/>
      <c r="U29" s="839"/>
      <c r="V29" s="839">
        <v>3282</v>
      </c>
      <c r="W29" s="839"/>
      <c r="X29" s="839"/>
      <c r="Y29" s="839"/>
      <c r="Z29" s="839"/>
      <c r="AA29" s="839">
        <v>249</v>
      </c>
      <c r="AB29" s="839"/>
      <c r="AC29" s="839"/>
      <c r="AD29" s="839"/>
      <c r="AE29" s="840"/>
      <c r="AF29" s="841">
        <v>249</v>
      </c>
      <c r="AG29" s="842"/>
      <c r="AH29" s="842"/>
      <c r="AI29" s="842"/>
      <c r="AJ29" s="843"/>
      <c r="AK29" s="910">
        <v>511</v>
      </c>
      <c r="AL29" s="911"/>
      <c r="AM29" s="911"/>
      <c r="AN29" s="911"/>
      <c r="AO29" s="911"/>
      <c r="AP29" s="911" t="s">
        <v>587</v>
      </c>
      <c r="AQ29" s="911"/>
      <c r="AR29" s="911"/>
      <c r="AS29" s="911"/>
      <c r="AT29" s="911"/>
      <c r="AU29" s="911" t="s">
        <v>587</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406</v>
      </c>
      <c r="C30" s="836"/>
      <c r="D30" s="836"/>
      <c r="E30" s="836"/>
      <c r="F30" s="836"/>
      <c r="G30" s="836"/>
      <c r="H30" s="836"/>
      <c r="I30" s="836"/>
      <c r="J30" s="836"/>
      <c r="K30" s="836"/>
      <c r="L30" s="836"/>
      <c r="M30" s="836"/>
      <c r="N30" s="836"/>
      <c r="O30" s="836"/>
      <c r="P30" s="837"/>
      <c r="Q30" s="838">
        <v>427</v>
      </c>
      <c r="R30" s="839"/>
      <c r="S30" s="839"/>
      <c r="T30" s="839"/>
      <c r="U30" s="839"/>
      <c r="V30" s="839">
        <v>418</v>
      </c>
      <c r="W30" s="839"/>
      <c r="X30" s="839"/>
      <c r="Y30" s="839"/>
      <c r="Z30" s="839"/>
      <c r="AA30" s="839">
        <v>9</v>
      </c>
      <c r="AB30" s="839"/>
      <c r="AC30" s="839"/>
      <c r="AD30" s="839"/>
      <c r="AE30" s="840"/>
      <c r="AF30" s="841">
        <v>9</v>
      </c>
      <c r="AG30" s="842"/>
      <c r="AH30" s="842"/>
      <c r="AI30" s="842"/>
      <c r="AJ30" s="843"/>
      <c r="AK30" s="910">
        <v>163</v>
      </c>
      <c r="AL30" s="911"/>
      <c r="AM30" s="911"/>
      <c r="AN30" s="911"/>
      <c r="AO30" s="911"/>
      <c r="AP30" s="911" t="s">
        <v>587</v>
      </c>
      <c r="AQ30" s="911"/>
      <c r="AR30" s="911"/>
      <c r="AS30" s="911"/>
      <c r="AT30" s="911"/>
      <c r="AU30" s="911" t="s">
        <v>587</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407</v>
      </c>
      <c r="C31" s="836"/>
      <c r="D31" s="836"/>
      <c r="E31" s="836"/>
      <c r="F31" s="836"/>
      <c r="G31" s="836"/>
      <c r="H31" s="836"/>
      <c r="I31" s="836"/>
      <c r="J31" s="836"/>
      <c r="K31" s="836"/>
      <c r="L31" s="836"/>
      <c r="M31" s="836"/>
      <c r="N31" s="836"/>
      <c r="O31" s="836"/>
      <c r="P31" s="837"/>
      <c r="Q31" s="838">
        <v>81</v>
      </c>
      <c r="R31" s="839"/>
      <c r="S31" s="839"/>
      <c r="T31" s="839"/>
      <c r="U31" s="839"/>
      <c r="V31" s="839">
        <v>72</v>
      </c>
      <c r="W31" s="839"/>
      <c r="X31" s="839"/>
      <c r="Y31" s="839"/>
      <c r="Z31" s="839"/>
      <c r="AA31" s="839">
        <v>9</v>
      </c>
      <c r="AB31" s="839"/>
      <c r="AC31" s="839"/>
      <c r="AD31" s="839"/>
      <c r="AE31" s="840"/>
      <c r="AF31" s="841">
        <v>9</v>
      </c>
      <c r="AG31" s="842"/>
      <c r="AH31" s="842"/>
      <c r="AI31" s="842"/>
      <c r="AJ31" s="843"/>
      <c r="AK31" s="910">
        <v>0</v>
      </c>
      <c r="AL31" s="911"/>
      <c r="AM31" s="911"/>
      <c r="AN31" s="911"/>
      <c r="AO31" s="911"/>
      <c r="AP31" s="911" t="s">
        <v>587</v>
      </c>
      <c r="AQ31" s="911"/>
      <c r="AR31" s="911"/>
      <c r="AS31" s="911"/>
      <c r="AT31" s="911"/>
      <c r="AU31" s="911" t="s">
        <v>587</v>
      </c>
      <c r="AV31" s="911"/>
      <c r="AW31" s="911"/>
      <c r="AX31" s="911"/>
      <c r="AY31" s="911"/>
      <c r="AZ31" s="912" t="s">
        <v>579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481</v>
      </c>
      <c r="R32" s="839"/>
      <c r="S32" s="839"/>
      <c r="T32" s="839"/>
      <c r="U32" s="839"/>
      <c r="V32" s="839">
        <v>437</v>
      </c>
      <c r="W32" s="839"/>
      <c r="X32" s="839"/>
      <c r="Y32" s="839"/>
      <c r="Z32" s="839"/>
      <c r="AA32" s="839">
        <v>49</v>
      </c>
      <c r="AB32" s="839"/>
      <c r="AC32" s="839"/>
      <c r="AD32" s="839"/>
      <c r="AE32" s="840"/>
      <c r="AF32" s="841">
        <v>888</v>
      </c>
      <c r="AG32" s="842"/>
      <c r="AH32" s="842"/>
      <c r="AI32" s="842"/>
      <c r="AJ32" s="843"/>
      <c r="AK32" s="910">
        <v>49</v>
      </c>
      <c r="AL32" s="911"/>
      <c r="AM32" s="911"/>
      <c r="AN32" s="911"/>
      <c r="AO32" s="911"/>
      <c r="AP32" s="911">
        <v>1856</v>
      </c>
      <c r="AQ32" s="911"/>
      <c r="AR32" s="911"/>
      <c r="AS32" s="911"/>
      <c r="AT32" s="911"/>
      <c r="AU32" s="911">
        <v>345</v>
      </c>
      <c r="AV32" s="911"/>
      <c r="AW32" s="911"/>
      <c r="AX32" s="911"/>
      <c r="AY32" s="911"/>
      <c r="AZ32" s="912" t="s">
        <v>579</v>
      </c>
      <c r="BA32" s="912"/>
      <c r="BB32" s="912"/>
      <c r="BC32" s="912"/>
      <c r="BD32" s="912"/>
      <c r="BE32" s="908" t="s">
        <v>409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410</v>
      </c>
      <c r="C33" s="836"/>
      <c r="D33" s="836"/>
      <c r="E33" s="836"/>
      <c r="F33" s="836"/>
      <c r="G33" s="836"/>
      <c r="H33" s="836"/>
      <c r="I33" s="836"/>
      <c r="J33" s="836"/>
      <c r="K33" s="836"/>
      <c r="L33" s="836"/>
      <c r="M33" s="836"/>
      <c r="N33" s="836"/>
      <c r="O33" s="836"/>
      <c r="P33" s="837"/>
      <c r="Q33" s="838">
        <v>2195</v>
      </c>
      <c r="R33" s="839"/>
      <c r="S33" s="839"/>
      <c r="T33" s="839"/>
      <c r="U33" s="839"/>
      <c r="V33" s="839">
        <v>2512</v>
      </c>
      <c r="W33" s="839"/>
      <c r="X33" s="839"/>
      <c r="Y33" s="839"/>
      <c r="Z33" s="839"/>
      <c r="AA33" s="839">
        <v>-317</v>
      </c>
      <c r="AB33" s="839"/>
      <c r="AC33" s="839"/>
      <c r="AD33" s="839"/>
      <c r="AE33" s="840"/>
      <c r="AF33" s="841">
        <v>63</v>
      </c>
      <c r="AG33" s="842"/>
      <c r="AH33" s="842"/>
      <c r="AI33" s="842"/>
      <c r="AJ33" s="843"/>
      <c r="AK33" s="910">
        <v>331</v>
      </c>
      <c r="AL33" s="911"/>
      <c r="AM33" s="911"/>
      <c r="AN33" s="911"/>
      <c r="AO33" s="911"/>
      <c r="AP33" s="911">
        <v>3187</v>
      </c>
      <c r="AQ33" s="911"/>
      <c r="AR33" s="911"/>
      <c r="AS33" s="911"/>
      <c r="AT33" s="911"/>
      <c r="AU33" s="911">
        <v>1753</v>
      </c>
      <c r="AV33" s="911"/>
      <c r="AW33" s="911"/>
      <c r="AX33" s="911"/>
      <c r="AY33" s="911"/>
      <c r="AZ33" s="912" t="s">
        <v>580</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754</v>
      </c>
      <c r="R34" s="839"/>
      <c r="S34" s="839"/>
      <c r="T34" s="839"/>
      <c r="U34" s="839"/>
      <c r="V34" s="839">
        <v>666</v>
      </c>
      <c r="W34" s="839"/>
      <c r="X34" s="839"/>
      <c r="Y34" s="839"/>
      <c r="Z34" s="839"/>
      <c r="AA34" s="839">
        <v>88</v>
      </c>
      <c r="AB34" s="839"/>
      <c r="AC34" s="839"/>
      <c r="AD34" s="839"/>
      <c r="AE34" s="840"/>
      <c r="AF34" s="841">
        <v>78</v>
      </c>
      <c r="AG34" s="842"/>
      <c r="AH34" s="842"/>
      <c r="AI34" s="842"/>
      <c r="AJ34" s="843"/>
      <c r="AK34" s="910">
        <v>279</v>
      </c>
      <c r="AL34" s="911"/>
      <c r="AM34" s="911"/>
      <c r="AN34" s="911"/>
      <c r="AO34" s="911"/>
      <c r="AP34" s="911">
        <v>2614</v>
      </c>
      <c r="AQ34" s="911"/>
      <c r="AR34" s="911"/>
      <c r="AS34" s="911"/>
      <c r="AT34" s="911"/>
      <c r="AU34" s="911">
        <v>2447</v>
      </c>
      <c r="AV34" s="911"/>
      <c r="AW34" s="911"/>
      <c r="AX34" s="911"/>
      <c r="AY34" s="911"/>
      <c r="AZ34" s="912" t="s">
        <v>579</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1488</v>
      </c>
      <c r="AG63" s="922"/>
      <c r="AH63" s="922"/>
      <c r="AI63" s="922"/>
      <c r="AJ63" s="923"/>
      <c r="AK63" s="924"/>
      <c r="AL63" s="919"/>
      <c r="AM63" s="919"/>
      <c r="AN63" s="919"/>
      <c r="AO63" s="919"/>
      <c r="AP63" s="922">
        <v>7657</v>
      </c>
      <c r="AQ63" s="922"/>
      <c r="AR63" s="922"/>
      <c r="AS63" s="922"/>
      <c r="AT63" s="922"/>
      <c r="AU63" s="922">
        <v>4545</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400</v>
      </c>
      <c r="AL66" s="821"/>
      <c r="AM66" s="821"/>
      <c r="AN66" s="821"/>
      <c r="AO66" s="822"/>
      <c r="AP66" s="797" t="s">
        <v>422</v>
      </c>
      <c r="AQ66" s="798"/>
      <c r="AR66" s="798"/>
      <c r="AS66" s="798"/>
      <c r="AT66" s="799"/>
      <c r="AU66" s="797" t="s">
        <v>423</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596</v>
      </c>
      <c r="C68" s="950"/>
      <c r="D68" s="950"/>
      <c r="E68" s="950"/>
      <c r="F68" s="950"/>
      <c r="G68" s="950"/>
      <c r="H68" s="950"/>
      <c r="I68" s="950"/>
      <c r="J68" s="950"/>
      <c r="K68" s="950"/>
      <c r="L68" s="950"/>
      <c r="M68" s="950"/>
      <c r="N68" s="950"/>
      <c r="O68" s="950"/>
      <c r="P68" s="951"/>
      <c r="Q68" s="952">
        <v>3190</v>
      </c>
      <c r="R68" s="946"/>
      <c r="S68" s="946"/>
      <c r="T68" s="946"/>
      <c r="U68" s="946"/>
      <c r="V68" s="946">
        <v>3128</v>
      </c>
      <c r="W68" s="946"/>
      <c r="X68" s="946"/>
      <c r="Y68" s="946"/>
      <c r="Z68" s="946"/>
      <c r="AA68" s="946">
        <v>62</v>
      </c>
      <c r="AB68" s="946"/>
      <c r="AC68" s="946"/>
      <c r="AD68" s="946"/>
      <c r="AE68" s="946"/>
      <c r="AF68" s="946">
        <v>62</v>
      </c>
      <c r="AG68" s="946"/>
      <c r="AH68" s="946"/>
      <c r="AI68" s="946"/>
      <c r="AJ68" s="946"/>
      <c r="AK68" s="946">
        <v>8</v>
      </c>
      <c r="AL68" s="946"/>
      <c r="AM68" s="946"/>
      <c r="AN68" s="946"/>
      <c r="AO68" s="946"/>
      <c r="AP68" s="946">
        <v>2374</v>
      </c>
      <c r="AQ68" s="946"/>
      <c r="AR68" s="946"/>
      <c r="AS68" s="946"/>
      <c r="AT68" s="946"/>
      <c r="AU68" s="946" t="s">
        <v>602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597</v>
      </c>
      <c r="C69" s="954"/>
      <c r="D69" s="954"/>
      <c r="E69" s="954"/>
      <c r="F69" s="954"/>
      <c r="G69" s="954"/>
      <c r="H69" s="954"/>
      <c r="I69" s="954"/>
      <c r="J69" s="954"/>
      <c r="K69" s="954"/>
      <c r="L69" s="954"/>
      <c r="M69" s="954"/>
      <c r="N69" s="954"/>
      <c r="O69" s="954"/>
      <c r="P69" s="955"/>
      <c r="Q69" s="956">
        <v>598</v>
      </c>
      <c r="R69" s="911"/>
      <c r="S69" s="911"/>
      <c r="T69" s="911"/>
      <c r="U69" s="911"/>
      <c r="V69" s="911">
        <v>593</v>
      </c>
      <c r="W69" s="911"/>
      <c r="X69" s="911"/>
      <c r="Y69" s="911"/>
      <c r="Z69" s="911"/>
      <c r="AA69" s="911">
        <v>5</v>
      </c>
      <c r="AB69" s="911"/>
      <c r="AC69" s="911"/>
      <c r="AD69" s="911"/>
      <c r="AE69" s="911"/>
      <c r="AF69" s="911">
        <v>5</v>
      </c>
      <c r="AG69" s="911"/>
      <c r="AH69" s="911"/>
      <c r="AI69" s="911"/>
      <c r="AJ69" s="911"/>
      <c r="AK69" s="911">
        <v>35</v>
      </c>
      <c r="AL69" s="911"/>
      <c r="AM69" s="911"/>
      <c r="AN69" s="911"/>
      <c r="AO69" s="911"/>
      <c r="AP69" s="911">
        <v>284</v>
      </c>
      <c r="AQ69" s="911"/>
      <c r="AR69" s="911"/>
      <c r="AS69" s="911"/>
      <c r="AT69" s="911"/>
      <c r="AU69" s="911" t="s">
        <v>602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598</v>
      </c>
      <c r="C70" s="954"/>
      <c r="D70" s="954"/>
      <c r="E70" s="954"/>
      <c r="F70" s="954"/>
      <c r="G70" s="954"/>
      <c r="H70" s="954"/>
      <c r="I70" s="954"/>
      <c r="J70" s="954"/>
      <c r="K70" s="954"/>
      <c r="L70" s="954"/>
      <c r="M70" s="954"/>
      <c r="N70" s="954"/>
      <c r="O70" s="954"/>
      <c r="P70" s="955"/>
      <c r="Q70" s="956">
        <v>296</v>
      </c>
      <c r="R70" s="911"/>
      <c r="S70" s="911"/>
      <c r="T70" s="911"/>
      <c r="U70" s="911"/>
      <c r="V70" s="911">
        <v>299</v>
      </c>
      <c r="W70" s="911"/>
      <c r="X70" s="911"/>
      <c r="Y70" s="911"/>
      <c r="Z70" s="911"/>
      <c r="AA70" s="911">
        <v>-3</v>
      </c>
      <c r="AB70" s="911"/>
      <c r="AC70" s="911"/>
      <c r="AD70" s="911"/>
      <c r="AE70" s="911"/>
      <c r="AF70" s="911">
        <v>7</v>
      </c>
      <c r="AG70" s="911"/>
      <c r="AH70" s="911"/>
      <c r="AI70" s="911"/>
      <c r="AJ70" s="911"/>
      <c r="AK70" s="911">
        <v>4</v>
      </c>
      <c r="AL70" s="911"/>
      <c r="AM70" s="911"/>
      <c r="AN70" s="911"/>
      <c r="AO70" s="911"/>
      <c r="AP70" s="911" t="s">
        <v>603</v>
      </c>
      <c r="AQ70" s="911"/>
      <c r="AR70" s="911"/>
      <c r="AS70" s="911"/>
      <c r="AT70" s="911"/>
      <c r="AU70" s="911" t="s">
        <v>602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599</v>
      </c>
      <c r="C71" s="954"/>
      <c r="D71" s="954"/>
      <c r="E71" s="954"/>
      <c r="F71" s="954"/>
      <c r="G71" s="954"/>
      <c r="H71" s="954"/>
      <c r="I71" s="954"/>
      <c r="J71" s="954"/>
      <c r="K71" s="954"/>
      <c r="L71" s="954"/>
      <c r="M71" s="954"/>
      <c r="N71" s="954"/>
      <c r="O71" s="954"/>
      <c r="P71" s="955"/>
      <c r="Q71" s="956">
        <v>8889</v>
      </c>
      <c r="R71" s="911"/>
      <c r="S71" s="911"/>
      <c r="T71" s="911"/>
      <c r="U71" s="911"/>
      <c r="V71" s="911">
        <v>7475</v>
      </c>
      <c r="W71" s="911"/>
      <c r="X71" s="911"/>
      <c r="Y71" s="911"/>
      <c r="Z71" s="911"/>
      <c r="AA71" s="911">
        <v>1414</v>
      </c>
      <c r="AB71" s="911"/>
      <c r="AC71" s="911"/>
      <c r="AD71" s="911"/>
      <c r="AE71" s="911"/>
      <c r="AF71" s="911">
        <v>1414</v>
      </c>
      <c r="AG71" s="911"/>
      <c r="AH71" s="911"/>
      <c r="AI71" s="911"/>
      <c r="AJ71" s="911"/>
      <c r="AK71" s="911">
        <v>523</v>
      </c>
      <c r="AL71" s="911"/>
      <c r="AM71" s="911"/>
      <c r="AN71" s="911"/>
      <c r="AO71" s="911"/>
      <c r="AP71" s="911" t="s">
        <v>604</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600</v>
      </c>
      <c r="C72" s="954"/>
      <c r="D72" s="954"/>
      <c r="E72" s="954"/>
      <c r="F72" s="954"/>
      <c r="G72" s="954"/>
      <c r="H72" s="954"/>
      <c r="I72" s="954"/>
      <c r="J72" s="954"/>
      <c r="K72" s="954"/>
      <c r="L72" s="954"/>
      <c r="M72" s="954"/>
      <c r="N72" s="954"/>
      <c r="O72" s="954"/>
      <c r="P72" s="955"/>
      <c r="Q72" s="956">
        <v>300</v>
      </c>
      <c r="R72" s="911"/>
      <c r="S72" s="911"/>
      <c r="T72" s="911"/>
      <c r="U72" s="911"/>
      <c r="V72" s="911">
        <v>254</v>
      </c>
      <c r="W72" s="911"/>
      <c r="X72" s="911"/>
      <c r="Y72" s="911"/>
      <c r="Z72" s="911"/>
      <c r="AA72" s="911">
        <v>46</v>
      </c>
      <c r="AB72" s="911"/>
      <c r="AC72" s="911"/>
      <c r="AD72" s="911"/>
      <c r="AE72" s="911"/>
      <c r="AF72" s="911">
        <v>46</v>
      </c>
      <c r="AG72" s="911"/>
      <c r="AH72" s="911"/>
      <c r="AI72" s="911"/>
      <c r="AJ72" s="911"/>
      <c r="AK72" s="911" t="s">
        <v>603</v>
      </c>
      <c r="AL72" s="911"/>
      <c r="AM72" s="911"/>
      <c r="AN72" s="911"/>
      <c r="AO72" s="911"/>
      <c r="AP72" s="911" t="s">
        <v>604</v>
      </c>
      <c r="AQ72" s="911"/>
      <c r="AR72" s="911"/>
      <c r="AS72" s="911"/>
      <c r="AT72" s="911"/>
      <c r="AU72" s="911" t="s">
        <v>602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601</v>
      </c>
      <c r="C73" s="954"/>
      <c r="D73" s="954"/>
      <c r="E73" s="954"/>
      <c r="F73" s="954"/>
      <c r="G73" s="954"/>
      <c r="H73" s="954"/>
      <c r="I73" s="954"/>
      <c r="J73" s="954"/>
      <c r="K73" s="954"/>
      <c r="L73" s="954"/>
      <c r="M73" s="954"/>
      <c r="N73" s="954"/>
      <c r="O73" s="954"/>
      <c r="P73" s="955"/>
      <c r="Q73" s="956">
        <v>290311</v>
      </c>
      <c r="R73" s="911"/>
      <c r="S73" s="911"/>
      <c r="T73" s="911"/>
      <c r="U73" s="911"/>
      <c r="V73" s="911">
        <v>279470</v>
      </c>
      <c r="W73" s="911"/>
      <c r="X73" s="911"/>
      <c r="Y73" s="911"/>
      <c r="Z73" s="911"/>
      <c r="AA73" s="911">
        <v>10841</v>
      </c>
      <c r="AB73" s="911"/>
      <c r="AC73" s="911"/>
      <c r="AD73" s="911"/>
      <c r="AE73" s="911"/>
      <c r="AF73" s="911">
        <v>10841</v>
      </c>
      <c r="AG73" s="911"/>
      <c r="AH73" s="911"/>
      <c r="AI73" s="911"/>
      <c r="AJ73" s="911"/>
      <c r="AK73" s="911" t="s">
        <v>605</v>
      </c>
      <c r="AL73" s="911"/>
      <c r="AM73" s="911"/>
      <c r="AN73" s="911"/>
      <c r="AO73" s="911"/>
      <c r="AP73" s="911" t="s">
        <v>603</v>
      </c>
      <c r="AQ73" s="911"/>
      <c r="AR73" s="911"/>
      <c r="AS73" s="911"/>
      <c r="AT73" s="911"/>
      <c r="AU73" s="911" t="s">
        <v>602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143</v>
      </c>
      <c r="CS102" s="930"/>
      <c r="CT102" s="930"/>
      <c r="CU102" s="930"/>
      <c r="CV102" s="973"/>
      <c r="CW102" s="972">
        <v>4</v>
      </c>
      <c r="CX102" s="930"/>
      <c r="CY102" s="930"/>
      <c r="CZ102" s="930"/>
      <c r="DA102" s="973"/>
      <c r="DB102" s="972"/>
      <c r="DC102" s="930"/>
      <c r="DD102" s="930"/>
      <c r="DE102" s="930"/>
      <c r="DF102" s="973"/>
      <c r="DG102" s="972"/>
      <c r="DH102" s="930"/>
      <c r="DI102" s="930"/>
      <c r="DJ102" s="930"/>
      <c r="DK102" s="973"/>
      <c r="DL102" s="972">
        <v>142</v>
      </c>
      <c r="DM102" s="930"/>
      <c r="DN102" s="930"/>
      <c r="DO102" s="930"/>
      <c r="DP102" s="973"/>
      <c r="DQ102" s="972">
        <v>142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312</v>
      </c>
      <c r="AG109" s="975"/>
      <c r="AH109" s="975"/>
      <c r="AI109" s="975"/>
      <c r="AJ109" s="976"/>
      <c r="AK109" s="974" t="s">
        <v>311</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312</v>
      </c>
      <c r="BW109" s="975"/>
      <c r="BX109" s="975"/>
      <c r="BY109" s="975"/>
      <c r="BZ109" s="976"/>
      <c r="CA109" s="974" t="s">
        <v>311</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312</v>
      </c>
      <c r="DM109" s="975"/>
      <c r="DN109" s="975"/>
      <c r="DO109" s="975"/>
      <c r="DP109" s="976"/>
      <c r="DQ109" s="974" t="s">
        <v>311</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1511597</v>
      </c>
      <c r="AB110" s="982"/>
      <c r="AC110" s="982"/>
      <c r="AD110" s="982"/>
      <c r="AE110" s="983"/>
      <c r="AF110" s="984">
        <v>1533118</v>
      </c>
      <c r="AG110" s="982"/>
      <c r="AH110" s="982"/>
      <c r="AI110" s="982"/>
      <c r="AJ110" s="983"/>
      <c r="AK110" s="984">
        <v>1606758</v>
      </c>
      <c r="AL110" s="982"/>
      <c r="AM110" s="982"/>
      <c r="AN110" s="982"/>
      <c r="AO110" s="983"/>
      <c r="AP110" s="985">
        <v>20.399999999999999</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19377608</v>
      </c>
      <c r="BR110" s="1017"/>
      <c r="BS110" s="1017"/>
      <c r="BT110" s="1017"/>
      <c r="BU110" s="1017"/>
      <c r="BV110" s="1017">
        <v>19447899</v>
      </c>
      <c r="BW110" s="1017"/>
      <c r="BX110" s="1017"/>
      <c r="BY110" s="1017"/>
      <c r="BZ110" s="1017"/>
      <c r="CA110" s="1017">
        <v>20734722</v>
      </c>
      <c r="CB110" s="1017"/>
      <c r="CC110" s="1017"/>
      <c r="CD110" s="1017"/>
      <c r="CE110" s="1017"/>
      <c r="CF110" s="1031">
        <v>263.10000000000002</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440</v>
      </c>
      <c r="DM110" s="1017"/>
      <c r="DN110" s="1017"/>
      <c r="DO110" s="1017"/>
      <c r="DP110" s="1017"/>
      <c r="DQ110" s="1017" t="s">
        <v>440</v>
      </c>
      <c r="DR110" s="1017"/>
      <c r="DS110" s="1017"/>
      <c r="DT110" s="1017"/>
      <c r="DU110" s="1017"/>
      <c r="DV110" s="1018" t="s">
        <v>239</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415</v>
      </c>
      <c r="AB111" s="1024"/>
      <c r="AC111" s="1024"/>
      <c r="AD111" s="1024"/>
      <c r="AE111" s="1025"/>
      <c r="AF111" s="1026" t="s">
        <v>440</v>
      </c>
      <c r="AG111" s="1024"/>
      <c r="AH111" s="1024"/>
      <c r="AI111" s="1024"/>
      <c r="AJ111" s="1025"/>
      <c r="AK111" s="1026" t="s">
        <v>239</v>
      </c>
      <c r="AL111" s="1024"/>
      <c r="AM111" s="1024"/>
      <c r="AN111" s="1024"/>
      <c r="AO111" s="1025"/>
      <c r="AP111" s="1027" t="s">
        <v>239</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415</v>
      </c>
      <c r="BR111" s="1010"/>
      <c r="BS111" s="1010"/>
      <c r="BT111" s="1010"/>
      <c r="BU111" s="1010"/>
      <c r="BV111" s="1010" t="s">
        <v>415</v>
      </c>
      <c r="BW111" s="1010"/>
      <c r="BX111" s="1010"/>
      <c r="BY111" s="1010"/>
      <c r="BZ111" s="1010"/>
      <c r="CA111" s="1010" t="s">
        <v>440</v>
      </c>
      <c r="CB111" s="1010"/>
      <c r="CC111" s="1010"/>
      <c r="CD111" s="1010"/>
      <c r="CE111" s="1010"/>
      <c r="CF111" s="1004" t="s">
        <v>415</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415</v>
      </c>
      <c r="DM111" s="1010"/>
      <c r="DN111" s="1010"/>
      <c r="DO111" s="1010"/>
      <c r="DP111" s="1010"/>
      <c r="DQ111" s="1010" t="s">
        <v>239</v>
      </c>
      <c r="DR111" s="1010"/>
      <c r="DS111" s="1010"/>
      <c r="DT111" s="1010"/>
      <c r="DU111" s="1010"/>
      <c r="DV111" s="1011" t="s">
        <v>440</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239</v>
      </c>
      <c r="AG112" s="1049"/>
      <c r="AH112" s="1049"/>
      <c r="AI112" s="1049"/>
      <c r="AJ112" s="1050"/>
      <c r="AK112" s="1051" t="s">
        <v>415</v>
      </c>
      <c r="AL112" s="1049"/>
      <c r="AM112" s="1049"/>
      <c r="AN112" s="1049"/>
      <c r="AO112" s="1050"/>
      <c r="AP112" s="1052" t="s">
        <v>415</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4982034</v>
      </c>
      <c r="BR112" s="1010"/>
      <c r="BS112" s="1010"/>
      <c r="BT112" s="1010"/>
      <c r="BU112" s="1010"/>
      <c r="BV112" s="1010">
        <v>4668315</v>
      </c>
      <c r="BW112" s="1010"/>
      <c r="BX112" s="1010"/>
      <c r="BY112" s="1010"/>
      <c r="BZ112" s="1010"/>
      <c r="CA112" s="1010">
        <v>4545134</v>
      </c>
      <c r="CB112" s="1010"/>
      <c r="CC112" s="1010"/>
      <c r="CD112" s="1010"/>
      <c r="CE112" s="1010"/>
      <c r="CF112" s="1004">
        <v>57.7</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239</v>
      </c>
      <c r="DH112" s="1010"/>
      <c r="DI112" s="1010"/>
      <c r="DJ112" s="1010"/>
      <c r="DK112" s="1010"/>
      <c r="DL112" s="1010" t="s">
        <v>415</v>
      </c>
      <c r="DM112" s="1010"/>
      <c r="DN112" s="1010"/>
      <c r="DO112" s="1010"/>
      <c r="DP112" s="1010"/>
      <c r="DQ112" s="1010" t="s">
        <v>440</v>
      </c>
      <c r="DR112" s="1010"/>
      <c r="DS112" s="1010"/>
      <c r="DT112" s="1010"/>
      <c r="DU112" s="1010"/>
      <c r="DV112" s="1011" t="s">
        <v>440</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341090</v>
      </c>
      <c r="AB113" s="1024"/>
      <c r="AC113" s="1024"/>
      <c r="AD113" s="1024"/>
      <c r="AE113" s="1025"/>
      <c r="AF113" s="1026">
        <v>283486</v>
      </c>
      <c r="AG113" s="1024"/>
      <c r="AH113" s="1024"/>
      <c r="AI113" s="1024"/>
      <c r="AJ113" s="1025"/>
      <c r="AK113" s="1026">
        <v>312611</v>
      </c>
      <c r="AL113" s="1024"/>
      <c r="AM113" s="1024"/>
      <c r="AN113" s="1024"/>
      <c r="AO113" s="1025"/>
      <c r="AP113" s="1027">
        <v>4</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1571805</v>
      </c>
      <c r="BR113" s="1010"/>
      <c r="BS113" s="1010"/>
      <c r="BT113" s="1010"/>
      <c r="BU113" s="1010"/>
      <c r="BV113" s="1010">
        <v>1531466</v>
      </c>
      <c r="BW113" s="1010"/>
      <c r="BX113" s="1010"/>
      <c r="BY113" s="1010"/>
      <c r="BZ113" s="1010"/>
      <c r="CA113" s="1010">
        <v>1478425</v>
      </c>
      <c r="CB113" s="1010"/>
      <c r="CC113" s="1010"/>
      <c r="CD113" s="1010"/>
      <c r="CE113" s="1010"/>
      <c r="CF113" s="1004">
        <v>18.8</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440</v>
      </c>
      <c r="DM113" s="1049"/>
      <c r="DN113" s="1049"/>
      <c r="DO113" s="1049"/>
      <c r="DP113" s="1050"/>
      <c r="DQ113" s="1051" t="s">
        <v>239</v>
      </c>
      <c r="DR113" s="1049"/>
      <c r="DS113" s="1049"/>
      <c r="DT113" s="1049"/>
      <c r="DU113" s="1050"/>
      <c r="DV113" s="1052" t="s">
        <v>415</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389136</v>
      </c>
      <c r="AB114" s="1049"/>
      <c r="AC114" s="1049"/>
      <c r="AD114" s="1049"/>
      <c r="AE114" s="1050"/>
      <c r="AF114" s="1051">
        <v>357122</v>
      </c>
      <c r="AG114" s="1049"/>
      <c r="AH114" s="1049"/>
      <c r="AI114" s="1049"/>
      <c r="AJ114" s="1050"/>
      <c r="AK114" s="1051">
        <v>198024</v>
      </c>
      <c r="AL114" s="1049"/>
      <c r="AM114" s="1049"/>
      <c r="AN114" s="1049"/>
      <c r="AO114" s="1050"/>
      <c r="AP114" s="1052">
        <v>2.5</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2775501</v>
      </c>
      <c r="BR114" s="1010"/>
      <c r="BS114" s="1010"/>
      <c r="BT114" s="1010"/>
      <c r="BU114" s="1010"/>
      <c r="BV114" s="1010">
        <v>2751910</v>
      </c>
      <c r="BW114" s="1010"/>
      <c r="BX114" s="1010"/>
      <c r="BY114" s="1010"/>
      <c r="BZ114" s="1010"/>
      <c r="CA114" s="1010">
        <v>2667493</v>
      </c>
      <c r="CB114" s="1010"/>
      <c r="CC114" s="1010"/>
      <c r="CD114" s="1010"/>
      <c r="CE114" s="1010"/>
      <c r="CF114" s="1004">
        <v>33.799999999999997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239</v>
      </c>
      <c r="DH114" s="1049"/>
      <c r="DI114" s="1049"/>
      <c r="DJ114" s="1049"/>
      <c r="DK114" s="1050"/>
      <c r="DL114" s="1051" t="s">
        <v>440</v>
      </c>
      <c r="DM114" s="1049"/>
      <c r="DN114" s="1049"/>
      <c r="DO114" s="1049"/>
      <c r="DP114" s="1050"/>
      <c r="DQ114" s="1051" t="s">
        <v>239</v>
      </c>
      <c r="DR114" s="1049"/>
      <c r="DS114" s="1049"/>
      <c r="DT114" s="1049"/>
      <c r="DU114" s="1050"/>
      <c r="DV114" s="1052" t="s">
        <v>239</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23822</v>
      </c>
      <c r="AB115" s="1024"/>
      <c r="AC115" s="1024"/>
      <c r="AD115" s="1024"/>
      <c r="AE115" s="1025"/>
      <c r="AF115" s="1026">
        <v>23698</v>
      </c>
      <c r="AG115" s="1024"/>
      <c r="AH115" s="1024"/>
      <c r="AI115" s="1024"/>
      <c r="AJ115" s="1025"/>
      <c r="AK115" s="1026">
        <v>23737</v>
      </c>
      <c r="AL115" s="1024"/>
      <c r="AM115" s="1024"/>
      <c r="AN115" s="1024"/>
      <c r="AO115" s="1025"/>
      <c r="AP115" s="1027">
        <v>0.3</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176698</v>
      </c>
      <c r="BR115" s="1010"/>
      <c r="BS115" s="1010"/>
      <c r="BT115" s="1010"/>
      <c r="BU115" s="1010"/>
      <c r="BV115" s="1010">
        <v>159691</v>
      </c>
      <c r="BW115" s="1010"/>
      <c r="BX115" s="1010"/>
      <c r="BY115" s="1010"/>
      <c r="BZ115" s="1010"/>
      <c r="CA115" s="1010">
        <v>142080</v>
      </c>
      <c r="CB115" s="1010"/>
      <c r="CC115" s="1010"/>
      <c r="CD115" s="1010"/>
      <c r="CE115" s="1010"/>
      <c r="CF115" s="1004">
        <v>1.8</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415</v>
      </c>
      <c r="DH115" s="1049"/>
      <c r="DI115" s="1049"/>
      <c r="DJ115" s="1049"/>
      <c r="DK115" s="1050"/>
      <c r="DL115" s="1051" t="s">
        <v>239</v>
      </c>
      <c r="DM115" s="1049"/>
      <c r="DN115" s="1049"/>
      <c r="DO115" s="1049"/>
      <c r="DP115" s="1050"/>
      <c r="DQ115" s="1051" t="s">
        <v>239</v>
      </c>
      <c r="DR115" s="1049"/>
      <c r="DS115" s="1049"/>
      <c r="DT115" s="1049"/>
      <c r="DU115" s="1050"/>
      <c r="DV115" s="1052" t="s">
        <v>415</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23</v>
      </c>
      <c r="AB116" s="1049"/>
      <c r="AC116" s="1049"/>
      <c r="AD116" s="1049"/>
      <c r="AE116" s="1050"/>
      <c r="AF116" s="1051" t="s">
        <v>440</v>
      </c>
      <c r="AG116" s="1049"/>
      <c r="AH116" s="1049"/>
      <c r="AI116" s="1049"/>
      <c r="AJ116" s="1050"/>
      <c r="AK116" s="1051" t="s">
        <v>239</v>
      </c>
      <c r="AL116" s="1049"/>
      <c r="AM116" s="1049"/>
      <c r="AN116" s="1049"/>
      <c r="AO116" s="1050"/>
      <c r="AP116" s="1052" t="s">
        <v>239</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415</v>
      </c>
      <c r="BR116" s="1010"/>
      <c r="BS116" s="1010"/>
      <c r="BT116" s="1010"/>
      <c r="BU116" s="1010"/>
      <c r="BV116" s="1010" t="s">
        <v>415</v>
      </c>
      <c r="BW116" s="1010"/>
      <c r="BX116" s="1010"/>
      <c r="BY116" s="1010"/>
      <c r="BZ116" s="1010"/>
      <c r="CA116" s="1010" t="s">
        <v>440</v>
      </c>
      <c r="CB116" s="1010"/>
      <c r="CC116" s="1010"/>
      <c r="CD116" s="1010"/>
      <c r="CE116" s="1010"/>
      <c r="CF116" s="1004" t="s">
        <v>415</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415</v>
      </c>
      <c r="DH116" s="1049"/>
      <c r="DI116" s="1049"/>
      <c r="DJ116" s="1049"/>
      <c r="DK116" s="1050"/>
      <c r="DL116" s="1051" t="s">
        <v>440</v>
      </c>
      <c r="DM116" s="1049"/>
      <c r="DN116" s="1049"/>
      <c r="DO116" s="1049"/>
      <c r="DP116" s="1050"/>
      <c r="DQ116" s="1051" t="s">
        <v>415</v>
      </c>
      <c r="DR116" s="1049"/>
      <c r="DS116" s="1049"/>
      <c r="DT116" s="1049"/>
      <c r="DU116" s="1050"/>
      <c r="DV116" s="1052" t="s">
        <v>415</v>
      </c>
      <c r="DW116" s="1053"/>
      <c r="DX116" s="1053"/>
      <c r="DY116" s="1053"/>
      <c r="DZ116" s="1054"/>
    </row>
    <row r="117" spans="1:130" s="246" customFormat="1" ht="26.25" customHeight="1" x14ac:dyDescent="0.15">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2265668</v>
      </c>
      <c r="AB117" s="1067"/>
      <c r="AC117" s="1067"/>
      <c r="AD117" s="1067"/>
      <c r="AE117" s="1068"/>
      <c r="AF117" s="1069">
        <v>2197424</v>
      </c>
      <c r="AG117" s="1067"/>
      <c r="AH117" s="1067"/>
      <c r="AI117" s="1067"/>
      <c r="AJ117" s="1068"/>
      <c r="AK117" s="1069">
        <v>2141130</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239</v>
      </c>
      <c r="BR117" s="1010"/>
      <c r="BS117" s="1010"/>
      <c r="BT117" s="1010"/>
      <c r="BU117" s="1010"/>
      <c r="BV117" s="1010" t="s">
        <v>415</v>
      </c>
      <c r="BW117" s="1010"/>
      <c r="BX117" s="1010"/>
      <c r="BY117" s="1010"/>
      <c r="BZ117" s="1010"/>
      <c r="CA117" s="1010" t="s">
        <v>415</v>
      </c>
      <c r="CB117" s="1010"/>
      <c r="CC117" s="1010"/>
      <c r="CD117" s="1010"/>
      <c r="CE117" s="1010"/>
      <c r="CF117" s="1004" t="s">
        <v>415</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239</v>
      </c>
      <c r="DH117" s="1049"/>
      <c r="DI117" s="1049"/>
      <c r="DJ117" s="1049"/>
      <c r="DK117" s="1050"/>
      <c r="DL117" s="1051" t="s">
        <v>415</v>
      </c>
      <c r="DM117" s="1049"/>
      <c r="DN117" s="1049"/>
      <c r="DO117" s="1049"/>
      <c r="DP117" s="1050"/>
      <c r="DQ117" s="1051" t="s">
        <v>415</v>
      </c>
      <c r="DR117" s="1049"/>
      <c r="DS117" s="1049"/>
      <c r="DT117" s="1049"/>
      <c r="DU117" s="1050"/>
      <c r="DV117" s="1052" t="s">
        <v>415</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312</v>
      </c>
      <c r="AG118" s="975"/>
      <c r="AH118" s="975"/>
      <c r="AI118" s="975"/>
      <c r="AJ118" s="976"/>
      <c r="AK118" s="974" t="s">
        <v>311</v>
      </c>
      <c r="AL118" s="975"/>
      <c r="AM118" s="975"/>
      <c r="AN118" s="975"/>
      <c r="AO118" s="976"/>
      <c r="AP118" s="1061" t="s">
        <v>434</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415</v>
      </c>
      <c r="BR118" s="1088"/>
      <c r="BS118" s="1088"/>
      <c r="BT118" s="1088"/>
      <c r="BU118" s="1088"/>
      <c r="BV118" s="1088" t="s">
        <v>415</v>
      </c>
      <c r="BW118" s="1088"/>
      <c r="BX118" s="1088"/>
      <c r="BY118" s="1088"/>
      <c r="BZ118" s="1088"/>
      <c r="CA118" s="1088" t="s">
        <v>415</v>
      </c>
      <c r="CB118" s="1088"/>
      <c r="CC118" s="1088"/>
      <c r="CD118" s="1088"/>
      <c r="CE118" s="1088"/>
      <c r="CF118" s="1004" t="s">
        <v>415</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415</v>
      </c>
      <c r="DH118" s="1049"/>
      <c r="DI118" s="1049"/>
      <c r="DJ118" s="1049"/>
      <c r="DK118" s="1050"/>
      <c r="DL118" s="1051" t="s">
        <v>415</v>
      </c>
      <c r="DM118" s="1049"/>
      <c r="DN118" s="1049"/>
      <c r="DO118" s="1049"/>
      <c r="DP118" s="1050"/>
      <c r="DQ118" s="1051" t="s">
        <v>415</v>
      </c>
      <c r="DR118" s="1049"/>
      <c r="DS118" s="1049"/>
      <c r="DT118" s="1049"/>
      <c r="DU118" s="1050"/>
      <c r="DV118" s="1052" t="s">
        <v>415</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415</v>
      </c>
      <c r="AB119" s="982"/>
      <c r="AC119" s="982"/>
      <c r="AD119" s="982"/>
      <c r="AE119" s="983"/>
      <c r="AF119" s="984" t="s">
        <v>415</v>
      </c>
      <c r="AG119" s="982"/>
      <c r="AH119" s="982"/>
      <c r="AI119" s="982"/>
      <c r="AJ119" s="983"/>
      <c r="AK119" s="984" t="s">
        <v>415</v>
      </c>
      <c r="AL119" s="982"/>
      <c r="AM119" s="982"/>
      <c r="AN119" s="982"/>
      <c r="AO119" s="983"/>
      <c r="AP119" s="985" t="s">
        <v>440</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465</v>
      </c>
      <c r="BP119" s="1096"/>
      <c r="BQ119" s="1087">
        <v>28883646</v>
      </c>
      <c r="BR119" s="1088"/>
      <c r="BS119" s="1088"/>
      <c r="BT119" s="1088"/>
      <c r="BU119" s="1088"/>
      <c r="BV119" s="1088">
        <v>28559281</v>
      </c>
      <c r="BW119" s="1088"/>
      <c r="BX119" s="1088"/>
      <c r="BY119" s="1088"/>
      <c r="BZ119" s="1088"/>
      <c r="CA119" s="1088">
        <v>29567854</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415</v>
      </c>
      <c r="DH119" s="1074"/>
      <c r="DI119" s="1074"/>
      <c r="DJ119" s="1074"/>
      <c r="DK119" s="1075"/>
      <c r="DL119" s="1073" t="s">
        <v>415</v>
      </c>
      <c r="DM119" s="1074"/>
      <c r="DN119" s="1074"/>
      <c r="DO119" s="1074"/>
      <c r="DP119" s="1075"/>
      <c r="DQ119" s="1073" t="s">
        <v>440</v>
      </c>
      <c r="DR119" s="1074"/>
      <c r="DS119" s="1074"/>
      <c r="DT119" s="1074"/>
      <c r="DU119" s="1075"/>
      <c r="DV119" s="1076" t="s">
        <v>415</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415</v>
      </c>
      <c r="AB120" s="1049"/>
      <c r="AC120" s="1049"/>
      <c r="AD120" s="1049"/>
      <c r="AE120" s="1050"/>
      <c r="AF120" s="1051" t="s">
        <v>415</v>
      </c>
      <c r="AG120" s="1049"/>
      <c r="AH120" s="1049"/>
      <c r="AI120" s="1049"/>
      <c r="AJ120" s="1050"/>
      <c r="AK120" s="1051" t="s">
        <v>415</v>
      </c>
      <c r="AL120" s="1049"/>
      <c r="AM120" s="1049"/>
      <c r="AN120" s="1049"/>
      <c r="AO120" s="1050"/>
      <c r="AP120" s="1052" t="s">
        <v>415</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1939456</v>
      </c>
      <c r="BR120" s="1017"/>
      <c r="BS120" s="1017"/>
      <c r="BT120" s="1017"/>
      <c r="BU120" s="1017"/>
      <c r="BV120" s="1017">
        <v>3100941</v>
      </c>
      <c r="BW120" s="1017"/>
      <c r="BX120" s="1017"/>
      <c r="BY120" s="1017"/>
      <c r="BZ120" s="1017"/>
      <c r="CA120" s="1017">
        <v>4129274</v>
      </c>
      <c r="CB120" s="1017"/>
      <c r="CC120" s="1017"/>
      <c r="CD120" s="1017"/>
      <c r="CE120" s="1017"/>
      <c r="CF120" s="1031">
        <v>52.4</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2695921</v>
      </c>
      <c r="DH120" s="1017"/>
      <c r="DI120" s="1017"/>
      <c r="DJ120" s="1017"/>
      <c r="DK120" s="1017"/>
      <c r="DL120" s="1017">
        <v>2422647</v>
      </c>
      <c r="DM120" s="1017"/>
      <c r="DN120" s="1017"/>
      <c r="DO120" s="1017"/>
      <c r="DP120" s="1017"/>
      <c r="DQ120" s="1017">
        <v>2447169</v>
      </c>
      <c r="DR120" s="1017"/>
      <c r="DS120" s="1017"/>
      <c r="DT120" s="1017"/>
      <c r="DU120" s="1017"/>
      <c r="DV120" s="1018">
        <v>31.1</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415</v>
      </c>
      <c r="AB121" s="1049"/>
      <c r="AC121" s="1049"/>
      <c r="AD121" s="1049"/>
      <c r="AE121" s="1050"/>
      <c r="AF121" s="1051" t="s">
        <v>415</v>
      </c>
      <c r="AG121" s="1049"/>
      <c r="AH121" s="1049"/>
      <c r="AI121" s="1049"/>
      <c r="AJ121" s="1050"/>
      <c r="AK121" s="1051" t="s">
        <v>415</v>
      </c>
      <c r="AL121" s="1049"/>
      <c r="AM121" s="1049"/>
      <c r="AN121" s="1049"/>
      <c r="AO121" s="1050"/>
      <c r="AP121" s="1052" t="s">
        <v>415</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1459956</v>
      </c>
      <c r="BR121" s="1010"/>
      <c r="BS121" s="1010"/>
      <c r="BT121" s="1010"/>
      <c r="BU121" s="1010"/>
      <c r="BV121" s="1010">
        <v>1373440</v>
      </c>
      <c r="BW121" s="1010"/>
      <c r="BX121" s="1010"/>
      <c r="BY121" s="1010"/>
      <c r="BZ121" s="1010"/>
      <c r="CA121" s="1010">
        <v>1390900</v>
      </c>
      <c r="CB121" s="1010"/>
      <c r="CC121" s="1010"/>
      <c r="CD121" s="1010"/>
      <c r="CE121" s="1010"/>
      <c r="CF121" s="1004">
        <v>17.600000000000001</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1893078</v>
      </c>
      <c r="DH121" s="1010"/>
      <c r="DI121" s="1010"/>
      <c r="DJ121" s="1010"/>
      <c r="DK121" s="1010"/>
      <c r="DL121" s="1010">
        <v>1812249</v>
      </c>
      <c r="DM121" s="1010"/>
      <c r="DN121" s="1010"/>
      <c r="DO121" s="1010"/>
      <c r="DP121" s="1010"/>
      <c r="DQ121" s="1010">
        <v>1752689</v>
      </c>
      <c r="DR121" s="1010"/>
      <c r="DS121" s="1010"/>
      <c r="DT121" s="1010"/>
      <c r="DU121" s="1010"/>
      <c r="DV121" s="1011">
        <v>22.2</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415</v>
      </c>
      <c r="AG122" s="1049"/>
      <c r="AH122" s="1049"/>
      <c r="AI122" s="1049"/>
      <c r="AJ122" s="1050"/>
      <c r="AK122" s="1051" t="s">
        <v>415</v>
      </c>
      <c r="AL122" s="1049"/>
      <c r="AM122" s="1049"/>
      <c r="AN122" s="1049"/>
      <c r="AO122" s="1050"/>
      <c r="AP122" s="1052" t="s">
        <v>415</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17355669</v>
      </c>
      <c r="BR122" s="1088"/>
      <c r="BS122" s="1088"/>
      <c r="BT122" s="1088"/>
      <c r="BU122" s="1088"/>
      <c r="BV122" s="1088">
        <v>17648193</v>
      </c>
      <c r="BW122" s="1088"/>
      <c r="BX122" s="1088"/>
      <c r="BY122" s="1088"/>
      <c r="BZ122" s="1088"/>
      <c r="CA122" s="1088">
        <v>18608208</v>
      </c>
      <c r="CB122" s="1088"/>
      <c r="CC122" s="1088"/>
      <c r="CD122" s="1088"/>
      <c r="CE122" s="1088"/>
      <c r="CF122" s="1108">
        <v>236.1</v>
      </c>
      <c r="CG122" s="1109"/>
      <c r="CH122" s="1109"/>
      <c r="CI122" s="1109"/>
      <c r="CJ122" s="1109"/>
      <c r="CK122" s="1100"/>
      <c r="CL122" s="1101"/>
      <c r="CM122" s="1101"/>
      <c r="CN122" s="1101"/>
      <c r="CO122" s="1102"/>
      <c r="CP122" s="1110" t="s">
        <v>408</v>
      </c>
      <c r="CQ122" s="1111"/>
      <c r="CR122" s="1111"/>
      <c r="CS122" s="1111"/>
      <c r="CT122" s="1111"/>
      <c r="CU122" s="1111"/>
      <c r="CV122" s="1111"/>
      <c r="CW122" s="1111"/>
      <c r="CX122" s="1111"/>
      <c r="CY122" s="1111"/>
      <c r="CZ122" s="1111"/>
      <c r="DA122" s="1111"/>
      <c r="DB122" s="1111"/>
      <c r="DC122" s="1111"/>
      <c r="DD122" s="1111"/>
      <c r="DE122" s="1111"/>
      <c r="DF122" s="1112"/>
      <c r="DG122" s="1009">
        <v>393035</v>
      </c>
      <c r="DH122" s="1010"/>
      <c r="DI122" s="1010"/>
      <c r="DJ122" s="1010"/>
      <c r="DK122" s="1010"/>
      <c r="DL122" s="1010">
        <v>376063</v>
      </c>
      <c r="DM122" s="1010"/>
      <c r="DN122" s="1010"/>
      <c r="DO122" s="1010"/>
      <c r="DP122" s="1010"/>
      <c r="DQ122" s="1010">
        <v>345276</v>
      </c>
      <c r="DR122" s="1010"/>
      <c r="DS122" s="1010"/>
      <c r="DT122" s="1010"/>
      <c r="DU122" s="1010"/>
      <c r="DV122" s="1011">
        <v>4.4000000000000004</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415</v>
      </c>
      <c r="AB123" s="1049"/>
      <c r="AC123" s="1049"/>
      <c r="AD123" s="1049"/>
      <c r="AE123" s="1050"/>
      <c r="AF123" s="1051" t="s">
        <v>440</v>
      </c>
      <c r="AG123" s="1049"/>
      <c r="AH123" s="1049"/>
      <c r="AI123" s="1049"/>
      <c r="AJ123" s="1050"/>
      <c r="AK123" s="1051" t="s">
        <v>440</v>
      </c>
      <c r="AL123" s="1049"/>
      <c r="AM123" s="1049"/>
      <c r="AN123" s="1049"/>
      <c r="AO123" s="1050"/>
      <c r="AP123" s="1052" t="s">
        <v>440</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475</v>
      </c>
      <c r="BP123" s="1096"/>
      <c r="BQ123" s="1155">
        <v>20755081</v>
      </c>
      <c r="BR123" s="1156"/>
      <c r="BS123" s="1156"/>
      <c r="BT123" s="1156"/>
      <c r="BU123" s="1156"/>
      <c r="BV123" s="1156">
        <v>22122574</v>
      </c>
      <c r="BW123" s="1156"/>
      <c r="BX123" s="1156"/>
      <c r="BY123" s="1156"/>
      <c r="BZ123" s="1156"/>
      <c r="CA123" s="1156">
        <v>24128382</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t="s">
        <v>415</v>
      </c>
      <c r="DH123" s="1049"/>
      <c r="DI123" s="1049"/>
      <c r="DJ123" s="1049"/>
      <c r="DK123" s="1050"/>
      <c r="DL123" s="1051" t="s">
        <v>415</v>
      </c>
      <c r="DM123" s="1049"/>
      <c r="DN123" s="1049"/>
      <c r="DO123" s="1049"/>
      <c r="DP123" s="1050"/>
      <c r="DQ123" s="1051" t="s">
        <v>415</v>
      </c>
      <c r="DR123" s="1049"/>
      <c r="DS123" s="1049"/>
      <c r="DT123" s="1049"/>
      <c r="DU123" s="1050"/>
      <c r="DV123" s="1052" t="s">
        <v>415</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23280</v>
      </c>
      <c r="AB124" s="1049"/>
      <c r="AC124" s="1049"/>
      <c r="AD124" s="1049"/>
      <c r="AE124" s="1050"/>
      <c r="AF124" s="1051">
        <v>23280</v>
      </c>
      <c r="AG124" s="1049"/>
      <c r="AH124" s="1049"/>
      <c r="AI124" s="1049"/>
      <c r="AJ124" s="1050"/>
      <c r="AK124" s="1051">
        <v>23280</v>
      </c>
      <c r="AL124" s="1049"/>
      <c r="AM124" s="1049"/>
      <c r="AN124" s="1049"/>
      <c r="AO124" s="1050"/>
      <c r="AP124" s="1052">
        <v>0.3</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101.6</v>
      </c>
      <c r="BR124" s="1118"/>
      <c r="BS124" s="1118"/>
      <c r="BT124" s="1118"/>
      <c r="BU124" s="1118"/>
      <c r="BV124" s="1118">
        <v>82.4</v>
      </c>
      <c r="BW124" s="1118"/>
      <c r="BX124" s="1118"/>
      <c r="BY124" s="1118"/>
      <c r="BZ124" s="1118"/>
      <c r="CA124" s="1118">
        <v>69</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239</v>
      </c>
      <c r="DH124" s="1074"/>
      <c r="DI124" s="1074"/>
      <c r="DJ124" s="1074"/>
      <c r="DK124" s="1075"/>
      <c r="DL124" s="1073" t="s">
        <v>239</v>
      </c>
      <c r="DM124" s="1074"/>
      <c r="DN124" s="1074"/>
      <c r="DO124" s="1074"/>
      <c r="DP124" s="1075"/>
      <c r="DQ124" s="1073" t="s">
        <v>479</v>
      </c>
      <c r="DR124" s="1074"/>
      <c r="DS124" s="1074"/>
      <c r="DT124" s="1074"/>
      <c r="DU124" s="1075"/>
      <c r="DV124" s="1076" t="s">
        <v>239</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479</v>
      </c>
      <c r="AB125" s="1049"/>
      <c r="AC125" s="1049"/>
      <c r="AD125" s="1049"/>
      <c r="AE125" s="1050"/>
      <c r="AF125" s="1051" t="s">
        <v>239</v>
      </c>
      <c r="AG125" s="1049"/>
      <c r="AH125" s="1049"/>
      <c r="AI125" s="1049"/>
      <c r="AJ125" s="1050"/>
      <c r="AK125" s="1051" t="s">
        <v>239</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239</v>
      </c>
      <c r="DH125" s="1017"/>
      <c r="DI125" s="1017"/>
      <c r="DJ125" s="1017"/>
      <c r="DK125" s="1017"/>
      <c r="DL125" s="1017" t="s">
        <v>479</v>
      </c>
      <c r="DM125" s="1017"/>
      <c r="DN125" s="1017"/>
      <c r="DO125" s="1017"/>
      <c r="DP125" s="1017"/>
      <c r="DQ125" s="1017" t="s">
        <v>479</v>
      </c>
      <c r="DR125" s="1017"/>
      <c r="DS125" s="1017"/>
      <c r="DT125" s="1017"/>
      <c r="DU125" s="1017"/>
      <c r="DV125" s="1018" t="s">
        <v>239</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239</v>
      </c>
      <c r="AB126" s="1049"/>
      <c r="AC126" s="1049"/>
      <c r="AD126" s="1049"/>
      <c r="AE126" s="1050"/>
      <c r="AF126" s="1051" t="s">
        <v>239</v>
      </c>
      <c r="AG126" s="1049"/>
      <c r="AH126" s="1049"/>
      <c r="AI126" s="1049"/>
      <c r="AJ126" s="1050"/>
      <c r="AK126" s="1051" t="s">
        <v>239</v>
      </c>
      <c r="AL126" s="1049"/>
      <c r="AM126" s="1049"/>
      <c r="AN126" s="1049"/>
      <c r="AO126" s="1050"/>
      <c r="AP126" s="1052" t="s">
        <v>480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479</v>
      </c>
      <c r="DH126" s="1010"/>
      <c r="DI126" s="1010"/>
      <c r="DJ126" s="1010"/>
      <c r="DK126" s="1010"/>
      <c r="DL126" s="1010" t="s">
        <v>479</v>
      </c>
      <c r="DM126" s="1010"/>
      <c r="DN126" s="1010"/>
      <c r="DO126" s="1010"/>
      <c r="DP126" s="1010"/>
      <c r="DQ126" s="1010" t="s">
        <v>239</v>
      </c>
      <c r="DR126" s="1010"/>
      <c r="DS126" s="1010"/>
      <c r="DT126" s="1010"/>
      <c r="DU126" s="1010"/>
      <c r="DV126" s="1011" t="s">
        <v>479</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542</v>
      </c>
      <c r="AB127" s="1049"/>
      <c r="AC127" s="1049"/>
      <c r="AD127" s="1049"/>
      <c r="AE127" s="1050"/>
      <c r="AF127" s="1051">
        <v>418</v>
      </c>
      <c r="AG127" s="1049"/>
      <c r="AH127" s="1049"/>
      <c r="AI127" s="1049"/>
      <c r="AJ127" s="1050"/>
      <c r="AK127" s="1051">
        <v>457</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480</v>
      </c>
      <c r="DH127" s="1010"/>
      <c r="DI127" s="1010"/>
      <c r="DJ127" s="1010"/>
      <c r="DK127" s="1010"/>
      <c r="DL127" s="1010" t="s">
        <v>480</v>
      </c>
      <c r="DM127" s="1010"/>
      <c r="DN127" s="1010"/>
      <c r="DO127" s="1010"/>
      <c r="DP127" s="1010"/>
      <c r="DQ127" s="1010" t="s">
        <v>480</v>
      </c>
      <c r="DR127" s="1010"/>
      <c r="DS127" s="1010"/>
      <c r="DT127" s="1010"/>
      <c r="DU127" s="1010"/>
      <c r="DV127" s="1011" t="s">
        <v>479</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106903</v>
      </c>
      <c r="AB128" s="1138"/>
      <c r="AC128" s="1138"/>
      <c r="AD128" s="1138"/>
      <c r="AE128" s="1139"/>
      <c r="AF128" s="1140">
        <v>92113</v>
      </c>
      <c r="AG128" s="1138"/>
      <c r="AH128" s="1138"/>
      <c r="AI128" s="1138"/>
      <c r="AJ128" s="1139"/>
      <c r="AK128" s="1140">
        <v>91507</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239</v>
      </c>
      <c r="BG128" s="1145"/>
      <c r="BH128" s="1145"/>
      <c r="BI128" s="1145"/>
      <c r="BJ128" s="1145"/>
      <c r="BK128" s="1145"/>
      <c r="BL128" s="1146"/>
      <c r="BM128" s="1144">
        <v>13.45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176698</v>
      </c>
      <c r="DH128" s="1130"/>
      <c r="DI128" s="1130"/>
      <c r="DJ128" s="1130"/>
      <c r="DK128" s="1130"/>
      <c r="DL128" s="1130">
        <v>159691</v>
      </c>
      <c r="DM128" s="1130"/>
      <c r="DN128" s="1130"/>
      <c r="DO128" s="1130"/>
      <c r="DP128" s="1130"/>
      <c r="DQ128" s="1130">
        <v>142080</v>
      </c>
      <c r="DR128" s="1130"/>
      <c r="DS128" s="1130"/>
      <c r="DT128" s="1130"/>
      <c r="DU128" s="1130"/>
      <c r="DV128" s="1131">
        <v>1.8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9568936</v>
      </c>
      <c r="AB129" s="1049"/>
      <c r="AC129" s="1049"/>
      <c r="AD129" s="1049"/>
      <c r="AE129" s="1050"/>
      <c r="AF129" s="1051">
        <v>9288667</v>
      </c>
      <c r="AG129" s="1049"/>
      <c r="AH129" s="1049"/>
      <c r="AI129" s="1049"/>
      <c r="AJ129" s="1050"/>
      <c r="AK129" s="1051">
        <v>9355363</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440</v>
      </c>
      <c r="BG129" s="1159"/>
      <c r="BH129" s="1159"/>
      <c r="BI129" s="1159"/>
      <c r="BJ129" s="1159"/>
      <c r="BK129" s="1159"/>
      <c r="BL129" s="1160"/>
      <c r="BM129" s="1158">
        <v>18.45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1574674</v>
      </c>
      <c r="AB130" s="1049"/>
      <c r="AC130" s="1049"/>
      <c r="AD130" s="1049"/>
      <c r="AE130" s="1050"/>
      <c r="AF130" s="1051">
        <v>1480979</v>
      </c>
      <c r="AG130" s="1049"/>
      <c r="AH130" s="1049"/>
      <c r="AI130" s="1049"/>
      <c r="AJ130" s="1050"/>
      <c r="AK130" s="1051">
        <v>1474874</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7.5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7994262</v>
      </c>
      <c r="AB131" s="1074"/>
      <c r="AC131" s="1074"/>
      <c r="AD131" s="1074"/>
      <c r="AE131" s="1075"/>
      <c r="AF131" s="1073">
        <v>7807688</v>
      </c>
      <c r="AG131" s="1074"/>
      <c r="AH131" s="1074"/>
      <c r="AI131" s="1074"/>
      <c r="AJ131" s="1075"/>
      <c r="AK131" s="1073">
        <v>7880489</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v>69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7.3063779999999996</v>
      </c>
      <c r="AB132" s="1190"/>
      <c r="AC132" s="1190"/>
      <c r="AD132" s="1190"/>
      <c r="AE132" s="1191"/>
      <c r="AF132" s="1192">
        <v>7.996374855</v>
      </c>
      <c r="AG132" s="1190"/>
      <c r="AH132" s="1190"/>
      <c r="AI132" s="1190"/>
      <c r="AJ132" s="1191"/>
      <c r="AK132" s="1192">
        <v>7.2933164430000001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7.5</v>
      </c>
      <c r="AB133" s="1173"/>
      <c r="AC133" s="1173"/>
      <c r="AD133" s="1173"/>
      <c r="AE133" s="1174"/>
      <c r="AF133" s="1172">
        <v>7.5</v>
      </c>
      <c r="AG133" s="1173"/>
      <c r="AH133" s="1173"/>
      <c r="AI133" s="1173"/>
      <c r="AJ133" s="1174"/>
      <c r="AK133" s="1172">
        <v>7.5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ryqHpvBRH7bfctzF/5PwQTz4Y0CBmw1APsEaOvVilvK/4JwoRX1EiCGgk6T0Rgb2zJGFvifj7oGsrt9Xu6Wsw==" saltValue="NqlXwjuKPW5z0PXip/yS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C10" zoomScale="85" zoomScaleNormal="85" zoomScaleSheetLayoutView="85" workbookViewId="0">
      <selection activeCell="DL46" sqref="DL4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2zZp2kNDHxdTB4tUHSIfObLnA52hOd6l00sncBxfEtdUpHcfW2nLgZtuX39kBgquIkXWj5LmLcdAKsiyG+lQ==" saltValue="XtdInu69wH7I9iHxRISP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bxtuEAcAhtvKWf7teNNkE1L+5+vdltNj3q+gcAXEWT3dH8e4y0dig3aNT0vwkL2yR2TdzTHOYqLmrl16wSTIA==" saltValue="CySuBmxlIt0SJF1zW/Os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2330238</v>
      </c>
      <c r="AP9" s="312">
        <v>88156</v>
      </c>
      <c r="AQ9" s="313">
        <v>90414</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282</v>
      </c>
      <c r="AP10" s="315">
        <v>11</v>
      </c>
      <c r="AQ10" s="316">
        <v>7325</v>
      </c>
      <c r="AR10" s="317">
        <v>-99.8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430860</v>
      </c>
      <c r="AP11" s="315">
        <v>16300</v>
      </c>
      <c r="AQ11" s="316">
        <v>9426</v>
      </c>
      <c r="AR11" s="317">
        <v>72.900000000000006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58025</v>
      </c>
      <c r="AP12" s="315">
        <v>2195</v>
      </c>
      <c r="AQ12" s="316">
        <v>1167</v>
      </c>
      <c r="AR12" s="317">
        <v>88.1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3</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129011</v>
      </c>
      <c r="AP14" s="315">
        <v>4881</v>
      </c>
      <c r="AQ14" s="316">
        <v>4078</v>
      </c>
      <c r="AR14" s="317">
        <v>19.7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231532</v>
      </c>
      <c r="AP15" s="315">
        <v>8759</v>
      </c>
      <c r="AQ15" s="316">
        <v>2195</v>
      </c>
      <c r="AR15" s="317">
        <v>299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-244186</v>
      </c>
      <c r="AP16" s="315">
        <v>-9238</v>
      </c>
      <c r="AQ16" s="316">
        <v>-8893</v>
      </c>
      <c r="AR16" s="317">
        <v>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2935762</v>
      </c>
      <c r="AP17" s="315">
        <v>111064</v>
      </c>
      <c r="AQ17" s="316">
        <v>105714</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10.1</v>
      </c>
      <c r="AP21" s="328">
        <v>10.07</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97.2</v>
      </c>
      <c r="AP22" s="333">
        <v>97.6</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1606758</v>
      </c>
      <c r="AP32" s="342">
        <v>60786</v>
      </c>
      <c r="AQ32" s="343">
        <v>67110</v>
      </c>
      <c r="AR32" s="344">
        <v>-9.4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312611</v>
      </c>
      <c r="AP35" s="342">
        <v>11827</v>
      </c>
      <c r="AQ35" s="343">
        <v>17795</v>
      </c>
      <c r="AR35" s="344">
        <v>-33.5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198024</v>
      </c>
      <c r="AP36" s="342">
        <v>7492</v>
      </c>
      <c r="AQ36" s="343">
        <v>2500</v>
      </c>
      <c r="AR36" s="344">
        <v>199.7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23737</v>
      </c>
      <c r="AP37" s="342">
        <v>898</v>
      </c>
      <c r="AQ37" s="343">
        <v>1001</v>
      </c>
      <c r="AR37" s="344">
        <v>-10.3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517</v>
      </c>
      <c r="AP38" s="345" t="s">
        <v>517</v>
      </c>
      <c r="AQ38" s="346">
        <v>4</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-91507</v>
      </c>
      <c r="AP39" s="342">
        <v>-3462</v>
      </c>
      <c r="AQ39" s="343">
        <v>-3748</v>
      </c>
      <c r="AR39" s="344">
        <v>-7.6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-1474874</v>
      </c>
      <c r="AP40" s="342">
        <v>-55797</v>
      </c>
      <c r="AQ40" s="343">
        <v>-58908</v>
      </c>
      <c r="AR40" s="344">
        <v>-5.3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574749</v>
      </c>
      <c r="AP41" s="342">
        <v>21744</v>
      </c>
      <c r="AQ41" s="343">
        <v>25761</v>
      </c>
      <c r="AR41" s="344">
        <v>-15.6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3222998</v>
      </c>
      <c r="AN51" s="364">
        <v>115665</v>
      </c>
      <c r="AO51" s="365">
        <v>50.7</v>
      </c>
      <c r="AP51" s="366">
        <v>106614</v>
      </c>
      <c r="AQ51" s="367">
        <v>17.2</v>
      </c>
      <c r="AR51" s="368">
        <v>33.5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1976027</v>
      </c>
      <c r="AN52" s="372">
        <v>70914</v>
      </c>
      <c r="AO52" s="373">
        <v>112.7</v>
      </c>
      <c r="AP52" s="374">
        <v>45545</v>
      </c>
      <c r="AQ52" s="375">
        <v>20.7</v>
      </c>
      <c r="AR52" s="376">
        <v>92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5118158</v>
      </c>
      <c r="AN53" s="364">
        <v>185320</v>
      </c>
      <c r="AO53" s="365">
        <v>60.2</v>
      </c>
      <c r="AP53" s="366">
        <v>85459</v>
      </c>
      <c r="AQ53" s="367">
        <v>-19.8</v>
      </c>
      <c r="AR53" s="368">
        <v>80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1445332</v>
      </c>
      <c r="AN54" s="372">
        <v>52333</v>
      </c>
      <c r="AO54" s="373">
        <v>-26.2</v>
      </c>
      <c r="AP54" s="374">
        <v>44378</v>
      </c>
      <c r="AQ54" s="375">
        <v>-2.6</v>
      </c>
      <c r="AR54" s="376">
        <v>-23.6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2415772</v>
      </c>
      <c r="AN55" s="364">
        <v>88802</v>
      </c>
      <c r="AO55" s="365">
        <v>-52.1</v>
      </c>
      <c r="AP55" s="366">
        <v>83280</v>
      </c>
      <c r="AQ55" s="367">
        <v>-2.5</v>
      </c>
      <c r="AR55" s="368">
        <v>-49.6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468404</v>
      </c>
      <c r="AN56" s="372">
        <v>17218</v>
      </c>
      <c r="AO56" s="373">
        <v>-67.099999999999994</v>
      </c>
      <c r="AP56" s="374">
        <v>43123</v>
      </c>
      <c r="AQ56" s="375">
        <v>-2.8</v>
      </c>
      <c r="AR56" s="376">
        <v>-64.3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1765226</v>
      </c>
      <c r="AN57" s="364">
        <v>65933</v>
      </c>
      <c r="AO57" s="365">
        <v>-25.8</v>
      </c>
      <c r="AP57" s="366">
        <v>88968</v>
      </c>
      <c r="AQ57" s="367">
        <v>6.8</v>
      </c>
      <c r="AR57" s="368">
        <v>-32.6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678711</v>
      </c>
      <c r="AN58" s="372">
        <v>25351</v>
      </c>
      <c r="AO58" s="373">
        <v>47.2</v>
      </c>
      <c r="AP58" s="374">
        <v>45482</v>
      </c>
      <c r="AQ58" s="375">
        <v>5.5</v>
      </c>
      <c r="AR58" s="376">
        <v>41.7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2914290</v>
      </c>
      <c r="AN59" s="364">
        <v>110252</v>
      </c>
      <c r="AO59" s="365">
        <v>67.2</v>
      </c>
      <c r="AP59" s="366">
        <v>85173</v>
      </c>
      <c r="AQ59" s="367">
        <v>-4.3</v>
      </c>
      <c r="AR59" s="368">
        <v>71.5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948018</v>
      </c>
      <c r="AN60" s="372">
        <v>35865</v>
      </c>
      <c r="AO60" s="373">
        <v>41.5</v>
      </c>
      <c r="AP60" s="374">
        <v>43913</v>
      </c>
      <c r="AQ60" s="375">
        <v>-3.4</v>
      </c>
      <c r="AR60" s="376">
        <v>44.9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3087289</v>
      </c>
      <c r="AN61" s="379">
        <v>113194</v>
      </c>
      <c r="AO61" s="380">
        <v>20</v>
      </c>
      <c r="AP61" s="381">
        <v>89899</v>
      </c>
      <c r="AQ61" s="382">
        <v>-0.5</v>
      </c>
      <c r="AR61" s="368">
        <v>20.5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1103298</v>
      </c>
      <c r="AN62" s="372">
        <v>40336</v>
      </c>
      <c r="AO62" s="373">
        <v>21.6</v>
      </c>
      <c r="AP62" s="374">
        <v>44488</v>
      </c>
      <c r="AQ62" s="375">
        <v>3.5</v>
      </c>
      <c r="AR62" s="376">
        <v>18.100000000000001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3EFe42zzC1LIMfDd5a775SrL/rfWdonP4zbPsw0MMYVYa0uaYxeFVBsg4FE8jATA7a7rGwSyMfT9vlC5eTuQ==" saltValue="b5E3I+FMlaW30ymmBIFo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3EkCFZnWfpD6TX6EiPetLwwsBL/4zYDaXdJIOcoMG5PuISioDPjkPLWlmLSm2gaORLbTWU6OnoKjosGzDLBBQ==" saltValue="REEFziYEGaXrkk1eqyPO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aHJ/yopkSEpyaZF6jiQaBWx0qv6GzY5FbugoOYY+KGsevc85+ZepEpnbfgno7bfQhNgpU4AiHiVQRWzSHh+Og==" saltValue="dYQ7PjSTctpX3kpL4sk9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12.87</v>
      </c>
      <c r="G47" s="12">
        <v>14.81</v>
      </c>
      <c r="H47" s="12">
        <v>15.11</v>
      </c>
      <c r="I47" s="12">
        <v>16.649999999999999</v>
      </c>
      <c r="J47" s="13">
        <v>16.54</v>
      </c>
    </row>
    <row r="48" spans="2:10" ht="57.75" customHeight="1" x14ac:dyDescent="0.15">
      <c r="B48" s="14"/>
      <c r="C48" s="1234" t="s">
        <v>4</v>
      </c>
      <c r="D48" s="1234"/>
      <c r="E48" s="1235"/>
      <c r="F48" s="15">
        <v>8.91</v>
      </c>
      <c r="G48" s="16">
        <v>7.5</v>
      </c>
      <c r="H48" s="16">
        <v>13.13</v>
      </c>
      <c r="I48" s="16">
        <v>12.75</v>
      </c>
      <c r="J48" s="17">
        <v>14.8</v>
      </c>
    </row>
    <row r="49" spans="2:10" ht="57.75" customHeight="1" thickBot="1" x14ac:dyDescent="0.2">
      <c r="B49" s="18"/>
      <c r="C49" s="1236" t="s">
        <v>5</v>
      </c>
      <c r="D49" s="1236"/>
      <c r="E49" s="1237"/>
      <c r="F49" s="19">
        <v>0.38</v>
      </c>
      <c r="G49" s="20">
        <v>0.74</v>
      </c>
      <c r="H49" s="20">
        <v>5.49</v>
      </c>
      <c r="I49" s="20">
        <v>0.3</v>
      </c>
      <c r="J49" s="21">
        <v>2.15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xp0n7Pe9wuVxYz3QIm9tU42MNBftxZHBdobfMvwl1pFC9ySELpPXalfo7sCk9LzUw5cvtC3obBODrj4mEro6Q==" saltValue="HRWDrVRQhWUa3Cy19IaO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2020-09-24T07:52:41Z</cp:lastPrinted>
  <dcterms:created xsi:type="dcterms:W3CDTF">2020-02-10T06:10:53Z</dcterms:created>
  <dcterms:modified xsi:type="dcterms:W3CDTF">2020-09-24T07:59:27Z</dcterms:modified>
</cp:coreProperties>
</file>