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172.16.126.132\NAS_Public\_NAS_Media\平成31年度\03 普通会計決算統計（H30）\06 平成30年度財政状況資料集\08 市町村→県\"/>
    </mc:Choice>
  </mc:AlternateContent>
  <bookViews>
    <workbookView xWindow="-15" yWindow="-15" windowWidth="28830" windowHeight="12765" tabRatio="864" firstSheet="12" activeTab="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 name="公会計指標分析・財政指標組合せ分析表" sheetId="18" r:id="rId15"/>
    <sheet name="施設類型別ストック情報分析表①" sheetId="19" r:id="rId16"/>
    <sheet name="施設類型別ストック情報分析表②" sheetId="20"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BE38" i="10"/>
  <c r="AM38" i="10"/>
  <c r="U38" i="10"/>
  <c r="C38" i="10"/>
  <c r="BE37" i="10"/>
  <c r="AM37" i="10"/>
  <c r="C37" i="10"/>
  <c r="BE36" i="10"/>
  <c r="AM36" i="10"/>
  <c r="C36" i="10"/>
  <c r="BE35" i="10"/>
  <c r="C35" i="10"/>
  <c r="U34" i="10"/>
  <c r="U35" i="10" s="1"/>
  <c r="C34" i="10"/>
  <c r="U36" i="10" l="1"/>
  <c r="U37" i="10" s="1"/>
  <c r="AM34" i="10"/>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W34" i="10" s="1"/>
  <c r="BW35" i="10" l="1"/>
  <c r="BW36" i="10" s="1"/>
  <c r="BW37" i="10" s="1"/>
  <c r="BW38" i="10" s="1"/>
  <c r="BW39" i="10" s="1"/>
  <c r="CO34" i="10" l="1"/>
  <c r="CO35" i="10" s="1"/>
  <c r="CO36" i="10" s="1"/>
  <c r="CO37" i="10" s="1"/>
  <c r="CO38" i="10" s="1"/>
</calcChain>
</file>

<file path=xl/sharedStrings.xml><?xml version="1.0" encoding="utf-8"?>
<sst xmlns="http://schemas.openxmlformats.org/spreadsheetml/2006/main" count="1126" uniqueCount="620">
  <si>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</si>
  <si>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</si>
  <si>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</si>
  <si>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</si>
  <si>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</si>
  <si>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</si>
  <si>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</si>
  <si>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</si>
  <si>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</si>
  <si>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</si>
  <si>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</si>
  <si>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</si>
  <si>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</si>
  <si>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</si>
  <si>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</si>
  <si>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</si>
  <si>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</si>
  <si>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</si>
  <si>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</si>
  <si>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</si>
  <si>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</si>
  <si>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</si>
  <si>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</si>
  <si>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</si>
  <si>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</si>
  <si>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</si>
  <si>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</si>
  <si>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</si>
  <si>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</si>
  <si>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</si>
  <si>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</si>
  <si>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</si>
  <si>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</si>
  <si>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</si>
  <si>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</si>
  <si>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</si>
  <si>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</si>
  <si>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</si>
  <si>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</si>
  <si>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</si>
  <si>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</si>
  <si>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</si>
  <si>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</si>
  <si>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</si>
  <si>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</si>
  <si>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</si>
  <si>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</si>
  <si>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</si>
  <si>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</si>
  <si>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</si>
  <si>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</si>
  <si>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</si>
  <si>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</si>
  <si>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</si>
  <si>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</si>
  <si>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</si>
  <si>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</si>
  <si>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</si>
  <si>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</si>
  <si>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</si>
  <si>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</si>
  <si>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</si>
  <si>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</si>
  <si>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</si>
  <si>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</si>
  <si>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</si>
  <si>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</si>
  <si>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</si>
  <si>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</si>
  <si>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</si>
  <si>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</si>
  <si>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</si>
  <si>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</si>
  <si>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</si>
  <si>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</si>
  <si>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</si>
  <si>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</si>
  <si>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</si>
  <si>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</si>
  <si>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</si>
  <si>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</si>
  <si>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</si>
  <si>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</si>
  <si>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</si>
  <si>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</si>
  <si>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Ⅰ－１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</si>
  <si>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</si>
  <si>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</si>
  <si>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</si>
  <si>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</si>
  <si>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</si>
  <si>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</si>
  <si>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</si>
  <si>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</si>
  <si>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</si>
  <si>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</si>
  <si>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</si>
  <si>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</si>
  <si>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阿蘇市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</si>
  <si>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</si>
  <si>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</si>
  <si>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</si>
  <si>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</si>
  <si>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</si>
  <si>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</si>
  <si>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</si>
  <si>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</si>
  <si>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</si>
  <si>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</si>
  <si>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</si>
  <si>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</si>
  <si>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</si>
  <si>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</si>
  <si>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</si>
  <si>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</si>
  <si>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</si>
  <si>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</si>
  <si>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</si>
  <si>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</si>
  <si>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</si>
  <si>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</si>
  <si>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</si>
  <si>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</si>
  <si>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</si>
  <si>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</si>
  <si>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-5.0</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</si>
  <si>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</si>
  <si>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</si>
  <si>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</si>
  <si>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</si>
  <si>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</si>
  <si>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</si>
  <si>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</si>
  <si>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</si>
  <si>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</si>
  <si>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</si>
  <si>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</si>
  <si>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</si>
  <si>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</si>
  <si>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</si>
  <si>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</si>
  <si>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</si>
  <si>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</si>
  <si>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</si>
  <si>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</si>
  <si>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</si>
  <si>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</si>
  <si>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</si>
  <si>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</si>
  <si>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</si>
  <si>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</si>
  <si>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</si>
  <si>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</si>
  <si>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</si>
  <si>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</si>
  <si>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4"/>
  </si>
  <si>
    <t>うち日本人(％)</t>
    <phoneticPr fontId="5"/>
  </si>
  <si>
    <t>-1.5</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</si>
  <si>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</si>
  <si>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</si>
  <si>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</si>
  <si>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</si>
  <si>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</si>
  <si>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</si>
  <si>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</si>
  <si>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</si>
  <si>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</si>
  <si>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</si>
  <si>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</si>
  <si>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</si>
  <si>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</si>
  <si>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</si>
  <si>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</si>
  <si>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</si>
  <si>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</si>
  <si>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</si>
  <si>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</si>
  <si>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</si>
  <si>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</si>
  <si>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</si>
  <si>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</si>
  <si>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</si>
  <si>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</si>
  <si>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</si>
  <si>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</si>
  <si>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</si>
  <si>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</si>
  <si>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</si>
  <si>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</si>
  <si>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</si>
  <si>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</si>
  <si>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</si>
  <si>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</si>
  <si>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</si>
  <si>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</si>
  <si>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</si>
  <si>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</si>
  <si>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</si>
  <si>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</si>
  <si>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</si>
  <si>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</si>
  <si>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</si>
  <si>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</si>
  <si>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</si>
  <si>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</si>
  <si>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</si>
  <si>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</si>
  <si>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</si>
  <si>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</si>
  <si>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</si>
  <si>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</si>
  <si>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</si>
  <si>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</si>
  <si>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</si>
  <si>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</si>
  <si>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</si>
  <si>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</si>
  <si>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</si>
  <si>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</si>
  <si>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熊本県阿蘇市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</si>
  <si>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</si>
  <si>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</si>
  <si>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</si>
  <si>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</si>
  <si>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</si>
  <si>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</si>
  <si>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</si>
  <si>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</si>
  <si>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</si>
  <si>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</si>
  <si>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</si>
  <si>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</si>
  <si>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</si>
  <si>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</si>
  <si>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</si>
  <si>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</si>
  <si>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</si>
  <si>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</si>
  <si>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</si>
  <si>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</si>
  <si>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</si>
  <si>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</si>
  <si>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</si>
  <si>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</si>
  <si>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</si>
  <si>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</si>
  <si>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</si>
  <si>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</si>
  <si>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</si>
  <si>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</si>
  <si>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</si>
  <si>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</si>
  <si>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</si>
  <si>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</si>
  <si>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</si>
  <si>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</si>
  <si>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</si>
  <si>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</si>
  <si>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</si>
  <si>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</si>
  <si>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</si>
  <si>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</si>
  <si>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</si>
  <si>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</si>
  <si>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</si>
  <si>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</si>
  <si>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</si>
  <si>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</si>
  <si>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</si>
  <si>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</si>
  <si>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</si>
  <si>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</si>
  <si>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</si>
  <si>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</si>
  <si>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</si>
  <si>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</si>
  <si>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</si>
  <si>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</si>
  <si>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</si>
  <si>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</si>
  <si>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</si>
  <si>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</si>
  <si>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</si>
  <si>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</si>
  <si>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</si>
  <si>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</si>
  <si>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</si>
  <si>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</si>
  <si>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</si>
  <si>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</si>
  <si>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</si>
  <si>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</si>
  <si>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</si>
  <si>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</si>
  <si>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</si>
  <si>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</si>
  <si>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</si>
  <si>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</si>
  <si>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</si>
  <si>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</si>
  <si>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</si>
  <si>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</si>
  <si>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</si>
  <si>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</si>
  <si>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</si>
  <si>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</si>
  <si>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</si>
  <si>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</si>
  <si>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</si>
  <si>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</si>
  <si>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</si>
  <si>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</si>
  <si>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</si>
  <si>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</si>
  <si>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</si>
  <si>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</si>
  <si>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</si>
  <si>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</si>
  <si>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</si>
  <si>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</si>
  <si>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</si>
  <si>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</si>
  <si>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</si>
  <si>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</si>
  <si>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</si>
  <si>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</si>
  <si>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</si>
  <si>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</si>
  <si>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</si>
  <si>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</si>
  <si>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</si>
  <si>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</si>
  <si>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</si>
  <si>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</si>
  <si>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</si>
  <si>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</si>
  <si>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</si>
  <si>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</si>
  <si>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</si>
  <si>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</si>
  <si>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</si>
  <si>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</si>
  <si>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</si>
  <si>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</si>
  <si>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</si>
  <si>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</si>
  <si>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</si>
  <si>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</si>
  <si>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</si>
  <si>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</si>
  <si>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</si>
  <si>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</si>
  <si>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</si>
  <si>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</si>
  <si>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</si>
  <si>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</si>
  <si>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</si>
  <si>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</si>
  <si>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</si>
  <si>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</si>
  <si>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</si>
  <si>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</si>
  <si>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</si>
  <si>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</si>
  <si>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</si>
  <si>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</si>
  <si>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</si>
  <si>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</si>
  <si>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</si>
  <si>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</si>
  <si>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熊本県阿蘇市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</si>
  <si>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</si>
  <si>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</si>
  <si>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</si>
  <si>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</si>
  <si>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</si>
  <si>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</si>
  <si>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</si>
  <si>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</si>
  <si>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</si>
  <si>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</si>
  <si>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</si>
  <si>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</si>
  <si>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</si>
  <si>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</si>
  <si>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</si>
  <si>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</si>
  <si>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</si>
  <si>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</si>
  <si>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</si>
  <si>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</si>
  <si>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</si>
  <si>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</si>
  <si>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</si>
  <si>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</si>
  <si>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</si>
  <si>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</si>
  <si>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</si>
  <si>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</si>
  <si>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</si>
  <si>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</si>
  <si>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</si>
  <si>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</si>
  <si>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</si>
  <si>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</si>
  <si>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</si>
  <si>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</si>
  <si>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阿蘇山観光事業特別会計</t>
    <phoneticPr fontId="5"/>
  </si>
  <si>
    <t>水道事業会計</t>
    <phoneticPr fontId="5"/>
  </si>
  <si>
    <t>法適用企業</t>
    <phoneticPr fontId="5"/>
  </si>
  <si>
    <t>病院事業会計</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</si>
  <si>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</si>
  <si>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</si>
  <si>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</si>
  <si>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</si>
  <si>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</si>
  <si>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</si>
  <si>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</si>
  <si>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</si>
  <si>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</si>
  <si>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</si>
  <si>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</si>
  <si>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</si>
  <si>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</si>
  <si>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</si>
  <si>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</si>
  <si>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</si>
  <si>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</si>
  <si>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</si>
  <si>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</si>
  <si>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</si>
  <si>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</si>
  <si>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</si>
  <si>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</si>
  <si>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</si>
  <si>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</si>
  <si>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</si>
  <si>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</si>
  <si>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</si>
  <si>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</si>
  <si>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</si>
  <si>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</si>
  <si>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</si>
  <si>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</si>
  <si>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</si>
  <si>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</si>
  <si>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</si>
  <si>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</si>
  <si>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</si>
  <si>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</si>
  <si>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</si>
  <si>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</si>
  <si>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</si>
  <si>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</si>
  <si>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</si>
  <si>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</si>
  <si>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</si>
  <si>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</si>
  <si>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</si>
  <si>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</si>
  <si>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</si>
  <si>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</si>
  <si>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</si>
  <si>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</si>
  <si>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</si>
  <si>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</si>
  <si>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</si>
  <si>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</si>
  <si>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</si>
  <si>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</si>
  <si>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</si>
  <si>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</si>
  <si>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</si>
  <si>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</si>
  <si>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</si>
  <si>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</si>
  <si>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阿蘇山観光事業特別会計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</si>
  <si>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</si>
  <si>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</si>
  <si>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</si>
  <si>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</si>
  <si>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</si>
  <si>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</si>
  <si>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</si>
  <si>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</si>
  <si>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</si>
  <si>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</si>
  <si>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</si>
  <si>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</si>
  <si>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</si>
  <si>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</si>
  <si>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</si>
  <si>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</si>
  <si>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</si>
  <si>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</si>
  <si>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</si>
  <si>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</si>
  <si>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</si>
  <si>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</si>
  <si>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</si>
  <si>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</si>
  <si>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</si>
  <si>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</si>
  <si>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</si>
  <si>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</si>
  <si>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</si>
  <si>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</si>
  <si>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</si>
  <si>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</si>
  <si>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</si>
  <si>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</si>
  <si>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</si>
  <si>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</si>
  <si>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</si>
  <si>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</si>
  <si>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</si>
  <si>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</si>
  <si>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</si>
  <si>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</si>
  <si>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</si>
  <si>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</si>
  <si>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</si>
  <si>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</si>
  <si>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</si>
  <si>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</si>
  <si>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</si>
  <si>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</si>
  <si>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</si>
  <si>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</si>
  <si>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</si>
  <si>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</si>
  <si>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</si>
  <si>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</si>
  <si>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</si>
  <si>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</si>
  <si>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</si>
  <si>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</si>
  <si>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</si>
  <si>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</si>
  <si>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</si>
  <si>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</si>
  <si>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</si>
  <si>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</si>
  <si>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</si>
  <si>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</si>
  <si>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</si>
  <si>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</si>
  <si>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</si>
  <si>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</si>
  <si>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</si>
  <si>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</si>
  <si>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</si>
  <si>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</si>
  <si>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</si>
  <si>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</si>
  <si>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</si>
  <si>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</si>
  <si>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</si>
  <si>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</si>
  <si>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</si>
  <si>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</si>
  <si>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</si>
  <si>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</si>
  <si>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一般会計</t>
  </si>
  <si>
    <t>水道事業会計</t>
  </si>
  <si>
    <t>介護保険事業特別会計</t>
  </si>
  <si>
    <t>国民健康保険事業特別会計</t>
  </si>
  <si>
    <t>下水道事業特別会計</t>
  </si>
  <si>
    <t>病院事業会計</t>
  </si>
  <si>
    <t>▲ 0.38</t>
  </si>
  <si>
    <t>後期高齢者医療事業特別会計</t>
  </si>
  <si>
    <t>阿蘇山観光事業特別会計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</si>
  <si>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</si>
  <si>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</si>
  <si>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</si>
  <si>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</si>
  <si>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</si>
  <si>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</si>
  <si>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</si>
  <si>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</si>
  <si>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</si>
  <si>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t>
    <phoneticPr fontId="2"/>
  </si>
  <si>
    <t>東阿蘇観光開発株式会社</t>
    <rPh sb="0" eb="1">
      <t>ヒガシ</t>
    </rPh>
    <rPh sb="1" eb="3">
      <t>アソ</t>
    </rPh>
    <rPh sb="3" eb="5">
      <t>カンコウ</t>
    </rPh>
    <rPh sb="5" eb="7">
      <t>カイハツ</t>
    </rPh>
    <rPh sb="7" eb="11">
      <t>カブシキガイシャ</t>
    </rPh>
    <phoneticPr fontId="2"/>
  </si>
  <si>
    <t>一般財団法人阿蘇テレワークセンター</t>
    <rPh sb="0" eb="2">
      <t>イッパン</t>
    </rPh>
    <rPh sb="2" eb="4">
      <t>ザイダン</t>
    </rPh>
    <rPh sb="4" eb="6">
      <t>ホウジン</t>
    </rPh>
    <rPh sb="6" eb="8">
      <t>アソ</t>
    </rPh>
    <phoneticPr fontId="2"/>
  </si>
  <si>
    <t>公益財団法人阿蘇グリーンストック</t>
    <rPh sb="0" eb="6">
      <t>コウエキザイダンホウジン</t>
    </rPh>
    <rPh sb="6" eb="8">
      <t>アソ</t>
    </rPh>
    <phoneticPr fontId="2"/>
  </si>
  <si>
    <t>株式会社まちづくり阿蘇一の宮</t>
    <rPh sb="0" eb="4">
      <t>カブシキガイシャ</t>
    </rPh>
    <rPh sb="9" eb="11">
      <t>アソ</t>
    </rPh>
    <rPh sb="11" eb="12">
      <t>イチ</t>
    </rPh>
    <rPh sb="13" eb="14">
      <t>ミヤ</t>
    </rPh>
    <phoneticPr fontId="2"/>
  </si>
  <si>
    <t>株式会社ＡＳＯワークネット</t>
    <rPh sb="0" eb="4">
      <t>カブシキガイシャ</t>
    </rPh>
    <phoneticPr fontId="2"/>
  </si>
  <si>
    <t>-</t>
    <phoneticPr fontId="2"/>
  </si>
  <si>
    <t>-</t>
    <phoneticPr fontId="2"/>
  </si>
  <si>
    <t>地域振興基金(H30年度末現在)</t>
    <rPh sb="0" eb="2">
      <t>チイキ</t>
    </rPh>
    <rPh sb="2" eb="4">
      <t>シンコウ</t>
    </rPh>
    <rPh sb="4" eb="6">
      <t>キキン</t>
    </rPh>
    <phoneticPr fontId="2"/>
  </si>
  <si>
    <t>地域情報化基盤整備基金(H30年度末現在)</t>
    <rPh sb="0" eb="2">
      <t>チイキ</t>
    </rPh>
    <rPh sb="2" eb="5">
      <t>ジョウホウカ</t>
    </rPh>
    <rPh sb="5" eb="7">
      <t>キバン</t>
    </rPh>
    <rPh sb="7" eb="9">
      <t>セイビ</t>
    </rPh>
    <rPh sb="9" eb="11">
      <t>キキン</t>
    </rPh>
    <phoneticPr fontId="2"/>
  </si>
  <si>
    <t>平成28年熊本地震復興基金(H30年度末現在)</t>
    <rPh sb="0" eb="2">
      <t>ヘイセイ</t>
    </rPh>
    <rPh sb="4" eb="5">
      <t>ネン</t>
    </rPh>
    <rPh sb="5" eb="7">
      <t>クマモト</t>
    </rPh>
    <rPh sb="7" eb="9">
      <t>ジシン</t>
    </rPh>
    <rPh sb="9" eb="11">
      <t>フッコウ</t>
    </rPh>
    <rPh sb="11" eb="13">
      <t>キキン</t>
    </rPh>
    <phoneticPr fontId="2"/>
  </si>
  <si>
    <t>公共施設管理基金(H30年度末現在)</t>
    <rPh sb="0" eb="2">
      <t>コウキョウ</t>
    </rPh>
    <rPh sb="2" eb="4">
      <t>シセツ</t>
    </rPh>
    <rPh sb="4" eb="6">
      <t>カンリ</t>
    </rPh>
    <rPh sb="6" eb="8">
      <t>キキン</t>
    </rPh>
    <phoneticPr fontId="2"/>
  </si>
  <si>
    <t>教育施設整備基金(H30年度末現在)</t>
    <rPh sb="0" eb="2">
      <t>キョウイク</t>
    </rPh>
    <rPh sb="2" eb="4">
      <t>シセツ</t>
    </rPh>
    <rPh sb="4" eb="6">
      <t>セイビ</t>
    </rPh>
    <rPh sb="6" eb="8">
      <t>キキン</t>
    </rPh>
    <phoneticPr fontId="2"/>
  </si>
  <si>
    <t>-</t>
    <phoneticPr fontId="2"/>
  </si>
  <si>
    <t>-</t>
    <phoneticPr fontId="2"/>
  </si>
  <si>
    <t>阿蘇広域行政事務組合（一般会計）</t>
    <rPh sb="0" eb="10">
      <t>アソコウイキギョウセイジムクミアイ</t>
    </rPh>
    <rPh sb="11" eb="13">
      <t>イッパン</t>
    </rPh>
    <rPh sb="13" eb="15">
      <t>カイケイ</t>
    </rPh>
    <phoneticPr fontId="2"/>
  </si>
  <si>
    <t>阿蘇広域行政事務組合（養護老人ホーム湯の里荘特別会計）</t>
    <rPh sb="0" eb="10">
      <t>アソコウイキギョウセイジムクミアイ</t>
    </rPh>
    <rPh sb="11" eb="15">
      <t>ヨウゴロウジン</t>
    </rPh>
    <rPh sb="18" eb="19">
      <t>ユ</t>
    </rPh>
    <rPh sb="20" eb="21">
      <t>サト</t>
    </rPh>
    <rPh sb="21" eb="22">
      <t>ソウ</t>
    </rPh>
    <rPh sb="22" eb="26">
      <t>トクベツカイケイ</t>
    </rPh>
    <phoneticPr fontId="2"/>
  </si>
  <si>
    <t>阿蘇広域行政事務組合（特別養護老人ホーム阿蘇みやま荘特別会計）</t>
    <rPh sb="0" eb="10">
      <t>アソコウイキギョウセイジムクミアイ</t>
    </rPh>
    <rPh sb="11" eb="13">
      <t>トクベツ</t>
    </rPh>
    <rPh sb="13" eb="15">
      <t>ヨウゴ</t>
    </rPh>
    <rPh sb="15" eb="17">
      <t>ロウジン</t>
    </rPh>
    <rPh sb="20" eb="22">
      <t>アソ</t>
    </rPh>
    <rPh sb="25" eb="26">
      <t>ソウ</t>
    </rPh>
    <rPh sb="26" eb="28">
      <t>トクベツ</t>
    </rPh>
    <rPh sb="28" eb="30">
      <t>カイケイ</t>
    </rPh>
    <phoneticPr fontId="2"/>
  </si>
  <si>
    <t>熊本県市町村総合事務組合</t>
    <rPh sb="0" eb="3">
      <t>クマモトケン</t>
    </rPh>
    <rPh sb="3" eb="6">
      <t>シチョウソン</t>
    </rPh>
    <rPh sb="6" eb="8">
      <t>ソウゴウ</t>
    </rPh>
    <rPh sb="8" eb="10">
      <t>ジム</t>
    </rPh>
    <rPh sb="10" eb="12">
      <t>クミアイ</t>
    </rPh>
    <phoneticPr fontId="2"/>
  </si>
  <si>
    <t>熊本県後期高齢者医療広域連合（一般会計）</t>
    <rPh sb="0" eb="3">
      <t>クマモトケン</t>
    </rPh>
    <rPh sb="3" eb="10">
      <t>コウキコウレイシャイリョウ</t>
    </rPh>
    <rPh sb="10" eb="12">
      <t>コウイキ</t>
    </rPh>
    <rPh sb="12" eb="14">
      <t>レンゴウ</t>
    </rPh>
    <rPh sb="15" eb="17">
      <t>イッパン</t>
    </rPh>
    <rPh sb="17" eb="19">
      <t>カイケイ</t>
    </rPh>
    <phoneticPr fontId="2"/>
  </si>
  <si>
    <t>熊本県後期高齢者医療広域連合（後期高齢者医療特別会計）</t>
    <rPh sb="0" eb="3">
      <t>クマモトケン</t>
    </rPh>
    <rPh sb="3" eb="14">
      <t>コウキコウレイシャイリョウコウイキレンゴウ</t>
    </rPh>
    <rPh sb="15" eb="17">
      <t>コウキ</t>
    </rPh>
    <rPh sb="17" eb="20">
      <t>コウレイシャ</t>
    </rPh>
    <rPh sb="20" eb="22">
      <t>イリョウ</t>
    </rPh>
    <rPh sb="22" eb="24">
      <t>トクベツ</t>
    </rPh>
    <rPh sb="24" eb="26">
      <t>カイケイ</t>
    </rPh>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</si>
  <si>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</si>
  <si>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</si>
  <si>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</si>
  <si>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</si>
  <si>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</si>
  <si>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</si>
  <si>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</si>
  <si>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類似団体と比較すると、将来負担比率と有形固定資産減価償却率が上回っている。また将来負担比率は減少傾向にあるが有形固定資産減価償却率が上昇傾向にある。そのため今後は施設の更新が迫っている状態にあり、地方債の新規発行により将来負担比率が高くなる可能性がある。</t>
    <rPh sb="0" eb="2">
      <t>ルイジ</t>
    </rPh>
    <rPh sb="2" eb="4">
      <t>ダンタイ</t>
    </rPh>
    <rPh sb="5" eb="7">
      <t>ヒカク</t>
    </rPh>
    <rPh sb="11" eb="13">
      <t>ショウライ</t>
    </rPh>
    <rPh sb="13" eb="15">
      <t>フタン</t>
    </rPh>
    <rPh sb="15" eb="17">
      <t>ヒリツ</t>
    </rPh>
    <rPh sb="18" eb="20">
      <t>ユウケイ</t>
    </rPh>
    <rPh sb="20" eb="22">
      <t>コテイ</t>
    </rPh>
    <rPh sb="22" eb="24">
      <t>シサン</t>
    </rPh>
    <rPh sb="24" eb="26">
      <t>ゲンカ</t>
    </rPh>
    <rPh sb="26" eb="28">
      <t>ショウキャク</t>
    </rPh>
    <rPh sb="28" eb="29">
      <t>リツ</t>
    </rPh>
    <rPh sb="30" eb="32">
      <t>ウワマワ</t>
    </rPh>
    <rPh sb="39" eb="41">
      <t>ショウライ</t>
    </rPh>
    <rPh sb="41" eb="43">
      <t>フタン</t>
    </rPh>
    <rPh sb="43" eb="45">
      <t>ヒリツ</t>
    </rPh>
    <rPh sb="46" eb="48">
      <t>ゲンショウ</t>
    </rPh>
    <rPh sb="48" eb="50">
      <t>ケイコウ</t>
    </rPh>
    <rPh sb="54" eb="56">
      <t>ユウケイ</t>
    </rPh>
    <rPh sb="56" eb="58">
      <t>コテイ</t>
    </rPh>
    <rPh sb="58" eb="60">
      <t>シサン</t>
    </rPh>
    <rPh sb="60" eb="62">
      <t>ゲンカ</t>
    </rPh>
    <rPh sb="62" eb="64">
      <t>ショウキャク</t>
    </rPh>
    <rPh sb="64" eb="65">
      <t>リツ</t>
    </rPh>
    <rPh sb="66" eb="68">
      <t>ジョウショウ</t>
    </rPh>
    <rPh sb="68" eb="70">
      <t>ケイコウ</t>
    </rPh>
    <rPh sb="78" eb="80">
      <t>コンゴ</t>
    </rPh>
    <rPh sb="81" eb="83">
      <t>シセツ</t>
    </rPh>
    <rPh sb="84" eb="86">
      <t>コウシン</t>
    </rPh>
    <rPh sb="87" eb="88">
      <t>セマ</t>
    </rPh>
    <rPh sb="92" eb="94">
      <t>ジョウタイ</t>
    </rPh>
    <rPh sb="98" eb="101">
      <t>チホウサイ</t>
    </rPh>
    <rPh sb="102" eb="104">
      <t>シンキ</t>
    </rPh>
    <rPh sb="104" eb="106">
      <t>ハッコウ</t>
    </rPh>
    <rPh sb="109" eb="111">
      <t>ショウライ</t>
    </rPh>
    <rPh sb="111" eb="113">
      <t>フタン</t>
    </rPh>
    <rPh sb="113" eb="115">
      <t>ヒリツ</t>
    </rPh>
    <rPh sb="116" eb="117">
      <t>タカ</t>
    </rPh>
    <rPh sb="120" eb="123">
      <t>カノウセイ</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</si>
  <si>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</si>
  <si>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</si>
  <si>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</si>
  <si>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</si>
  <si>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</si>
  <si>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</si>
  <si>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類似団体と比較すると、将来負担比率は上回っているが、実質公債比率が下回っている。今後は熊本地震の災害復旧事業等に係る起債の元金償還の開始に伴い実質公債費率が高くなることが見込まれるため、将来負担比率と併せて注視していく必要がある。</t>
    <rPh sb="0" eb="2">
      <t>ルイジ</t>
    </rPh>
    <rPh sb="2" eb="4">
      <t>ダンタイ</t>
    </rPh>
    <rPh sb="5" eb="7">
      <t>ヒカク</t>
    </rPh>
    <rPh sb="11" eb="13">
      <t>ショウライ</t>
    </rPh>
    <rPh sb="13" eb="15">
      <t>フタン</t>
    </rPh>
    <rPh sb="15" eb="17">
      <t>ヒリツ</t>
    </rPh>
    <rPh sb="18" eb="20">
      <t>ウワマワ</t>
    </rPh>
    <rPh sb="26" eb="28">
      <t>ジッシツ</t>
    </rPh>
    <rPh sb="28" eb="30">
      <t>コウサイ</t>
    </rPh>
    <rPh sb="30" eb="32">
      <t>ヒリツ</t>
    </rPh>
    <rPh sb="33" eb="35">
      <t>シタマワ</t>
    </rPh>
    <rPh sb="40" eb="42">
      <t>コンゴ</t>
    </rPh>
    <rPh sb="43" eb="45">
      <t>クマモト</t>
    </rPh>
    <rPh sb="45" eb="47">
      <t>ジシン</t>
    </rPh>
    <rPh sb="48" eb="50">
      <t>サイガイ</t>
    </rPh>
    <rPh sb="50" eb="52">
      <t>フッキュウ</t>
    </rPh>
    <rPh sb="52" eb="54">
      <t>ジギョウ</t>
    </rPh>
    <rPh sb="54" eb="55">
      <t>トウ</t>
    </rPh>
    <rPh sb="56" eb="57">
      <t>カカ</t>
    </rPh>
    <rPh sb="58" eb="60">
      <t>キサイ</t>
    </rPh>
    <rPh sb="61" eb="63">
      <t>ガンキン</t>
    </rPh>
    <rPh sb="63" eb="65">
      <t>ショウカン</t>
    </rPh>
    <rPh sb="66" eb="68">
      <t>カイシ</t>
    </rPh>
    <rPh sb="69" eb="70">
      <t>トモナ</t>
    </rPh>
    <rPh sb="71" eb="73">
      <t>ジッシツ</t>
    </rPh>
    <rPh sb="73" eb="76">
      <t>コウサイヒ</t>
    </rPh>
    <rPh sb="76" eb="77">
      <t>リツ</t>
    </rPh>
    <rPh sb="78" eb="79">
      <t>タカ</t>
    </rPh>
    <rPh sb="85" eb="87">
      <t>ミコ</t>
    </rPh>
    <rPh sb="93" eb="95">
      <t>ショウライ</t>
    </rPh>
    <rPh sb="95" eb="97">
      <t>フタン</t>
    </rPh>
    <rPh sb="97" eb="99">
      <t>ヒリツ</t>
    </rPh>
    <rPh sb="100" eb="101">
      <t>アワ</t>
    </rPh>
    <rPh sb="103" eb="105">
      <t>チュウシ</t>
    </rPh>
    <rPh sb="109" eb="111">
      <t>ヒツヨウ</t>
    </rPh>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</si>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</sst>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188"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106614</c:v>
                </c:pt>
                <c:pt idx="1">
                  <c:v>85459</c:v>
                </c:pt>
                <c:pt idx="2">
                  <c:v>83280</c:v>
                </c:pt>
                <c:pt idx="3">
                  <c:v>88968</c:v>
                </c:pt>
                <c:pt idx="4">
                  <c:v>85173</c:v>
                </c:pt>
              </c:numCache>
            </c:numRef>
          </c:val>
          <c:smooth val="0"/>
          <c:extLst>
            <c:ext xmlns:c16="http://schemas.microsoft.com/office/drawing/2014/chart" uri="{C3380CC4-5D6E-409C-BE32-E72D297353CC}">
              <c16:uniqueId val="{00000000-3FB8-4556-BFFE-E268F44B7BB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115665</c:v>
                </c:pt>
                <c:pt idx="1">
                  <c:v>185320</c:v>
                </c:pt>
                <c:pt idx="2">
                  <c:v>88802</c:v>
                </c:pt>
                <c:pt idx="3">
                  <c:v>65933</c:v>
                </c:pt>
                <c:pt idx="4">
                  <c:v>110252</c:v>
                </c:pt>
              </c:numCache>
            </c:numRef>
          </c:val>
          <c:smooth val="0"/>
          <c:extLst>
            <c:ext xmlns:c16="http://schemas.microsoft.com/office/drawing/2014/chart" uri="{C3380CC4-5D6E-409C-BE32-E72D297353CC}">
              <c16:uniqueId val="{00000001-3FB8-4556-BFFE-E268F44B7BBC}"/>
            </c:ext>
          </c:extLst>
        </c:ser>
        <c:dLbls>
          <c:showLegendKey val="0"/>
          <c:showVal val="0"/>
          <c:showCatName val="0"/>
          <c:showSerName val="0"/>
          <c:showPercent val="0"/>
          <c:showBubbleSize val="0"/>
        </c:dLbls>
        <c:marker val="1"/>
        <c:smooth val="0"/>
        <c:axId val="152879488"/>
        <c:axId val="152881408"/>
      </c:lineChart>
      <c:catAx>
        <c:axId val="15287948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2881408"/>
        <c:crosses val="autoZero"/>
        <c:auto val="1"/>
        <c:lblAlgn val="ctr"/>
        <c:lblOffset val="100"/>
        <c:tickLblSkip val="1"/>
        <c:tickMarkSkip val="1"/>
        <c:noMultiLvlLbl val="0"/>
      </c:catAx>
      <c:valAx>
        <c:axId val="152881408"/>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28794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8.91</c:v>
                </c:pt>
                <c:pt idx="1">
                  <c:v>7.5</c:v>
                </c:pt>
                <c:pt idx="2">
                  <c:v>13.13</c:v>
                </c:pt>
                <c:pt idx="3">
                  <c:v>12.75</c:v>
                </c:pt>
                <c:pt idx="4">
                  <c:v>14.8</c:v>
                </c:pt>
              </c:numCache>
            </c:numRef>
          </c:val>
          <c:extLst>
            <c:ext xmlns:c16="http://schemas.microsoft.com/office/drawing/2014/chart" uri="{C3380CC4-5D6E-409C-BE32-E72D297353CC}">
              <c16:uniqueId val="{00000000-3306-4842-AB32-A520B42F487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12.87</c:v>
                </c:pt>
                <c:pt idx="1">
                  <c:v>14.81</c:v>
                </c:pt>
                <c:pt idx="2">
                  <c:v>15.11</c:v>
                </c:pt>
                <c:pt idx="3">
                  <c:v>16.649999999999999</c:v>
                </c:pt>
                <c:pt idx="4">
                  <c:v>16.54</c:v>
                </c:pt>
              </c:numCache>
            </c:numRef>
          </c:val>
          <c:extLst>
            <c:ext xmlns:c16="http://schemas.microsoft.com/office/drawing/2014/chart" uri="{C3380CC4-5D6E-409C-BE32-E72D297353CC}">
              <c16:uniqueId val="{00000001-3306-4842-AB32-A520B42F4876}"/>
            </c:ext>
          </c:extLst>
        </c:ser>
        <c:dLbls>
          <c:showLegendKey val="0"/>
          <c:showVal val="0"/>
          <c:showCatName val="0"/>
          <c:showSerName val="0"/>
          <c:showPercent val="0"/>
          <c:showBubbleSize val="0"/>
        </c:dLbls>
        <c:gapWidth val="250"/>
        <c:overlap val="100"/>
        <c:axId val="152932352"/>
        <c:axId val="1529342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0.38</c:v>
                </c:pt>
                <c:pt idx="1">
                  <c:v>0.74</c:v>
                </c:pt>
                <c:pt idx="2">
                  <c:v>5.49</c:v>
                </c:pt>
                <c:pt idx="3">
                  <c:v>0.3</c:v>
                </c:pt>
                <c:pt idx="4">
                  <c:v>2.15</c:v>
                </c:pt>
              </c:numCache>
            </c:numRef>
          </c:val>
          <c:smooth val="0"/>
          <c:extLst>
            <c:ext xmlns:c16="http://schemas.microsoft.com/office/drawing/2014/chart" uri="{C3380CC4-5D6E-409C-BE32-E72D297353CC}">
              <c16:uniqueId val="{00000002-3306-4842-AB32-A520B42F4876}"/>
            </c:ext>
          </c:extLst>
        </c:ser>
        <c:dLbls>
          <c:showLegendKey val="0"/>
          <c:showVal val="0"/>
          <c:showCatName val="0"/>
          <c:showSerName val="0"/>
          <c:showPercent val="0"/>
          <c:showBubbleSize val="0"/>
        </c:dLbls>
        <c:marker val="1"/>
        <c:smooth val="0"/>
        <c:axId val="152932352"/>
        <c:axId val="152934272"/>
      </c:lineChart>
      <c:catAx>
        <c:axId val="152932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52934272"/>
        <c:crosses val="autoZero"/>
        <c:auto val="1"/>
        <c:lblAlgn val="ctr"/>
        <c:lblOffset val="100"/>
        <c:tickLblSkip val="1"/>
        <c:tickMarkSkip val="1"/>
        <c:noMultiLvlLbl val="0"/>
      </c:catAx>
      <c:valAx>
        <c:axId val="1529342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29323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8CE9-46C9-83AC-DCFE4096BC4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CE9-46C9-83AC-DCFE4096BC49}"/>
            </c:ext>
          </c:extLst>
        </c:ser>
        <c:ser>
          <c:idx val="2"/>
          <c:order val="2"/>
          <c:tx>
            <c:strRef>
              <c:f>データシート!$A$29</c:f>
              <c:strCache>
                <c:ptCount val="1"/>
                <c:pt idx="0">
                  <c:v>阿蘇山観光事業特別会計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0.09</c:v>
                </c:pt>
              </c:numCache>
            </c:numRef>
          </c:val>
          <c:extLst>
            <c:ext xmlns:c16="http://schemas.microsoft.com/office/drawing/2014/chart" uri="{C3380CC4-5D6E-409C-BE32-E72D297353CC}">
              <c16:uniqueId val="{00000002-8CE9-46C9-83AC-DCFE4096BC49}"/>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0.1</c:v>
                </c:pt>
                <c:pt idx="2">
                  <c:v>#N/A</c:v>
                </c:pt>
                <c:pt idx="3">
                  <c:v>7.0000000000000007E-2</c:v>
                </c:pt>
                <c:pt idx="4">
                  <c:v>#N/A</c:v>
                </c:pt>
                <c:pt idx="5">
                  <c:v>7.0000000000000007E-2</c:v>
                </c:pt>
                <c:pt idx="6">
                  <c:v>#N/A</c:v>
                </c:pt>
                <c:pt idx="7">
                  <c:v>0.08</c:v>
                </c:pt>
                <c:pt idx="8">
                  <c:v>#N/A</c:v>
                </c:pt>
                <c:pt idx="9">
                  <c:v>0.09</c:v>
                </c:pt>
              </c:numCache>
            </c:numRef>
          </c:val>
          <c:extLst>
            <c:ext xmlns:c16="http://schemas.microsoft.com/office/drawing/2014/chart" uri="{C3380CC4-5D6E-409C-BE32-E72D297353CC}">
              <c16:uniqueId val="{00000003-8CE9-46C9-83AC-DCFE4096BC49}"/>
            </c:ext>
          </c:extLst>
        </c:ser>
        <c:ser>
          <c:idx val="4"/>
          <c:order val="4"/>
          <c:tx>
            <c:strRef>
              <c:f>データシート!$A$31</c:f>
              <c:strCache>
                <c:ptCount val="1"/>
                <c:pt idx="0">
                  <c:v>病院事業会計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1.05</c:v>
                </c:pt>
                <c:pt idx="2">
                  <c:v>#N/A</c:v>
                </c:pt>
                <c:pt idx="3">
                  <c:v>1.26</c:v>
                </c:pt>
                <c:pt idx="4">
                  <c:v>#N/A</c:v>
                </c:pt>
                <c:pt idx="5">
                  <c:v>1.47</c:v>
                </c:pt>
                <c:pt idx="6">
                  <c:v>0.38</c:v>
                </c:pt>
                <c:pt idx="7">
                  <c:v>#N/A</c:v>
                </c:pt>
                <c:pt idx="8">
                  <c:v>#N/A</c:v>
                </c:pt>
                <c:pt idx="9">
                  <c:v>0.67</c:v>
                </c:pt>
              </c:numCache>
            </c:numRef>
          </c:val>
          <c:extLst>
            <c:ext xmlns:c16="http://schemas.microsoft.com/office/drawing/2014/chart" uri="{C3380CC4-5D6E-409C-BE32-E72D297353CC}">
              <c16:uniqueId val="{00000004-8CE9-46C9-83AC-DCFE4096BC49}"/>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0.24</c:v>
                </c:pt>
                <c:pt idx="2">
                  <c:v>#N/A</c:v>
                </c:pt>
                <c:pt idx="3">
                  <c:v>0.19</c:v>
                </c:pt>
                <c:pt idx="4">
                  <c:v>#N/A</c:v>
                </c:pt>
                <c:pt idx="5">
                  <c:v>0.13</c:v>
                </c:pt>
                <c:pt idx="6">
                  <c:v>#N/A</c:v>
                </c:pt>
                <c:pt idx="7">
                  <c:v>1.8</c:v>
                </c:pt>
                <c:pt idx="8">
                  <c:v>#N/A</c:v>
                </c:pt>
                <c:pt idx="9">
                  <c:v>0.83</c:v>
                </c:pt>
              </c:numCache>
            </c:numRef>
          </c:val>
          <c:extLst>
            <c:ext xmlns:c16="http://schemas.microsoft.com/office/drawing/2014/chart" uri="{C3380CC4-5D6E-409C-BE32-E72D297353CC}">
              <c16:uniqueId val="{00000005-8CE9-46C9-83AC-DCFE4096BC49}"/>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2.04</c:v>
                </c:pt>
                <c:pt idx="2">
                  <c:v>#N/A</c:v>
                </c:pt>
                <c:pt idx="3">
                  <c:v>1.33</c:v>
                </c:pt>
                <c:pt idx="4">
                  <c:v>#N/A</c:v>
                </c:pt>
                <c:pt idx="5">
                  <c:v>0.56000000000000005</c:v>
                </c:pt>
                <c:pt idx="6">
                  <c:v>#N/A</c:v>
                </c:pt>
                <c:pt idx="7">
                  <c:v>2.12</c:v>
                </c:pt>
                <c:pt idx="8">
                  <c:v>#N/A</c:v>
                </c:pt>
                <c:pt idx="9">
                  <c:v>2.04</c:v>
                </c:pt>
              </c:numCache>
            </c:numRef>
          </c:val>
          <c:extLst>
            <c:ext xmlns:c16="http://schemas.microsoft.com/office/drawing/2014/chart" uri="{C3380CC4-5D6E-409C-BE32-E72D297353CC}">
              <c16:uniqueId val="{00000006-8CE9-46C9-83AC-DCFE4096BC49}"/>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1.27</c:v>
                </c:pt>
                <c:pt idx="2">
                  <c:v>#N/A</c:v>
                </c:pt>
                <c:pt idx="3">
                  <c:v>1.57</c:v>
                </c:pt>
                <c:pt idx="4">
                  <c:v>#N/A</c:v>
                </c:pt>
                <c:pt idx="5">
                  <c:v>2.71</c:v>
                </c:pt>
                <c:pt idx="6">
                  <c:v>#N/A</c:v>
                </c:pt>
                <c:pt idx="7">
                  <c:v>2.74</c:v>
                </c:pt>
                <c:pt idx="8">
                  <c:v>#N/A</c:v>
                </c:pt>
                <c:pt idx="9">
                  <c:v>2.66</c:v>
                </c:pt>
              </c:numCache>
            </c:numRef>
          </c:val>
          <c:extLst>
            <c:ext xmlns:c16="http://schemas.microsoft.com/office/drawing/2014/chart" uri="{C3380CC4-5D6E-409C-BE32-E72D297353CC}">
              <c16:uniqueId val="{00000007-8CE9-46C9-83AC-DCFE4096BC49}"/>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11.17</c:v>
                </c:pt>
                <c:pt idx="2">
                  <c:v>#N/A</c:v>
                </c:pt>
                <c:pt idx="3">
                  <c:v>9.4600000000000009</c:v>
                </c:pt>
                <c:pt idx="4">
                  <c:v>#N/A</c:v>
                </c:pt>
                <c:pt idx="5">
                  <c:v>9.16</c:v>
                </c:pt>
                <c:pt idx="6">
                  <c:v>#N/A</c:v>
                </c:pt>
                <c:pt idx="7">
                  <c:v>9.59</c:v>
                </c:pt>
                <c:pt idx="8">
                  <c:v>#N/A</c:v>
                </c:pt>
                <c:pt idx="9">
                  <c:v>9.48</c:v>
                </c:pt>
              </c:numCache>
            </c:numRef>
          </c:val>
          <c:extLst>
            <c:ext xmlns:c16="http://schemas.microsoft.com/office/drawing/2014/chart" uri="{C3380CC4-5D6E-409C-BE32-E72D297353CC}">
              <c16:uniqueId val="{00000008-8CE9-46C9-83AC-DCFE4096BC49}"/>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8.9</c:v>
                </c:pt>
                <c:pt idx="2">
                  <c:v>#N/A</c:v>
                </c:pt>
                <c:pt idx="3">
                  <c:v>7.5</c:v>
                </c:pt>
                <c:pt idx="4">
                  <c:v>#N/A</c:v>
                </c:pt>
                <c:pt idx="5">
                  <c:v>13.12</c:v>
                </c:pt>
                <c:pt idx="6">
                  <c:v>#N/A</c:v>
                </c:pt>
                <c:pt idx="7">
                  <c:v>12.74</c:v>
                </c:pt>
                <c:pt idx="8">
                  <c:v>#N/A</c:v>
                </c:pt>
                <c:pt idx="9">
                  <c:v>14.79</c:v>
                </c:pt>
              </c:numCache>
            </c:numRef>
          </c:val>
          <c:extLst>
            <c:ext xmlns:c16="http://schemas.microsoft.com/office/drawing/2014/chart" uri="{C3380CC4-5D6E-409C-BE32-E72D297353CC}">
              <c16:uniqueId val="{00000009-8CE9-46C9-83AC-DCFE4096BC49}"/>
            </c:ext>
          </c:extLst>
        </c:ser>
        <c:dLbls>
          <c:showLegendKey val="0"/>
          <c:showVal val="0"/>
          <c:showCatName val="0"/>
          <c:showSerName val="0"/>
          <c:showPercent val="0"/>
          <c:showBubbleSize val="0"/>
        </c:dLbls>
        <c:gapWidth val="150"/>
        <c:overlap val="100"/>
        <c:axId val="153057152"/>
        <c:axId val="153058688"/>
      </c:barChart>
      <c:catAx>
        <c:axId val="153057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3058688"/>
        <c:crosses val="autoZero"/>
        <c:auto val="1"/>
        <c:lblAlgn val="ctr"/>
        <c:lblOffset val="100"/>
        <c:tickLblSkip val="1"/>
        <c:tickMarkSkip val="1"/>
        <c:noMultiLvlLbl val="0"/>
      </c:catAx>
      <c:valAx>
        <c:axId val="1530586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30571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1607</c:v>
                </c:pt>
                <c:pt idx="5">
                  <c:v>1638</c:v>
                </c:pt>
                <c:pt idx="8">
                  <c:v>1681</c:v>
                </c:pt>
                <c:pt idx="11">
                  <c:v>1573</c:v>
                </c:pt>
                <c:pt idx="14">
                  <c:v>1567</c:v>
                </c:pt>
              </c:numCache>
            </c:numRef>
          </c:val>
          <c:extLst>
            <c:ext xmlns:c16="http://schemas.microsoft.com/office/drawing/2014/chart" uri="{C3380CC4-5D6E-409C-BE32-E72D297353CC}">
              <c16:uniqueId val="{00000000-8F70-4218-901E-EF67B76F2B5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F70-4218-901E-EF67B76F2B5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34</c:v>
                </c:pt>
                <c:pt idx="3">
                  <c:v>27</c:v>
                </c:pt>
                <c:pt idx="6">
                  <c:v>24</c:v>
                </c:pt>
                <c:pt idx="9">
                  <c:v>24</c:v>
                </c:pt>
                <c:pt idx="12">
                  <c:v>24</c:v>
                </c:pt>
              </c:numCache>
            </c:numRef>
          </c:val>
          <c:extLst>
            <c:ext xmlns:c16="http://schemas.microsoft.com/office/drawing/2014/chart" uri="{C3380CC4-5D6E-409C-BE32-E72D297353CC}">
              <c16:uniqueId val="{00000002-8F70-4218-901E-EF67B76F2B5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413</c:v>
                </c:pt>
                <c:pt idx="3">
                  <c:v>424</c:v>
                </c:pt>
                <c:pt idx="6">
                  <c:v>389</c:v>
                </c:pt>
                <c:pt idx="9">
                  <c:v>357</c:v>
                </c:pt>
                <c:pt idx="12">
                  <c:v>198</c:v>
                </c:pt>
              </c:numCache>
            </c:numRef>
          </c:val>
          <c:extLst>
            <c:ext xmlns:c16="http://schemas.microsoft.com/office/drawing/2014/chart" uri="{C3380CC4-5D6E-409C-BE32-E72D297353CC}">
              <c16:uniqueId val="{00000003-8F70-4218-901E-EF67B76F2B5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308</c:v>
                </c:pt>
                <c:pt idx="3">
                  <c:v>326</c:v>
                </c:pt>
                <c:pt idx="6">
                  <c:v>341</c:v>
                </c:pt>
                <c:pt idx="9">
                  <c:v>283</c:v>
                </c:pt>
                <c:pt idx="12">
                  <c:v>313</c:v>
                </c:pt>
              </c:numCache>
            </c:numRef>
          </c:val>
          <c:extLst>
            <c:ext xmlns:c16="http://schemas.microsoft.com/office/drawing/2014/chart" uri="{C3380CC4-5D6E-409C-BE32-E72D297353CC}">
              <c16:uniqueId val="{00000004-8F70-4218-901E-EF67B76F2B5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F70-4218-901E-EF67B76F2B5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F70-4218-901E-EF67B76F2B5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1498</c:v>
                </c:pt>
                <c:pt idx="3">
                  <c:v>1469</c:v>
                </c:pt>
                <c:pt idx="6">
                  <c:v>1512</c:v>
                </c:pt>
                <c:pt idx="9">
                  <c:v>1533</c:v>
                </c:pt>
                <c:pt idx="12">
                  <c:v>1607</c:v>
                </c:pt>
              </c:numCache>
            </c:numRef>
          </c:val>
          <c:extLst>
            <c:ext xmlns:c16="http://schemas.microsoft.com/office/drawing/2014/chart" uri="{C3380CC4-5D6E-409C-BE32-E72D297353CC}">
              <c16:uniqueId val="{00000007-8F70-4218-901E-EF67B76F2B55}"/>
            </c:ext>
          </c:extLst>
        </c:ser>
        <c:dLbls>
          <c:showLegendKey val="0"/>
          <c:showVal val="0"/>
          <c:showCatName val="0"/>
          <c:showSerName val="0"/>
          <c:showPercent val="0"/>
          <c:showBubbleSize val="0"/>
        </c:dLbls>
        <c:gapWidth val="100"/>
        <c:overlap val="100"/>
        <c:axId val="153142400"/>
        <c:axId val="1531443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646</c:v>
                </c:pt>
                <c:pt idx="2">
                  <c:v>#N/A</c:v>
                </c:pt>
                <c:pt idx="3">
                  <c:v>#N/A</c:v>
                </c:pt>
                <c:pt idx="4">
                  <c:v>608</c:v>
                </c:pt>
                <c:pt idx="5">
                  <c:v>#N/A</c:v>
                </c:pt>
                <c:pt idx="6">
                  <c:v>#N/A</c:v>
                </c:pt>
                <c:pt idx="7">
                  <c:v>585</c:v>
                </c:pt>
                <c:pt idx="8">
                  <c:v>#N/A</c:v>
                </c:pt>
                <c:pt idx="9">
                  <c:v>#N/A</c:v>
                </c:pt>
                <c:pt idx="10">
                  <c:v>624</c:v>
                </c:pt>
                <c:pt idx="11">
                  <c:v>#N/A</c:v>
                </c:pt>
                <c:pt idx="12">
                  <c:v>#N/A</c:v>
                </c:pt>
                <c:pt idx="13">
                  <c:v>575</c:v>
                </c:pt>
                <c:pt idx="14">
                  <c:v>#N/A</c:v>
                </c:pt>
              </c:numCache>
            </c:numRef>
          </c:val>
          <c:smooth val="0"/>
          <c:extLst>
            <c:ext xmlns:c16="http://schemas.microsoft.com/office/drawing/2014/chart" uri="{C3380CC4-5D6E-409C-BE32-E72D297353CC}">
              <c16:uniqueId val="{00000008-8F70-4218-901E-EF67B76F2B55}"/>
            </c:ext>
          </c:extLst>
        </c:ser>
        <c:dLbls>
          <c:showLegendKey val="0"/>
          <c:showVal val="0"/>
          <c:showCatName val="0"/>
          <c:showSerName val="0"/>
          <c:showPercent val="0"/>
          <c:showBubbleSize val="0"/>
        </c:dLbls>
        <c:marker val="1"/>
        <c:smooth val="0"/>
        <c:axId val="153142400"/>
        <c:axId val="153144320"/>
      </c:lineChart>
      <c:catAx>
        <c:axId val="153142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3144320"/>
        <c:crosses val="autoZero"/>
        <c:auto val="1"/>
        <c:lblAlgn val="ctr"/>
        <c:lblOffset val="100"/>
        <c:tickLblSkip val="1"/>
        <c:tickMarkSkip val="1"/>
        <c:noMultiLvlLbl val="0"/>
      </c:catAx>
      <c:valAx>
        <c:axId val="1531443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31424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16422</c:v>
                </c:pt>
                <c:pt idx="5">
                  <c:v>16851</c:v>
                </c:pt>
                <c:pt idx="8">
                  <c:v>17356</c:v>
                </c:pt>
                <c:pt idx="11">
                  <c:v>17648</c:v>
                </c:pt>
                <c:pt idx="14">
                  <c:v>18608</c:v>
                </c:pt>
              </c:numCache>
            </c:numRef>
          </c:val>
          <c:extLst>
            <c:ext xmlns:c16="http://schemas.microsoft.com/office/drawing/2014/chart" uri="{C3380CC4-5D6E-409C-BE32-E72D297353CC}">
              <c16:uniqueId val="{00000000-CA31-47FB-AB9D-0ABE0A5AB70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1570</c:v>
                </c:pt>
                <c:pt idx="5">
                  <c:v>1537</c:v>
                </c:pt>
                <c:pt idx="8">
                  <c:v>1460</c:v>
                </c:pt>
                <c:pt idx="11">
                  <c:v>1373</c:v>
                </c:pt>
                <c:pt idx="14">
                  <c:v>1391</c:v>
                </c:pt>
              </c:numCache>
            </c:numRef>
          </c:val>
          <c:extLst>
            <c:ext xmlns:c16="http://schemas.microsoft.com/office/drawing/2014/chart" uri="{C3380CC4-5D6E-409C-BE32-E72D297353CC}">
              <c16:uniqueId val="{00000001-CA31-47FB-AB9D-0ABE0A5AB70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2421</c:v>
                </c:pt>
                <c:pt idx="5">
                  <c:v>1951</c:v>
                </c:pt>
                <c:pt idx="8">
                  <c:v>1939</c:v>
                </c:pt>
                <c:pt idx="11">
                  <c:v>3101</c:v>
                </c:pt>
                <c:pt idx="14">
                  <c:v>4129</c:v>
                </c:pt>
              </c:numCache>
            </c:numRef>
          </c:val>
          <c:extLst>
            <c:ext xmlns:c16="http://schemas.microsoft.com/office/drawing/2014/chart" uri="{C3380CC4-5D6E-409C-BE32-E72D297353CC}">
              <c16:uniqueId val="{00000002-CA31-47FB-AB9D-0ABE0A5AB70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A31-47FB-AB9D-0ABE0A5AB70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A31-47FB-AB9D-0ABE0A5AB70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219</c:v>
                </c:pt>
                <c:pt idx="3">
                  <c:v>198</c:v>
                </c:pt>
                <c:pt idx="6">
                  <c:v>177</c:v>
                </c:pt>
                <c:pt idx="9">
                  <c:v>160</c:v>
                </c:pt>
                <c:pt idx="12">
                  <c:v>142</c:v>
                </c:pt>
              </c:numCache>
            </c:numRef>
          </c:val>
          <c:extLst>
            <c:ext xmlns:c16="http://schemas.microsoft.com/office/drawing/2014/chart" uri="{C3380CC4-5D6E-409C-BE32-E72D297353CC}">
              <c16:uniqueId val="{00000005-CA31-47FB-AB9D-0ABE0A5AB70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3258</c:v>
                </c:pt>
                <c:pt idx="3">
                  <c:v>3069</c:v>
                </c:pt>
                <c:pt idx="6">
                  <c:v>2776</c:v>
                </c:pt>
                <c:pt idx="9">
                  <c:v>2752</c:v>
                </c:pt>
                <c:pt idx="12">
                  <c:v>2667</c:v>
                </c:pt>
              </c:numCache>
            </c:numRef>
          </c:val>
          <c:extLst>
            <c:ext xmlns:c16="http://schemas.microsoft.com/office/drawing/2014/chart" uri="{C3380CC4-5D6E-409C-BE32-E72D297353CC}">
              <c16:uniqueId val="{00000006-CA31-47FB-AB9D-0ABE0A5AB70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2210</c:v>
                </c:pt>
                <c:pt idx="3">
                  <c:v>1913</c:v>
                </c:pt>
                <c:pt idx="6">
                  <c:v>1572</c:v>
                </c:pt>
                <c:pt idx="9">
                  <c:v>1531</c:v>
                </c:pt>
                <c:pt idx="12">
                  <c:v>1478</c:v>
                </c:pt>
              </c:numCache>
            </c:numRef>
          </c:val>
          <c:extLst>
            <c:ext xmlns:c16="http://schemas.microsoft.com/office/drawing/2014/chart" uri="{C3380CC4-5D6E-409C-BE32-E72D297353CC}">
              <c16:uniqueId val="{00000007-CA31-47FB-AB9D-0ABE0A5AB70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4987</c:v>
                </c:pt>
                <c:pt idx="3">
                  <c:v>5240</c:v>
                </c:pt>
                <c:pt idx="6">
                  <c:v>4982</c:v>
                </c:pt>
                <c:pt idx="9">
                  <c:v>4668</c:v>
                </c:pt>
                <c:pt idx="12">
                  <c:v>4545</c:v>
                </c:pt>
              </c:numCache>
            </c:numRef>
          </c:val>
          <c:extLst>
            <c:ext xmlns:c16="http://schemas.microsoft.com/office/drawing/2014/chart" uri="{C3380CC4-5D6E-409C-BE32-E72D297353CC}">
              <c16:uniqueId val="{00000008-CA31-47FB-AB9D-0ABE0A5AB70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4</c:v>
                </c:pt>
                <c:pt idx="3">
                  <c:v>0</c:v>
                </c:pt>
                <c:pt idx="6">
                  <c:v>0</c:v>
                </c:pt>
                <c:pt idx="9">
                  <c:v>0</c:v>
                </c:pt>
                <c:pt idx="12">
                  <c:v>0</c:v>
                </c:pt>
              </c:numCache>
            </c:numRef>
          </c:val>
          <c:extLst>
            <c:ext xmlns:c16="http://schemas.microsoft.com/office/drawing/2014/chart" uri="{C3380CC4-5D6E-409C-BE32-E72D297353CC}">
              <c16:uniqueId val="{00000009-CA31-47FB-AB9D-0ABE0A5AB70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17132</c:v>
                </c:pt>
                <c:pt idx="3">
                  <c:v>18328</c:v>
                </c:pt>
                <c:pt idx="6">
                  <c:v>19378</c:v>
                </c:pt>
                <c:pt idx="9">
                  <c:v>19448</c:v>
                </c:pt>
                <c:pt idx="12">
                  <c:v>20735</c:v>
                </c:pt>
              </c:numCache>
            </c:numRef>
          </c:val>
          <c:extLst>
            <c:ext xmlns:c16="http://schemas.microsoft.com/office/drawing/2014/chart" uri="{C3380CC4-5D6E-409C-BE32-E72D297353CC}">
              <c16:uniqueId val="{0000000A-CA31-47FB-AB9D-0ABE0A5AB708}"/>
            </c:ext>
          </c:extLst>
        </c:ser>
        <c:dLbls>
          <c:showLegendKey val="0"/>
          <c:showVal val="0"/>
          <c:showCatName val="0"/>
          <c:showSerName val="0"/>
          <c:showPercent val="0"/>
          <c:showBubbleSize val="0"/>
        </c:dLbls>
        <c:gapWidth val="100"/>
        <c:overlap val="100"/>
        <c:axId val="239151360"/>
        <c:axId val="2391576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7398</c:v>
                </c:pt>
                <c:pt idx="2">
                  <c:v>#N/A</c:v>
                </c:pt>
                <c:pt idx="3">
                  <c:v>#N/A</c:v>
                </c:pt>
                <c:pt idx="4">
                  <c:v>8410</c:v>
                </c:pt>
                <c:pt idx="5">
                  <c:v>#N/A</c:v>
                </c:pt>
                <c:pt idx="6">
                  <c:v>#N/A</c:v>
                </c:pt>
                <c:pt idx="7">
                  <c:v>8129</c:v>
                </c:pt>
                <c:pt idx="8">
                  <c:v>#N/A</c:v>
                </c:pt>
                <c:pt idx="9">
                  <c:v>#N/A</c:v>
                </c:pt>
                <c:pt idx="10">
                  <c:v>6437</c:v>
                </c:pt>
                <c:pt idx="11">
                  <c:v>#N/A</c:v>
                </c:pt>
                <c:pt idx="12">
                  <c:v>#N/A</c:v>
                </c:pt>
                <c:pt idx="13">
                  <c:v>5439</c:v>
                </c:pt>
                <c:pt idx="14">
                  <c:v>#N/A</c:v>
                </c:pt>
              </c:numCache>
            </c:numRef>
          </c:val>
          <c:smooth val="0"/>
          <c:extLst>
            <c:ext xmlns:c16="http://schemas.microsoft.com/office/drawing/2014/chart" uri="{C3380CC4-5D6E-409C-BE32-E72D297353CC}">
              <c16:uniqueId val="{0000000B-CA31-47FB-AB9D-0ABE0A5AB708}"/>
            </c:ext>
          </c:extLst>
        </c:ser>
        <c:dLbls>
          <c:showLegendKey val="0"/>
          <c:showVal val="0"/>
          <c:showCatName val="0"/>
          <c:showSerName val="0"/>
          <c:showPercent val="0"/>
          <c:showBubbleSize val="0"/>
        </c:dLbls>
        <c:marker val="1"/>
        <c:smooth val="0"/>
        <c:axId val="239151360"/>
        <c:axId val="239157632"/>
      </c:lineChart>
      <c:catAx>
        <c:axId val="239151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39157632"/>
        <c:crosses val="autoZero"/>
        <c:auto val="1"/>
        <c:lblAlgn val="ctr"/>
        <c:lblOffset val="100"/>
        <c:tickLblSkip val="1"/>
        <c:tickMarkSkip val="1"/>
        <c:noMultiLvlLbl val="0"/>
      </c:catAx>
      <c:valAx>
        <c:axId val="2391576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91513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1446</c:v>
                </c:pt>
                <c:pt idx="1">
                  <c:v>1546</c:v>
                </c:pt>
                <c:pt idx="2">
                  <c:v>1547</c:v>
                </c:pt>
              </c:numCache>
            </c:numRef>
          </c:val>
          <c:extLst>
            <c:ext xmlns:c16="http://schemas.microsoft.com/office/drawing/2014/chart" uri="{C3380CC4-5D6E-409C-BE32-E72D297353CC}">
              <c16:uniqueId val="{00000000-78D5-47F9-94EB-4A0847C51E1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72</c:v>
                </c:pt>
                <c:pt idx="1">
                  <c:v>72</c:v>
                </c:pt>
                <c:pt idx="2">
                  <c:v>120</c:v>
                </c:pt>
              </c:numCache>
            </c:numRef>
          </c:val>
          <c:extLst>
            <c:ext xmlns:c16="http://schemas.microsoft.com/office/drawing/2014/chart" uri="{C3380CC4-5D6E-409C-BE32-E72D297353CC}">
              <c16:uniqueId val="{00000001-78D5-47F9-94EB-4A0847C51E1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303</c:v>
                </c:pt>
                <c:pt idx="1">
                  <c:v>1363</c:v>
                </c:pt>
                <c:pt idx="2">
                  <c:v>2412</c:v>
                </c:pt>
              </c:numCache>
            </c:numRef>
          </c:val>
          <c:extLst>
            <c:ext xmlns:c16="http://schemas.microsoft.com/office/drawing/2014/chart" uri="{C3380CC4-5D6E-409C-BE32-E72D297353CC}">
              <c16:uniqueId val="{00000002-78D5-47F9-94EB-4A0847C51E19}"/>
            </c:ext>
          </c:extLst>
        </c:ser>
        <c:dLbls>
          <c:showLegendKey val="0"/>
          <c:showVal val="0"/>
          <c:showCatName val="0"/>
          <c:showSerName val="0"/>
          <c:showPercent val="0"/>
          <c:showBubbleSize val="0"/>
        </c:dLbls>
        <c:gapWidth val="120"/>
        <c:overlap val="100"/>
        <c:axId val="238976384"/>
        <c:axId val="238982272"/>
      </c:barChart>
      <c:catAx>
        <c:axId val="238976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38982272"/>
        <c:crosses val="autoZero"/>
        <c:auto val="1"/>
        <c:lblAlgn val="ctr"/>
        <c:lblOffset val="100"/>
        <c:tickLblSkip val="1"/>
        <c:tickMarkSkip val="1"/>
        <c:noMultiLvlLbl val="0"/>
      </c:catAx>
      <c:valAx>
        <c:axId val="23898227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389763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[1]公会計指標分析・財政指標組合せ分析表!$AN$51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[1]公会計指標分析・財政指標組合せ分析表!$BP$50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{FB174C83-2C99-447C-B97A-AE3F5466BC07}</c15:txfldGUID>
                      <c15:f>[1]公会計指標分析・財政指標組合せ分析表!$BP$50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4126-4410-AA41-2E870940622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{741E7818-DF6C-43D3-9874-B587E7EB2DF0}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126-4410-AA41-2E870940622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{1FD28C0A-E77E-49A6-B7D7-587B9BC5EEE9}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126-4410-AA41-2E870940622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{44CDEF28-C467-497A-9305-A89FE85E38FB}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126-4410-AA41-2E870940622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{51BD9535-64E5-4FEA-9F94-29E056B6C5FC}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126-4410-AA41-2E8709406224}"/>
                </c:ext>
              </c:extLst>
            </c:dLbl>
            <c:dLbl>
              <c:idx val="8"/>
              <c:layout>
                <c:manualLayout>
                  <c:x val="-4.1551207814866729E-2"/>
                  <c:y val="-6.4739042105865174E-2"/>
                </c:manualLayout>
              </c:layout>
              <c:tx>
                <c:strRef>
                  <c:f>[1]公会計指標分析・財政指標組合せ分析表!$BX$50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{84FD8CA4-B518-4AFB-9AB0-4615157ECDDB}</c15:txfldGUID>
                      <c15:f>[1]公会計指標分析・財政指標組合せ分析表!$BX$50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4126-4410-AA41-2E8709406224}"/>
                </c:ext>
              </c:extLst>
            </c:dLbl>
            <c:dLbl>
              <c:idx val="16"/>
              <c:layout>
                <c:manualLayout>
                  <c:x val="-2.2739193124278009E-2"/>
                  <c:y val="-6.4739042105865174E-2"/>
                </c:manualLayout>
              </c:layout>
              <c:tx>
                <c:strRef>
                  <c:f>[1]公会計指標分析・財政指標組合せ分析表!$CF$50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{D83B7EA4-0086-4B1A-972A-9BFAC4F42853}</c15:txfldGUID>
                      <c15:f>[1]公会計指標分析・財政指標組合せ分析表!$CF$50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4126-4410-AA41-2E8709406224}"/>
                </c:ext>
              </c:extLst>
            </c:dLbl>
            <c:dLbl>
              <c:idx val="24"/>
              <c:tx>
                <c:strRef>
                  <c:f>[1]公会計指標分析・財政指標組合せ分析表!$CN$50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{EAE2392E-FB17-40BC-840F-B1939DEC84B2}</c15:txfldGUID>
                      <c15:f>[1]公会計指標分析・財政指標組合せ分析表!$CN$50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4126-4410-AA41-2E8709406224}"/>
                </c:ext>
              </c:extLst>
            </c:dLbl>
            <c:dLbl>
              <c:idx val="32"/>
              <c:tx>
                <c:strRef>
                  <c:f>[1]公会計指標分析・財政指標組合せ分析表!$CV$50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{0BFDB158-6666-4332-B7A5-FE869D37A616}</c15:txfldGUID>
                      <c15:f>[1]公会計指標分析・財政指標組合せ分析表!$CV$50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4126-4410-AA41-2E870940622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[1]公会計指標分析・財政指標組合せ分析表!$BP$53:$DC$53</c:f>
              <c:numCache>
                <c:formatCode>General</c:formatCode>
                <c:ptCount val="40"/>
                <c:pt idx="8">
                  <c:v>58.1</c:v>
                </c:pt>
                <c:pt idx="16">
                  <c:v>58.2</c:v>
                </c:pt>
                <c:pt idx="24">
                  <c:v>59.7</c:v>
                </c:pt>
                <c:pt idx="32">
                  <c:v>61.6</c:v>
                </c:pt>
              </c:numCache>
            </c:numRef>
          </c:xVal>
          <c:yVal>
            <c:numRef>
              <c:f>[1]公会計指標分析・財政指標組合せ分析表!$BP$51:$DC$51</c:f>
              <c:numCache>
                <c:formatCode>General</c:formatCode>
                <c:ptCount val="40"/>
                <c:pt idx="8">
                  <c:v>102.4</c:v>
                </c:pt>
                <c:pt idx="16">
                  <c:v>101.6</c:v>
                </c:pt>
                <c:pt idx="24">
                  <c:v>82.4</c:v>
                </c:pt>
                <c:pt idx="32">
                  <c:v>69</c:v>
                </c:pt>
              </c:numCache>
            </c:numRef>
          </c:yVal>
          <c:smooth val="0"/>
          <c:extLst>
            <c:ext xmlns:c16="http://schemas.microsoft.com/office/drawing/2014/chart" uri="{C3380CC4-5D6E-409C-BE32-E72D297353CC}">
              <c16:uniqueId val="{00000009-4126-4410-AA41-2E8709406224}"/>
            </c:ext>
          </c:extLst>
        </c:ser>
        <c:ser>
          <c:idx val="1"/>
          <c:order val="1"/>
          <c:tx>
            <c:strRef>
              <c:f>[1]公会計指標分析・財政指標組合せ分析表!$AN$55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[1]公会計指標分析・財政指標組合せ分析表!$BP$50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{EA65297C-E644-488E-AC8E-30613FC353EC}</c15:txfldGUID>
                      <c15:f>[1]公会計指標分析・財政指標組合せ分析表!$BP$50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4126-4410-AA41-2E870940622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{F1510FBF-A004-4691-914E-5CFC6DE9540C}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126-4410-AA41-2E870940622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{90474F84-F466-4959-97D9-3ACC07B252E6}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126-4410-AA41-2E870940622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{58A1CBD3-0E9E-4D17-9390-DD25E097D1FA}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126-4410-AA41-2E870940622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{9A64DCAA-376D-4ABB-9362-A7A3E7FB2548}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126-4410-AA41-2E8709406224}"/>
                </c:ext>
              </c:extLst>
            </c:dLbl>
            <c:dLbl>
              <c:idx val="8"/>
              <c:tx>
                <c:strRef>
                  <c:f>[1]公会計指標分析・財政指標組合せ分析表!$BX$50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{ADF0AC9D-506B-4CDA-8A42-CD7C5F0D4599}</c15:txfldGUID>
                      <c15:f>[1]公会計指標分析・財政指標組合せ分析表!$BX$50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4126-4410-AA41-2E8709406224}"/>
                </c:ext>
              </c:extLst>
            </c:dLbl>
            <c:dLbl>
              <c:idx val="16"/>
              <c:tx>
                <c:strRef>
                  <c:f>[1]公会計指標分析・財政指標組合せ分析表!$CF$50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{FDF7F2E4-6D74-4AE3-A73F-08FF322D5152}</c15:txfldGUID>
                      <c15:f>[1]公会計指標分析・財政指標組合せ分析表!$CF$50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4126-4410-AA41-2E8709406224}"/>
                </c:ext>
              </c:extLst>
            </c:dLbl>
            <c:dLbl>
              <c:idx val="24"/>
              <c:tx>
                <c:strRef>
                  <c:f>[1]公会計指標分析・財政指標組合せ分析表!$CN$50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{44FE3DEC-16D1-4FB8-B8B4-BE695E296065}</c15:txfldGUID>
                      <c15:f>[1]公会計指標分析・財政指標組合せ分析表!$CN$50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4126-4410-AA41-2E8709406224}"/>
                </c:ext>
              </c:extLst>
            </c:dLbl>
            <c:dLbl>
              <c:idx val="32"/>
              <c:tx>
                <c:strRef>
                  <c:f>[1]公会計指標分析・財政指標組合せ分析表!$CV$50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{926C78EC-3D9B-400E-ABAF-3B991BF78F87}</c15:txfldGUID>
                      <c15:f>[1]公会計指標分析・財政指標組合せ分析表!$CV$50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4126-4410-AA41-2E870940622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[1]公会計指標分析・財政指標組合せ分析表!$BP$57:$DC$57</c:f>
              <c:numCache>
                <c:formatCode>General</c:formatCode>
                <c:ptCount val="40"/>
                <c:pt idx="8">
                  <c:v>52.9</c:v>
                </c:pt>
                <c:pt idx="16">
                  <c:v>58.3</c:v>
                </c:pt>
                <c:pt idx="24">
                  <c:v>59.6</c:v>
                </c:pt>
                <c:pt idx="32">
                  <c:v>60.5</c:v>
                </c:pt>
              </c:numCache>
            </c:numRef>
          </c:xVal>
          <c:yVal>
            <c:numRef>
              <c:f>[1]公会計指標分析・財政指標組合せ分析表!$BP$55:$DC$55</c:f>
              <c:numCache>
                <c:formatCode>General</c:formatCode>
                <c:ptCount val="40"/>
                <c:pt idx="8">
                  <c:v>58.5</c:v>
                </c:pt>
                <c:pt idx="16">
                  <c:v>54.6</c:v>
                </c:pt>
                <c:pt idx="24">
                  <c:v>53.2</c:v>
                </c:pt>
                <c:pt idx="32">
                  <c:v>47.9</c:v>
                </c:pt>
              </c:numCache>
            </c:numRef>
          </c:yVal>
          <c:smooth val="0"/>
          <c:extLst>
            <c:ext xmlns:c16="http://schemas.microsoft.com/office/drawing/2014/chart" uri="{C3380CC4-5D6E-409C-BE32-E72D297353CC}">
              <c16:uniqueId val="{00000013-4126-4410-AA41-2E8709406224}"/>
            </c:ext>
          </c:extLst>
        </c:ser>
        <c:dLbls>
          <c:showLegendKey val="0"/>
          <c:showVal val="1"/>
          <c:showCatName val="0"/>
          <c:showSerName val="0"/>
          <c:showPercent val="0"/>
          <c:showBubbleSize val="0"/>
        </c:dLbls>
        <c:axId val="238488576"/>
        <c:axId val="238503040"/>
      </c:scatterChart>
      <c:valAx>
        <c:axId val="238488576"/>
        <c:scaling>
          <c:orientation val="minMax"/>
          <c:max val="62.4"/>
          <c:min val="52.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8503040"/>
        <c:crosses val="autoZero"/>
        <c:crossBetween val="midCat"/>
      </c:valAx>
      <c:valAx>
        <c:axId val="238503040"/>
        <c:scaling>
          <c:orientation val="minMax"/>
          <c:max val="112"/>
          <c:min val="4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3848857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[1]公会計指標分析・財政指標組合せ分析表!$AN$73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[1]公会計指標分析・財政指標組合せ分析表!$BP$72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{25FDA2BF-50B0-438A-A7E1-BB9F82B03D0B}</c15:txfldGUID>
                      <c15:f>[1]公会計指標分析・財政指標組合せ分析表!$BP$72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17E9-4A61-B265-3CDA54E17E5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{32737C7A-F46B-4584-84CD-D1FC0151D65C}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7E9-4A61-B265-3CDA54E17E5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{7F3012BE-D6FC-4075-B6B3-67A2E480B441}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7E9-4A61-B265-3CDA54E17E5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{2995D050-D3C4-47C4-90B3-B8A3A4F07E25}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7E9-4A61-B265-3CDA54E17E5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{D290416E-6244-4814-A209-FFE98EC7B104}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7E9-4A61-B265-3CDA54E17E5B}"/>
                </c:ext>
              </c:extLst>
            </c:dLbl>
            <c:dLbl>
              <c:idx val="8"/>
              <c:tx>
                <c:strRef>
                  <c:f>[1]公会計指標分析・財政指標組合せ分析表!$BX$72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{FCA41F3B-7516-4D01-9737-EEDD8040F116}</c15:txfldGUID>
                      <c15:f>[1]公会計指標分析・財政指標組合せ分析表!$BX$72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17E9-4A61-B265-3CDA54E17E5B}"/>
                </c:ext>
              </c:extLst>
            </c:dLbl>
            <c:dLbl>
              <c:idx val="16"/>
              <c:tx>
                <c:strRef>
                  <c:f>[1]公会計指標分析・財政指標組合せ分析表!$CF$72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{929EDA40-4C59-44A5-A662-C2EB7DE9BB79}</c15:txfldGUID>
                      <c15:f>[1]公会計指標分析・財政指標組合せ分析表!$CF$72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17E9-4A61-B265-3CDA54E17E5B}"/>
                </c:ext>
              </c:extLst>
            </c:dLbl>
            <c:dLbl>
              <c:idx val="24"/>
              <c:tx>
                <c:strRef>
                  <c:f>[1]公会計指標分析・財政指標組合せ分析表!$CN$72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{3742D1C2-1713-4AD1-AFB7-47C36E33EBD9}</c15:txfldGUID>
                      <c15:f>[1]公会計指標分析・財政指標組合せ分析表!$CN$72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17E9-4A61-B265-3CDA54E17E5B}"/>
                </c:ext>
              </c:extLst>
            </c:dLbl>
            <c:dLbl>
              <c:idx val="32"/>
              <c:tx>
                <c:strRef>
                  <c:f>[1]公会計指標分析・財政指標組合せ分析表!$CV$72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{9670D578-EC9A-4A8A-8580-9985C60A6F88}</c15:txfldGUID>
                      <c15:f>[1]公会計指標分析・財政指標組合せ分析表!$CV$72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17E9-4A61-B265-3CDA54E17E5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[1]公会計指標分析・財政指標組合せ分析表!$BP$75:$DC$75</c:f>
              <c:numCache>
                <c:formatCode>General</c:formatCode>
                <c:ptCount val="40"/>
                <c:pt idx="0">
                  <c:v>8.6</c:v>
                </c:pt>
                <c:pt idx="8">
                  <c:v>7.9</c:v>
                </c:pt>
                <c:pt idx="16">
                  <c:v>7.5</c:v>
                </c:pt>
                <c:pt idx="24">
                  <c:v>7.5</c:v>
                </c:pt>
                <c:pt idx="32">
                  <c:v>7.5</c:v>
                </c:pt>
              </c:numCache>
            </c:numRef>
          </c:xVal>
          <c:yVal>
            <c:numRef>
              <c:f>[1]公会計指標分析・財政指標組合せ分析表!$BP$73:$DC$73</c:f>
              <c:numCache>
                <c:formatCode>General</c:formatCode>
                <c:ptCount val="40"/>
                <c:pt idx="0">
                  <c:v>90.8</c:v>
                </c:pt>
                <c:pt idx="8">
                  <c:v>102.4</c:v>
                </c:pt>
                <c:pt idx="16">
                  <c:v>101.6</c:v>
                </c:pt>
                <c:pt idx="24">
                  <c:v>82.4</c:v>
                </c:pt>
                <c:pt idx="32">
                  <c:v>69</c:v>
                </c:pt>
              </c:numCache>
            </c:numRef>
          </c:yVal>
          <c:smooth val="0"/>
          <c:extLst>
            <c:ext xmlns:c16="http://schemas.microsoft.com/office/drawing/2014/chart" uri="{C3380CC4-5D6E-409C-BE32-E72D297353CC}">
              <c16:uniqueId val="{00000009-17E9-4A61-B265-3CDA54E17E5B}"/>
            </c:ext>
          </c:extLst>
        </c:ser>
        <c:ser>
          <c:idx val="1"/>
          <c:order val="1"/>
          <c:tx>
            <c:strRef>
              <c:f>[1]公会計指標分析・財政指標組合せ分析表!$AN$77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[1]公会計指標分析・財政指標組合せ分析表!$BP$72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{EC8FF42E-049B-466C-9A87-1DAE7ADDF3CB}</c15:txfldGUID>
                      <c15:f>[1]公会計指標分析・財政指標組合せ分析表!$BP$72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17E9-4A61-B265-3CDA54E17E5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{3A336B46-EEFF-4ED2-B72E-14BA740EF79E}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7E9-4A61-B265-3CDA54E17E5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{105A865E-59E8-4A5B-8D20-CF48243D17BA}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7E9-4A61-B265-3CDA54E17E5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{03881FE7-1547-41CA-8A2D-382BB514D965}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7E9-4A61-B265-3CDA54E17E5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{DD72AB96-BF3A-4541-9692-59580CBF6E4A}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7E9-4A61-B265-3CDA54E17E5B}"/>
                </c:ext>
              </c:extLst>
            </c:dLbl>
            <c:dLbl>
              <c:idx val="8"/>
              <c:tx>
                <c:strRef>
                  <c:f>[1]公会計指標分析・財政指標組合せ分析表!$BX$72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{CC099A24-488E-4021-9CCE-0CBB7F084E83}</c15:txfldGUID>
                      <c15:f>[1]公会計指標分析・財政指標組合せ分析表!$BX$72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17E9-4A61-B265-3CDA54E17E5B}"/>
                </c:ext>
              </c:extLst>
            </c:dLbl>
            <c:dLbl>
              <c:idx val="16"/>
              <c:tx>
                <c:strRef>
                  <c:f>[1]公会計指標分析・財政指標組合せ分析表!$CF$72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{444010EE-FC99-45AD-A6A4-4761BCB8F609}</c15:txfldGUID>
                      <c15:f>[1]公会計指標分析・財政指標組合せ分析表!$CF$72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17E9-4A61-B265-3CDA54E17E5B}"/>
                </c:ext>
              </c:extLst>
            </c:dLbl>
            <c:dLbl>
              <c:idx val="24"/>
              <c:tx>
                <c:strRef>
                  <c:f>[1]公会計指標分析・財政指標組合せ分析表!$CN$72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{5649BBCE-C565-4D6E-8970-275BFC9B1EF6}</c15:txfldGUID>
                      <c15:f>[1]公会計指標分析・財政指標組合せ分析表!$CN$72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17E9-4A61-B265-3CDA54E17E5B}"/>
                </c:ext>
              </c:extLst>
            </c:dLbl>
            <c:dLbl>
              <c:idx val="32"/>
              <c:tx>
                <c:strRef>
                  <c:f>[1]公会計指標分析・財政指標組合せ分析表!$CV$72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{042B8D70-B7B9-47D7-BB4F-79D085024F5C}</c15:txfldGUID>
                      <c15:f>[1]公会計指標分析・財政指標組合せ分析表!$CV$72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17E9-4A61-B265-3CDA54E17E5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[1]公会計指標分析・財政指標組合せ分析表!$BP$79:$DC$79</c:f>
              <c:numCache>
                <c:formatCode>General</c:formatCode>
                <c:ptCount val="40"/>
                <c:pt idx="0">
                  <c:v>11.1</c:v>
                </c:pt>
                <c:pt idx="8">
                  <c:v>10.7</c:v>
                </c:pt>
                <c:pt idx="16">
                  <c:v>10</c:v>
                </c:pt>
                <c:pt idx="24">
                  <c:v>9.8000000000000007</c:v>
                </c:pt>
                <c:pt idx="32">
                  <c:v>9.6</c:v>
                </c:pt>
              </c:numCache>
            </c:numRef>
          </c:xVal>
          <c:yVal>
            <c:numRef>
              <c:f>[1]公会計指標分析・財政指標組合せ分析表!$BP$77:$DC$77</c:f>
              <c:numCache>
                <c:formatCode>General</c:formatCode>
                <c:ptCount val="40"/>
                <c:pt idx="0">
                  <c:v>60.8</c:v>
                </c:pt>
                <c:pt idx="8">
                  <c:v>58.5</c:v>
                </c:pt>
                <c:pt idx="16">
                  <c:v>54.6</c:v>
                </c:pt>
                <c:pt idx="24">
                  <c:v>53.2</c:v>
                </c:pt>
                <c:pt idx="32">
                  <c:v>47.9</c:v>
                </c:pt>
              </c:numCache>
            </c:numRef>
          </c:yVal>
          <c:smooth val="0"/>
          <c:extLst>
            <c:ext xmlns:c16="http://schemas.microsoft.com/office/drawing/2014/chart" uri="{C3380CC4-5D6E-409C-BE32-E72D297353CC}">
              <c16:uniqueId val="{00000013-17E9-4A61-B265-3CDA54E17E5B}"/>
            </c:ext>
          </c:extLst>
        </c:ser>
        <c:dLbls>
          <c:showLegendKey val="0"/>
          <c:showVal val="1"/>
          <c:showCatName val="0"/>
          <c:showSerName val="0"/>
          <c:showPercent val="0"/>
          <c:showBubbleSize val="0"/>
        </c:dLbls>
        <c:axId val="239893120"/>
        <c:axId val="239907584"/>
      </c:scatterChart>
      <c:valAx>
        <c:axId val="239893120"/>
        <c:scaling>
          <c:orientation val="minMax"/>
          <c:max val="11.4"/>
          <c:min val="7.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9907584"/>
        <c:crosses val="autoZero"/>
        <c:crossBetween val="midCat"/>
      </c:valAx>
      <c:valAx>
        <c:axId val="239907584"/>
        <c:scaling>
          <c:orientation val="minMax"/>
          <c:max val="112"/>
          <c:min val="4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3989312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熊本県阿蘇市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一般会計等における元利償還金は、平成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年度の小中学校再編事業等に係る起債の元金償還開始に伴い</a:t>
          </a:r>
          <a:r>
            <a:rPr kumimoji="1" lang="en-US" altLang="ja-JP" sz="1400">
              <a:latin typeface="ＭＳ ゴシック" pitchFamily="49" charset="-128"/>
              <a:ea typeface="ＭＳ ゴシック" pitchFamily="49" charset="-128"/>
            </a:rPr>
            <a:t>74</a:t>
          </a:r>
          <a:r>
            <a:rPr kumimoji="1" lang="ja-JP" altLang="en-US" sz="1400">
              <a:latin typeface="ＭＳ ゴシック" pitchFamily="49" charset="-128"/>
              <a:ea typeface="ＭＳ ゴシック" pitchFamily="49" charset="-128"/>
            </a:rPr>
            <a:t>百万円増加している。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組合等の元利償還金に対する負担金等は、平成</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年度のごみ処理施設更新に係る起債の元利償還終了に伴い</a:t>
          </a:r>
          <a:r>
            <a:rPr kumimoji="1" lang="en-US" altLang="ja-JP" sz="1400">
              <a:latin typeface="ＭＳ ゴシック" pitchFamily="49" charset="-128"/>
              <a:ea typeface="ＭＳ ゴシック" pitchFamily="49" charset="-128"/>
            </a:rPr>
            <a:t>159</a:t>
          </a:r>
          <a:r>
            <a:rPr kumimoji="1" lang="ja-JP" altLang="en-US" sz="1400">
              <a:latin typeface="ＭＳ ゴシック" pitchFamily="49" charset="-128"/>
              <a:ea typeface="ＭＳ ゴシック" pitchFamily="49" charset="-128"/>
            </a:rPr>
            <a:t>百万円減少している。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算入公債費等は、事業費補正により算入される公債費が</a:t>
          </a:r>
          <a:r>
            <a:rPr kumimoji="1" lang="en-US" altLang="ja-JP" sz="1400">
              <a:latin typeface="ＭＳ ゴシック" pitchFamily="49" charset="-128"/>
              <a:ea typeface="ＭＳ ゴシック" pitchFamily="49" charset="-128"/>
            </a:rPr>
            <a:t>52</a:t>
          </a:r>
          <a:r>
            <a:rPr kumimoji="1" lang="ja-JP" altLang="en-US" sz="1400">
              <a:latin typeface="ＭＳ ゴシック" pitchFamily="49" charset="-128"/>
              <a:ea typeface="ＭＳ ゴシック" pitchFamily="49" charset="-128"/>
            </a:rPr>
            <a:t>百万円減少したことと、災害復旧費等に係る基準財政需要額が</a:t>
          </a:r>
          <a:r>
            <a:rPr kumimoji="1" lang="en-US" altLang="ja-JP" sz="1400">
              <a:latin typeface="ＭＳ ゴシック" pitchFamily="49" charset="-128"/>
              <a:ea typeface="ＭＳ ゴシック" pitchFamily="49" charset="-128"/>
            </a:rPr>
            <a:t>38</a:t>
          </a:r>
          <a:r>
            <a:rPr kumimoji="1" lang="ja-JP" altLang="en-US" sz="1400">
              <a:latin typeface="ＭＳ ゴシック" pitchFamily="49" charset="-128"/>
              <a:ea typeface="ＭＳ ゴシック" pitchFamily="49" charset="-128"/>
            </a:rPr>
            <a:t>百万円増加したこと等により</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百万円減少している。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これらのことにより、実質公債費比率の分子は、</a:t>
          </a:r>
          <a:r>
            <a:rPr kumimoji="1" lang="en-US" altLang="ja-JP" sz="1400">
              <a:latin typeface="ＭＳ ゴシック" pitchFamily="49" charset="-128"/>
              <a:ea typeface="ＭＳ ゴシック" pitchFamily="49" charset="-128"/>
            </a:rPr>
            <a:t>49</a:t>
          </a:r>
          <a:r>
            <a:rPr kumimoji="1" lang="ja-JP" altLang="en-US" sz="1400">
              <a:latin typeface="ＭＳ ゴシック" pitchFamily="49" charset="-128"/>
              <a:ea typeface="ＭＳ ゴシック" pitchFamily="49" charset="-128"/>
            </a:rPr>
            <a:t>百万円減少している。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熊本県阿蘇市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地方債の現在高は、地域振興基金事業＋</a:t>
          </a:r>
          <a:r>
            <a:rPr kumimoji="1" lang="en-US" altLang="ja-JP" sz="1400">
              <a:latin typeface="ＭＳ ゴシック" pitchFamily="49" charset="-128"/>
              <a:ea typeface="ＭＳ ゴシック" pitchFamily="49" charset="-128"/>
            </a:rPr>
            <a:t>1,250</a:t>
          </a:r>
          <a:r>
            <a:rPr kumimoji="1" lang="ja-JP" altLang="en-US" sz="1400">
              <a:latin typeface="ＭＳ ゴシック" pitchFamily="49" charset="-128"/>
              <a:ea typeface="ＭＳ ゴシック" pitchFamily="49" charset="-128"/>
            </a:rPr>
            <a:t>百万円等により＋</a:t>
          </a:r>
          <a:r>
            <a:rPr kumimoji="1" lang="en-US" altLang="ja-JP" sz="1400">
              <a:latin typeface="ＭＳ ゴシック" pitchFamily="49" charset="-128"/>
              <a:ea typeface="ＭＳ ゴシック" pitchFamily="49" charset="-128"/>
            </a:rPr>
            <a:t>1,287</a:t>
          </a:r>
          <a:r>
            <a:rPr kumimoji="1" lang="ja-JP" altLang="en-US" sz="1400">
              <a:latin typeface="ＭＳ ゴシック" pitchFamily="49" charset="-128"/>
              <a:ea typeface="ＭＳ ゴシック" pitchFamily="49" charset="-128"/>
            </a:rPr>
            <a:t>百万円となっている。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充当可能基金は、同基金等の影響により、＋</a:t>
          </a:r>
          <a:r>
            <a:rPr kumimoji="1" lang="en-US" altLang="ja-JP" sz="1400">
              <a:latin typeface="ＭＳ ゴシック" pitchFamily="49" charset="-128"/>
              <a:ea typeface="ＭＳ ゴシック" pitchFamily="49" charset="-128"/>
            </a:rPr>
            <a:t>1,028</a:t>
          </a:r>
          <a:r>
            <a:rPr kumimoji="1" lang="ja-JP" altLang="en-US" sz="1400">
              <a:latin typeface="ＭＳ ゴシック" pitchFamily="49" charset="-128"/>
              <a:ea typeface="ＭＳ ゴシック" pitchFamily="49" charset="-128"/>
            </a:rPr>
            <a:t>百万円となっている。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基準財政需要額算入見込額は、合併前の起債の元利償還が終了し、合併特例事業債の元利償還額が増加すること等により＋</a:t>
          </a:r>
          <a:r>
            <a:rPr kumimoji="1" lang="en-US" altLang="ja-JP" sz="1400">
              <a:latin typeface="ＭＳ ゴシック" pitchFamily="49" charset="-128"/>
              <a:ea typeface="ＭＳ ゴシック" pitchFamily="49" charset="-128"/>
            </a:rPr>
            <a:t>960</a:t>
          </a:r>
          <a:r>
            <a:rPr kumimoji="1" lang="ja-JP" altLang="en-US" sz="1400">
              <a:latin typeface="ＭＳ ゴシック" pitchFamily="49" charset="-128"/>
              <a:ea typeface="ＭＳ ゴシック" pitchFamily="49" charset="-128"/>
            </a:rPr>
            <a:t>百万円となっている。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これらのことから、将来負担比率の分子は、</a:t>
          </a:r>
          <a:r>
            <a:rPr kumimoji="1" lang="en-US" altLang="ja-JP" sz="1400">
              <a:latin typeface="ＭＳ ゴシック" pitchFamily="49" charset="-128"/>
              <a:ea typeface="ＭＳ ゴシック" pitchFamily="49" charset="-128"/>
            </a:rPr>
            <a:t>998</a:t>
          </a:r>
          <a:r>
            <a:rPr kumimoji="1" lang="ja-JP" altLang="en-US" sz="1400">
              <a:latin typeface="ＭＳ ゴシック" pitchFamily="49" charset="-128"/>
              <a:ea typeface="ＭＳ ゴシック" pitchFamily="49" charset="-128"/>
            </a:rPr>
            <a:t>百万円減少している。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短期的には起債の新規発行が一時的に増加することもあるが、長期的には新規発行を抑制し、地方債現在高を減少させる。また、充当可能基金の水準を維持するとともに、合併特例事業債の発行可能額が上限に達した後の起債メニューの選択を精査することで充当可能財源等を確保す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熊本県阿蘇市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合併特例事業債のソフト事業分を活用して地域振興基金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百万円を造成した。当該基金は、起債の償還が終了した範囲内で取り崩し、基金の目的である地域振興事業（ソフト事業）に充当することとしている。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また、学校空調設備整備事業の財源として教育施設整備基金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百万円、熊本地震の復興事業の財源として平成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年熊本地震復興基金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百万円等を取り崩している。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このことにより、基金全体では前年度と比較して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1,098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本年度は、前年度に引き続き基金の積み立てが可能であったが、熊本地震の復旧・復興事業が完了し、通常事業へシフトする中で、次年度以降は基金の積み立てが可能であるか不明な状況である。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ただし、財政調整基金については、２つの激甚災害（平成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年九州北部豪雨災害、平成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年熊本地震）を経験する中で、災害や緊急事態に予算編成が可能となるように、標準財政規模の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百万円）程度を確保することを目指している。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その他特定目的基金については、将来の需要に備えて、必要な額を計画的に積み立て、必要に応じて取り崩し、目的を達成した後は廃止することとしている。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　地域振興に係るソフト事業に要する財源とする。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・地域情報化基盤整備基金　情報化基盤整備に要する財源とする。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年熊本地震復興基金　熊本地震の復興事業に要する財源とする。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・公共施設管理基金　公共施設管理に要する財源とする。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・教育施設整備基金　教育施設委整備に要する財源とする。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・合併特例事業債のソフト事業分を活用して地域振興基金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百万円を造成した。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・学校空調設備整備事業の財源として教育施設整備基金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・熊本地震の復興事業の財源として平成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年熊本地震復興基金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・その他の基金については、利子分の積み立てを行った。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　起債の償還が終了した範囲内で取り崩し、基金の目的である地域振興事業（ソフト事業）に充当する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・地域情報化基盤整備基金　光ネットワーク設備の更新に備え、必要な積み増しと取り崩しを行う。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年熊本地震復興基金　熊本地震の復興事業に要する財源として計画的に取り崩しを行う。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・公共施設管理基金　公共施設の更新、除却、大規模修繕等に備え、必要な積み増しと取り崩しを行う。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・教育施設整備基金　教育施設の更新、除却、大規模修繕等に備え、必要な積み増しと取り崩しを行う。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利子分の積み立て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百万円を行った。取り崩しは行っていない。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上記のとおり、標準財政規模の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百万円）を目指し、更なる基金の積み増しを目指す。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熊本地震の災害廃棄物処理事業に係る熊本地震災害廃棄物処理基金補助金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百万円を積み増した。取り崩しは行っていない。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災害廃棄物処理事業に係る起債の元金償還が令和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年度に始まる予定であり、それに合わせて基金を取り崩す予定としている。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また、本市では満期一括償還の起債がないため、将来的には基金を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とすることも検討する。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熊本県阿蘇市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26,433
26,053
376.30
23,123,694
21,409,316
1,384,246
9,355,363
20,734,722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69.0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0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0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0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0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00000000-0008-0000-0000-000023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00000000-0008-0000-0000-00002F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latin typeface="ＭＳ Ｐゴシック" panose="020B0600070205080204" pitchFamily="50" charset="-128"/>
              <a:ea typeface="ＭＳ Ｐゴシック" panose="020B0600070205080204" pitchFamily="50" charset="-128"/>
            </a:rPr>
            <a:t>H29</a:t>
          </a:r>
          <a:r>
            <a:rPr kumimoji="1" lang="ja-JP" altLang="en-US" sz="1100">
              <a:latin typeface="ＭＳ Ｐゴシック" panose="020B0600070205080204" pitchFamily="50" charset="-128"/>
              <a:ea typeface="ＭＳ Ｐゴシック" panose="020B0600070205080204" pitchFamily="50" charset="-128"/>
            </a:rPr>
            <a:t>では類似団体と比較すると有形固定資産減価償却率がほぼ同じだったが、</a:t>
          </a:r>
          <a:r>
            <a:rPr kumimoji="1" lang="en-US" altLang="ja-JP" sz="1100">
              <a:latin typeface="ＭＳ Ｐゴシック" panose="020B0600070205080204" pitchFamily="50" charset="-128"/>
              <a:ea typeface="ＭＳ Ｐゴシック" panose="020B0600070205080204" pitchFamily="50" charset="-128"/>
            </a:rPr>
            <a:t>H30</a:t>
          </a:r>
          <a:r>
            <a:rPr kumimoji="1" lang="ja-JP" altLang="en-US" sz="1100">
              <a:latin typeface="ＭＳ Ｐゴシック" panose="020B0600070205080204" pitchFamily="50" charset="-128"/>
              <a:ea typeface="ＭＳ Ｐゴシック" panose="020B0600070205080204" pitchFamily="50" charset="-128"/>
            </a:rPr>
            <a:t>年度は類似団体を上回った。全体的に施設の老朽化が進んでいるため、令和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年度策定予定の個別計画に基づく施設の適切な更新を進めていくよう努める。</a:t>
          </a: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00000000-0008-0000-0000-000030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00000000-0008-0000-0000-000031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0" name="テキスト ボックス 49">
          <a:extLst>
            <a:ext uri="{FF2B5EF4-FFF2-40B4-BE49-F238E27FC236}">
              <a16:creationId xmlns:a16="http://schemas.microsoft.com/office/drawing/2014/main" id="{00000000-0008-0000-0000-000032000000}"/>
            </a:ext>
          </a:extLst>
        </xdr:cNvPr>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a:extLst>
            <a:ext uri="{FF2B5EF4-FFF2-40B4-BE49-F238E27FC236}">
              <a16:creationId xmlns:a16="http://schemas.microsoft.com/office/drawing/2014/main" id="{00000000-0008-0000-0000-000033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a:extLst>
            <a:ext uri="{FF2B5EF4-FFF2-40B4-BE49-F238E27FC236}">
              <a16:creationId xmlns:a16="http://schemas.microsoft.com/office/drawing/2014/main" id="{00000000-0008-0000-0000-000034000000}"/>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a:extLst>
            <a:ext uri="{FF2B5EF4-FFF2-40B4-BE49-F238E27FC236}">
              <a16:creationId xmlns:a16="http://schemas.microsoft.com/office/drawing/2014/main" id="{00000000-0008-0000-0000-000035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a:extLst>
            <a:ext uri="{FF2B5EF4-FFF2-40B4-BE49-F238E27FC236}">
              <a16:creationId xmlns:a16="http://schemas.microsoft.com/office/drawing/2014/main" id="{00000000-0008-0000-0000-00003600000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a:extLst>
            <a:ext uri="{FF2B5EF4-FFF2-40B4-BE49-F238E27FC236}">
              <a16:creationId xmlns:a16="http://schemas.microsoft.com/office/drawing/2014/main" id="{00000000-0008-0000-0000-000037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a:extLst>
            <a:ext uri="{FF2B5EF4-FFF2-40B4-BE49-F238E27FC236}">
              <a16:creationId xmlns:a16="http://schemas.microsoft.com/office/drawing/2014/main" id="{00000000-0008-0000-0000-000038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a:extLst>
            <a:ext uri="{FF2B5EF4-FFF2-40B4-BE49-F238E27FC236}">
              <a16:creationId xmlns:a16="http://schemas.microsoft.com/office/drawing/2014/main" id="{00000000-0008-0000-0000-000039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a:extLst>
            <a:ext uri="{FF2B5EF4-FFF2-40B4-BE49-F238E27FC236}">
              <a16:creationId xmlns:a16="http://schemas.microsoft.com/office/drawing/2014/main" id="{00000000-0008-0000-0000-00003A00000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a:extLst>
            <a:ext uri="{FF2B5EF4-FFF2-40B4-BE49-F238E27FC236}">
              <a16:creationId xmlns:a16="http://schemas.microsoft.com/office/drawing/2014/main" id="{00000000-0008-0000-0000-00003B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25</xdr:row>
      <xdr:rowOff>161257</xdr:rowOff>
    </xdr:from>
    <xdr:ext cx="410689" cy="225703"/>
    <xdr:sp macro="" textlink="">
      <xdr:nvSpPr>
        <xdr:cNvPr id="60" name="テキスト ボックス 59">
          <a:extLst>
            <a:ext uri="{FF2B5EF4-FFF2-40B4-BE49-F238E27FC236}">
              <a16:creationId xmlns:a16="http://schemas.microsoft.com/office/drawing/2014/main" id="{00000000-0008-0000-0000-00003C000000}"/>
            </a:ext>
          </a:extLst>
        </xdr:cNvPr>
        <xdr:cNvSpPr txBox="1"/>
      </xdr:nvSpPr>
      <xdr:spPr>
        <a:xfrm>
          <a:off x="795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a:extLst>
            <a:ext uri="{FF2B5EF4-FFF2-40B4-BE49-F238E27FC236}">
              <a16:creationId xmlns:a16="http://schemas.microsoft.com/office/drawing/2014/main" id="{00000000-0008-0000-0000-00003D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2" name="テキスト ボックス 61">
          <a:extLst>
            <a:ext uri="{FF2B5EF4-FFF2-40B4-BE49-F238E27FC236}">
              <a16:creationId xmlns:a16="http://schemas.microsoft.com/office/drawing/2014/main" id="{00000000-0008-0000-0000-00003E000000}"/>
            </a:ext>
          </a:extLst>
        </xdr:cNvPr>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a:extLst>
            <a:ext uri="{FF2B5EF4-FFF2-40B4-BE49-F238E27FC236}">
              <a16:creationId xmlns:a16="http://schemas.microsoft.com/office/drawing/2014/main" id="{00000000-0008-0000-0000-00003F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162242</xdr:rowOff>
    </xdr:from>
    <xdr:to>
      <xdr:col>23</xdr:col>
      <xdr:colOff>85090</xdr:colOff>
      <xdr:row>33</xdr:row>
      <xdr:rowOff>121285</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flipV="1">
          <a:off x="4760595" y="5562917"/>
          <a:ext cx="1270" cy="987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125112</xdr:rowOff>
    </xdr:from>
    <xdr:ext cx="405111" cy="259045"/>
    <xdr:sp macro="" textlink="">
      <xdr:nvSpPr>
        <xdr:cNvPr id="65" name="有形固定資産減価償却率最小値テキスト">
          <a:extLst>
            <a:ext uri="{FF2B5EF4-FFF2-40B4-BE49-F238E27FC236}">
              <a16:creationId xmlns:a16="http://schemas.microsoft.com/office/drawing/2014/main" id="{00000000-0008-0000-0000-000041000000}"/>
            </a:ext>
          </a:extLst>
        </xdr:cNvPr>
        <xdr:cNvSpPr txBox="1"/>
      </xdr:nvSpPr>
      <xdr:spPr>
        <a:xfrm>
          <a:off x="4813300" y="6554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121285</xdr:rowOff>
    </xdr:from>
    <xdr:to>
      <xdr:col>23</xdr:col>
      <xdr:colOff>174625</xdr:colOff>
      <xdr:row>33</xdr:row>
      <xdr:rowOff>121285</xdr:rowOff>
    </xdr:to>
    <xdr:cxnSp macro="">
      <xdr:nvCxnSpPr>
        <xdr:cNvPr id="66" name="直線コネクタ 65">
          <a:extLst>
            <a:ext uri="{FF2B5EF4-FFF2-40B4-BE49-F238E27FC236}">
              <a16:creationId xmlns:a16="http://schemas.microsoft.com/office/drawing/2014/main" id="{00000000-0008-0000-0000-000042000000}"/>
            </a:ext>
          </a:extLst>
        </xdr:cNvPr>
        <xdr:cNvCxnSpPr/>
      </xdr:nvCxnSpPr>
      <xdr:spPr>
        <a:xfrm>
          <a:off x="4673600" y="6550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108919</xdr:rowOff>
    </xdr:from>
    <xdr:ext cx="405111" cy="259045"/>
    <xdr:sp macro="" textlink="">
      <xdr:nvSpPr>
        <xdr:cNvPr id="67" name="有形固定資産減価償却率最大値テキスト">
          <a:extLst>
            <a:ext uri="{FF2B5EF4-FFF2-40B4-BE49-F238E27FC236}">
              <a16:creationId xmlns:a16="http://schemas.microsoft.com/office/drawing/2014/main" id="{00000000-0008-0000-0000-000043000000}"/>
            </a:ext>
          </a:extLst>
        </xdr:cNvPr>
        <xdr:cNvSpPr txBox="1"/>
      </xdr:nvSpPr>
      <xdr:spPr>
        <a:xfrm>
          <a:off x="4813300" y="5338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162242</xdr:rowOff>
    </xdr:from>
    <xdr:to>
      <xdr:col>23</xdr:col>
      <xdr:colOff>174625</xdr:colOff>
      <xdr:row>27</xdr:row>
      <xdr:rowOff>162242</xdr:rowOff>
    </xdr:to>
    <xdr:cxnSp macro="">
      <xdr:nvCxnSpPr>
        <xdr:cNvPr id="68" name="直線コネクタ 67">
          <a:extLst>
            <a:ext uri="{FF2B5EF4-FFF2-40B4-BE49-F238E27FC236}">
              <a16:creationId xmlns:a16="http://schemas.microsoft.com/office/drawing/2014/main" id="{00000000-0008-0000-0000-000044000000}"/>
            </a:ext>
          </a:extLst>
        </xdr:cNvPr>
        <xdr:cNvCxnSpPr/>
      </xdr:nvCxnSpPr>
      <xdr:spPr>
        <a:xfrm>
          <a:off x="4673600" y="556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36106</xdr:rowOff>
    </xdr:from>
    <xdr:ext cx="405111" cy="259045"/>
    <xdr:sp macro="" textlink="">
      <xdr:nvSpPr>
        <xdr:cNvPr id="69" name="有形固定資産減価償却率平均値テキスト">
          <a:extLst>
            <a:ext uri="{FF2B5EF4-FFF2-40B4-BE49-F238E27FC236}">
              <a16:creationId xmlns:a16="http://schemas.microsoft.com/office/drawing/2014/main" id="{00000000-0008-0000-0000-000045000000}"/>
            </a:ext>
          </a:extLst>
        </xdr:cNvPr>
        <xdr:cNvSpPr txBox="1"/>
      </xdr:nvSpPr>
      <xdr:spPr>
        <a:xfrm>
          <a:off x="4813300" y="59511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57679</xdr:rowOff>
    </xdr:from>
    <xdr:to>
      <xdr:col>23</xdr:col>
      <xdr:colOff>136525</xdr:colOff>
      <xdr:row>30</xdr:row>
      <xdr:rowOff>159279</xdr:rowOff>
    </xdr:to>
    <xdr:sp macro="" textlink="">
      <xdr:nvSpPr>
        <xdr:cNvPr id="70" name="フローチャート: 判断 69">
          <a:extLst>
            <a:ext uri="{FF2B5EF4-FFF2-40B4-BE49-F238E27FC236}">
              <a16:creationId xmlns:a16="http://schemas.microsoft.com/office/drawing/2014/main" id="{00000000-0008-0000-0000-000046000000}"/>
            </a:ext>
          </a:extLst>
        </xdr:cNvPr>
        <xdr:cNvSpPr/>
      </xdr:nvSpPr>
      <xdr:spPr>
        <a:xfrm>
          <a:off x="4711700" y="597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73872</xdr:rowOff>
    </xdr:from>
    <xdr:to>
      <xdr:col>19</xdr:col>
      <xdr:colOff>187325</xdr:colOff>
      <xdr:row>31</xdr:row>
      <xdr:rowOff>4022</xdr:rowOff>
    </xdr:to>
    <xdr:sp macro="" textlink="">
      <xdr:nvSpPr>
        <xdr:cNvPr id="71" name="フローチャート: 判断 70">
          <a:extLst>
            <a:ext uri="{FF2B5EF4-FFF2-40B4-BE49-F238E27FC236}">
              <a16:creationId xmlns:a16="http://schemas.microsoft.com/office/drawing/2014/main" id="{00000000-0008-0000-0000-000047000000}"/>
            </a:ext>
          </a:extLst>
        </xdr:cNvPr>
        <xdr:cNvSpPr/>
      </xdr:nvSpPr>
      <xdr:spPr>
        <a:xfrm>
          <a:off x="4000500" y="598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97261</xdr:rowOff>
    </xdr:from>
    <xdr:to>
      <xdr:col>15</xdr:col>
      <xdr:colOff>187325</xdr:colOff>
      <xdr:row>31</xdr:row>
      <xdr:rowOff>27411</xdr:rowOff>
    </xdr:to>
    <xdr:sp macro="" textlink="">
      <xdr:nvSpPr>
        <xdr:cNvPr id="72" name="フローチャート: 判断 71">
          <a:extLst>
            <a:ext uri="{FF2B5EF4-FFF2-40B4-BE49-F238E27FC236}">
              <a16:creationId xmlns:a16="http://schemas.microsoft.com/office/drawing/2014/main" id="{00000000-0008-0000-0000-000048000000}"/>
            </a:ext>
          </a:extLst>
        </xdr:cNvPr>
        <xdr:cNvSpPr/>
      </xdr:nvSpPr>
      <xdr:spPr>
        <a:xfrm>
          <a:off x="3238500" y="601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22966</xdr:rowOff>
    </xdr:from>
    <xdr:to>
      <xdr:col>11</xdr:col>
      <xdr:colOff>187325</xdr:colOff>
      <xdr:row>31</xdr:row>
      <xdr:rowOff>124566</xdr:rowOff>
    </xdr:to>
    <xdr:sp macro="" textlink="">
      <xdr:nvSpPr>
        <xdr:cNvPr id="73" name="フローチャート: 判断 72">
          <a:extLst>
            <a:ext uri="{FF2B5EF4-FFF2-40B4-BE49-F238E27FC236}">
              <a16:creationId xmlns:a16="http://schemas.microsoft.com/office/drawing/2014/main" id="{00000000-0008-0000-0000-000049000000}"/>
            </a:ext>
          </a:extLst>
        </xdr:cNvPr>
        <xdr:cNvSpPr/>
      </xdr:nvSpPr>
      <xdr:spPr>
        <a:xfrm>
          <a:off x="2476500" y="6109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00000000-0008-0000-0000-00004A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00000000-0008-0000-0000-00004B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000-00004C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37888</xdr:rowOff>
    </xdr:from>
    <xdr:to>
      <xdr:col>23</xdr:col>
      <xdr:colOff>136525</xdr:colOff>
      <xdr:row>30</xdr:row>
      <xdr:rowOff>139488</xdr:rowOff>
    </xdr:to>
    <xdr:sp macro="" textlink="">
      <xdr:nvSpPr>
        <xdr:cNvPr id="79" name="楕円 78">
          <a:extLst>
            <a:ext uri="{FF2B5EF4-FFF2-40B4-BE49-F238E27FC236}">
              <a16:creationId xmlns:a16="http://schemas.microsoft.com/office/drawing/2014/main" id="{00000000-0008-0000-0000-00004F000000}"/>
            </a:ext>
          </a:extLst>
        </xdr:cNvPr>
        <xdr:cNvSpPr/>
      </xdr:nvSpPr>
      <xdr:spPr>
        <a:xfrm>
          <a:off x="4711700" y="5952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60765</xdr:rowOff>
    </xdr:from>
    <xdr:ext cx="405111" cy="259045"/>
    <xdr:sp macro="" textlink="">
      <xdr:nvSpPr>
        <xdr:cNvPr id="80" name="有形固定資産減価償却率該当値テキスト">
          <a:extLst>
            <a:ext uri="{FF2B5EF4-FFF2-40B4-BE49-F238E27FC236}">
              <a16:creationId xmlns:a16="http://schemas.microsoft.com/office/drawing/2014/main" id="{00000000-0008-0000-0000-000050000000}"/>
            </a:ext>
          </a:extLst>
        </xdr:cNvPr>
        <xdr:cNvSpPr txBox="1"/>
      </xdr:nvSpPr>
      <xdr:spPr>
        <a:xfrm>
          <a:off x="4813300" y="5804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72072</xdr:rowOff>
    </xdr:from>
    <xdr:to>
      <xdr:col>19</xdr:col>
      <xdr:colOff>187325</xdr:colOff>
      <xdr:row>31</xdr:row>
      <xdr:rowOff>2222</xdr:rowOff>
    </xdr:to>
    <xdr:sp macro="" textlink="">
      <xdr:nvSpPr>
        <xdr:cNvPr id="81" name="楕円 80">
          <a:extLst>
            <a:ext uri="{FF2B5EF4-FFF2-40B4-BE49-F238E27FC236}">
              <a16:creationId xmlns:a16="http://schemas.microsoft.com/office/drawing/2014/main" id="{00000000-0008-0000-0000-000051000000}"/>
            </a:ext>
          </a:extLst>
        </xdr:cNvPr>
        <xdr:cNvSpPr/>
      </xdr:nvSpPr>
      <xdr:spPr>
        <a:xfrm>
          <a:off x="4000500" y="5987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88688</xdr:rowOff>
    </xdr:from>
    <xdr:to>
      <xdr:col>23</xdr:col>
      <xdr:colOff>85725</xdr:colOff>
      <xdr:row>30</xdr:row>
      <xdr:rowOff>122872</xdr:rowOff>
    </xdr:to>
    <xdr:cxnSp macro="">
      <xdr:nvCxnSpPr>
        <xdr:cNvPr id="82" name="直線コネクタ 81">
          <a:extLst>
            <a:ext uri="{FF2B5EF4-FFF2-40B4-BE49-F238E27FC236}">
              <a16:creationId xmlns:a16="http://schemas.microsoft.com/office/drawing/2014/main" id="{00000000-0008-0000-0000-000052000000}"/>
            </a:ext>
          </a:extLst>
        </xdr:cNvPr>
        <xdr:cNvCxnSpPr/>
      </xdr:nvCxnSpPr>
      <xdr:spPr>
        <a:xfrm flipV="1">
          <a:off x="4051300" y="6003713"/>
          <a:ext cx="711200" cy="3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99060</xdr:rowOff>
    </xdr:from>
    <xdr:to>
      <xdr:col>15</xdr:col>
      <xdr:colOff>187325</xdr:colOff>
      <xdr:row>31</xdr:row>
      <xdr:rowOff>29210</xdr:rowOff>
    </xdr:to>
    <xdr:sp macro="" textlink="">
      <xdr:nvSpPr>
        <xdr:cNvPr id="83" name="楕円 82">
          <a:extLst>
            <a:ext uri="{FF2B5EF4-FFF2-40B4-BE49-F238E27FC236}">
              <a16:creationId xmlns:a16="http://schemas.microsoft.com/office/drawing/2014/main" id="{00000000-0008-0000-0000-000053000000}"/>
            </a:ext>
          </a:extLst>
        </xdr:cNvPr>
        <xdr:cNvSpPr/>
      </xdr:nvSpPr>
      <xdr:spPr>
        <a:xfrm>
          <a:off x="3238500" y="601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122872</xdr:rowOff>
    </xdr:from>
    <xdr:to>
      <xdr:col>19</xdr:col>
      <xdr:colOff>136525</xdr:colOff>
      <xdr:row>30</xdr:row>
      <xdr:rowOff>149860</xdr:rowOff>
    </xdr:to>
    <xdr:cxnSp macro="">
      <xdr:nvCxnSpPr>
        <xdr:cNvPr id="84" name="直線コネクタ 83">
          <a:extLst>
            <a:ext uri="{FF2B5EF4-FFF2-40B4-BE49-F238E27FC236}">
              <a16:creationId xmlns:a16="http://schemas.microsoft.com/office/drawing/2014/main" id="{00000000-0008-0000-0000-000054000000}"/>
            </a:ext>
          </a:extLst>
        </xdr:cNvPr>
        <xdr:cNvCxnSpPr/>
      </xdr:nvCxnSpPr>
      <xdr:spPr>
        <a:xfrm flipV="1">
          <a:off x="3289300" y="6037897"/>
          <a:ext cx="762000" cy="26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100859</xdr:rowOff>
    </xdr:from>
    <xdr:to>
      <xdr:col>11</xdr:col>
      <xdr:colOff>187325</xdr:colOff>
      <xdr:row>31</xdr:row>
      <xdr:rowOff>31009</xdr:rowOff>
    </xdr:to>
    <xdr:sp macro="" textlink="">
      <xdr:nvSpPr>
        <xdr:cNvPr id="85" name="楕円 84">
          <a:extLst>
            <a:ext uri="{FF2B5EF4-FFF2-40B4-BE49-F238E27FC236}">
              <a16:creationId xmlns:a16="http://schemas.microsoft.com/office/drawing/2014/main" id="{00000000-0008-0000-0000-000055000000}"/>
            </a:ext>
          </a:extLst>
        </xdr:cNvPr>
        <xdr:cNvSpPr/>
      </xdr:nvSpPr>
      <xdr:spPr>
        <a:xfrm>
          <a:off x="2476500" y="601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149860</xdr:rowOff>
    </xdr:from>
    <xdr:to>
      <xdr:col>15</xdr:col>
      <xdr:colOff>136525</xdr:colOff>
      <xdr:row>30</xdr:row>
      <xdr:rowOff>151659</xdr:rowOff>
    </xdr:to>
    <xdr:cxnSp macro="">
      <xdr:nvCxnSpPr>
        <xdr:cNvPr id="86" name="直線コネクタ 85">
          <a:extLst>
            <a:ext uri="{FF2B5EF4-FFF2-40B4-BE49-F238E27FC236}">
              <a16:creationId xmlns:a16="http://schemas.microsoft.com/office/drawing/2014/main" id="{00000000-0008-0000-0000-000056000000}"/>
            </a:ext>
          </a:extLst>
        </xdr:cNvPr>
        <xdr:cNvCxnSpPr/>
      </xdr:nvCxnSpPr>
      <xdr:spPr>
        <a:xfrm flipV="1">
          <a:off x="2527300" y="6064885"/>
          <a:ext cx="762000" cy="1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166599</xdr:rowOff>
    </xdr:from>
    <xdr:ext cx="405111" cy="259045"/>
    <xdr:sp macro="" textlink="">
      <xdr:nvSpPr>
        <xdr:cNvPr id="87" name="n_1aveValue有形固定資産減価償却率">
          <a:extLst>
            <a:ext uri="{FF2B5EF4-FFF2-40B4-BE49-F238E27FC236}">
              <a16:creationId xmlns:a16="http://schemas.microsoft.com/office/drawing/2014/main" id="{00000000-0008-0000-0000-000057000000}"/>
            </a:ext>
          </a:extLst>
        </xdr:cNvPr>
        <xdr:cNvSpPr txBox="1"/>
      </xdr:nvSpPr>
      <xdr:spPr>
        <a:xfrm>
          <a:off x="3836044" y="6081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43938</xdr:rowOff>
    </xdr:from>
    <xdr:ext cx="405111" cy="259045"/>
    <xdr:sp macro="" textlink="">
      <xdr:nvSpPr>
        <xdr:cNvPr id="88" name="n_2aveValue有形固定資産減価償却率">
          <a:extLst>
            <a:ext uri="{FF2B5EF4-FFF2-40B4-BE49-F238E27FC236}">
              <a16:creationId xmlns:a16="http://schemas.microsoft.com/office/drawing/2014/main" id="{00000000-0008-0000-0000-000058000000}"/>
            </a:ext>
          </a:extLst>
        </xdr:cNvPr>
        <xdr:cNvSpPr txBox="1"/>
      </xdr:nvSpPr>
      <xdr:spPr>
        <a:xfrm>
          <a:off x="3086744" y="578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115693</xdr:rowOff>
    </xdr:from>
    <xdr:ext cx="405111" cy="259045"/>
    <xdr:sp macro="" textlink="">
      <xdr:nvSpPr>
        <xdr:cNvPr id="89" name="n_3aveValue有形固定資産減価償却率">
          <a:extLst>
            <a:ext uri="{FF2B5EF4-FFF2-40B4-BE49-F238E27FC236}">
              <a16:creationId xmlns:a16="http://schemas.microsoft.com/office/drawing/2014/main" id="{00000000-0008-0000-0000-000059000000}"/>
            </a:ext>
          </a:extLst>
        </xdr:cNvPr>
        <xdr:cNvSpPr txBox="1"/>
      </xdr:nvSpPr>
      <xdr:spPr>
        <a:xfrm>
          <a:off x="2324744" y="6202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18749</xdr:rowOff>
    </xdr:from>
    <xdr:ext cx="405111" cy="259045"/>
    <xdr:sp macro="" textlink="">
      <xdr:nvSpPr>
        <xdr:cNvPr id="90" name="n_1mainValue有形固定資産減価償却率">
          <a:extLst>
            <a:ext uri="{FF2B5EF4-FFF2-40B4-BE49-F238E27FC236}">
              <a16:creationId xmlns:a16="http://schemas.microsoft.com/office/drawing/2014/main" id="{00000000-0008-0000-0000-00005A000000}"/>
            </a:ext>
          </a:extLst>
        </xdr:cNvPr>
        <xdr:cNvSpPr txBox="1"/>
      </xdr:nvSpPr>
      <xdr:spPr>
        <a:xfrm>
          <a:off x="3836044" y="5762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20337</xdr:rowOff>
    </xdr:from>
    <xdr:ext cx="405111" cy="259045"/>
    <xdr:sp macro="" textlink="">
      <xdr:nvSpPr>
        <xdr:cNvPr id="91" name="n_2mainValue有形固定資産減価償却率">
          <a:extLst>
            <a:ext uri="{FF2B5EF4-FFF2-40B4-BE49-F238E27FC236}">
              <a16:creationId xmlns:a16="http://schemas.microsoft.com/office/drawing/2014/main" id="{00000000-0008-0000-0000-00005B000000}"/>
            </a:ext>
          </a:extLst>
        </xdr:cNvPr>
        <xdr:cNvSpPr txBox="1"/>
      </xdr:nvSpPr>
      <xdr:spPr>
        <a:xfrm>
          <a:off x="3086744" y="6106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47536</xdr:rowOff>
    </xdr:from>
    <xdr:ext cx="405111" cy="259045"/>
    <xdr:sp macro="" textlink="">
      <xdr:nvSpPr>
        <xdr:cNvPr id="92" name="n_3mainValue有形固定資産減価償却率">
          <a:extLst>
            <a:ext uri="{FF2B5EF4-FFF2-40B4-BE49-F238E27FC236}">
              <a16:creationId xmlns:a16="http://schemas.microsoft.com/office/drawing/2014/main" id="{00000000-0008-0000-0000-00005C000000}"/>
            </a:ext>
          </a:extLst>
        </xdr:cNvPr>
        <xdr:cNvSpPr txBox="1"/>
      </xdr:nvSpPr>
      <xdr:spPr>
        <a:xfrm>
          <a:off x="2324744" y="5791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3" name="正方形/長方形 92">
          <a:extLst>
            <a:ext uri="{FF2B5EF4-FFF2-40B4-BE49-F238E27FC236}">
              <a16:creationId xmlns:a16="http://schemas.microsoft.com/office/drawing/2014/main" id="{00000000-0008-0000-0000-00005D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4" name="正方形/長方形 93">
          <a:extLst>
            <a:ext uri="{FF2B5EF4-FFF2-40B4-BE49-F238E27FC236}">
              <a16:creationId xmlns:a16="http://schemas.microsoft.com/office/drawing/2014/main" id="{00000000-0008-0000-0000-00005E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5" name="正方形/長方形 94">
          <a:extLst>
            <a:ext uri="{FF2B5EF4-FFF2-40B4-BE49-F238E27FC236}">
              <a16:creationId xmlns:a16="http://schemas.microsoft.com/office/drawing/2014/main" id="{00000000-0008-0000-0000-00005F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[ 940.5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6" name="正方形/長方形 95">
          <a:extLst>
            <a:ext uri="{FF2B5EF4-FFF2-40B4-BE49-F238E27FC236}">
              <a16:creationId xmlns:a16="http://schemas.microsoft.com/office/drawing/2014/main" id="{00000000-0008-0000-0000-000060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7" name="正方形/長方形 96">
          <a:extLst>
            <a:ext uri="{FF2B5EF4-FFF2-40B4-BE49-F238E27FC236}">
              <a16:creationId xmlns:a16="http://schemas.microsoft.com/office/drawing/2014/main" id="{00000000-0008-0000-0000-000061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8" name="正方形/長方形 97">
          <a:extLst>
            <a:ext uri="{FF2B5EF4-FFF2-40B4-BE49-F238E27FC236}">
              <a16:creationId xmlns:a16="http://schemas.microsoft.com/office/drawing/2014/main" id="{00000000-0008-0000-0000-000062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9" name="正方形/長方形 98">
          <a:extLst>
            <a:ext uri="{FF2B5EF4-FFF2-40B4-BE49-F238E27FC236}">
              <a16:creationId xmlns:a16="http://schemas.microsoft.com/office/drawing/2014/main" id="{00000000-0008-0000-0000-000063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0" name="正方形/長方形 99">
          <a:extLst>
            <a:ext uri="{FF2B5EF4-FFF2-40B4-BE49-F238E27FC236}">
              <a16:creationId xmlns:a16="http://schemas.microsoft.com/office/drawing/2014/main" id="{00000000-0008-0000-0000-000064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1" name="正方形/長方形 100">
          <a:extLst>
            <a:ext uri="{FF2B5EF4-FFF2-40B4-BE49-F238E27FC236}">
              <a16:creationId xmlns:a16="http://schemas.microsoft.com/office/drawing/2014/main" id="{00000000-0008-0000-0000-000065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2" name="正方形/長方形 101">
          <a:extLst>
            <a:ext uri="{FF2B5EF4-FFF2-40B4-BE49-F238E27FC236}">
              <a16:creationId xmlns:a16="http://schemas.microsoft.com/office/drawing/2014/main" id="{00000000-0008-0000-0000-000066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4" name="正方形/長方形 103">
          <a:extLst>
            <a:ext uri="{FF2B5EF4-FFF2-40B4-BE49-F238E27FC236}">
              <a16:creationId xmlns:a16="http://schemas.microsoft.com/office/drawing/2014/main" id="{00000000-0008-0000-0000-000068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5" name="テキスト ボックス 104">
          <a:extLst>
            <a:ext uri="{FF2B5EF4-FFF2-40B4-BE49-F238E27FC236}">
              <a16:creationId xmlns:a16="http://schemas.microsoft.com/office/drawing/2014/main" id="{00000000-0008-0000-0000-000069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債務償還可能比率は</a:t>
          </a:r>
          <a:r>
            <a:rPr kumimoji="1" lang="en-US" altLang="ja-JP" sz="1100">
              <a:latin typeface="ＭＳ Ｐゴシック" panose="020B0600070205080204" pitchFamily="50" charset="-128"/>
              <a:ea typeface="ＭＳ Ｐゴシック" panose="020B0600070205080204" pitchFamily="50" charset="-128"/>
            </a:rPr>
            <a:t>H29</a:t>
          </a:r>
          <a:r>
            <a:rPr kumimoji="1" lang="ja-JP" altLang="en-US" sz="1100">
              <a:latin typeface="ＭＳ Ｐゴシック" panose="020B0600070205080204" pitchFamily="50" charset="-128"/>
              <a:ea typeface="ＭＳ Ｐゴシック" panose="020B0600070205080204" pitchFamily="50" charset="-128"/>
            </a:rPr>
            <a:t>年度から増加し類似団体と比較しても高くなっている。充当可能基金は増加したが、それ以上に地方債の残高が増加している事が要因として挙げられる。起債の新規発行の抑制や有利な起債を選択することで財政運営の健全化に努める。</a:t>
          </a:r>
        </a:p>
      </xdr:txBody>
    </xdr:sp>
    <xdr:clientData/>
  </xdr:twoCellAnchor>
  <xdr:oneCellAnchor>
    <xdr:from>
      <xdr:col>57</xdr:col>
      <xdr:colOff>111125</xdr:colOff>
      <xdr:row>23</xdr:row>
      <xdr:rowOff>47625</xdr:rowOff>
    </xdr:from>
    <xdr:ext cx="349839" cy="225703"/>
    <xdr:sp macro="" textlink="">
      <xdr:nvSpPr>
        <xdr:cNvPr id="106" name="テキスト ボックス 105">
          <a:extLst>
            <a:ext uri="{FF2B5EF4-FFF2-40B4-BE49-F238E27FC236}">
              <a16:creationId xmlns:a16="http://schemas.microsoft.com/office/drawing/2014/main" id="{00000000-0008-0000-0000-00006A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7" name="直線コネクタ 106">
          <a:extLst>
            <a:ext uri="{FF2B5EF4-FFF2-40B4-BE49-F238E27FC236}">
              <a16:creationId xmlns:a16="http://schemas.microsoft.com/office/drawing/2014/main" id="{00000000-0008-0000-0000-00006B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8" name="直線コネクタ 107">
          <a:extLst>
            <a:ext uri="{FF2B5EF4-FFF2-40B4-BE49-F238E27FC236}">
              <a16:creationId xmlns:a16="http://schemas.microsoft.com/office/drawing/2014/main" id="{00000000-0008-0000-0000-00006C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9" name="テキスト ボックス 108">
          <a:extLst>
            <a:ext uri="{FF2B5EF4-FFF2-40B4-BE49-F238E27FC236}">
              <a16:creationId xmlns:a16="http://schemas.microsoft.com/office/drawing/2014/main" id="{00000000-0008-0000-0000-00006D000000}"/>
            </a:ext>
          </a:extLst>
        </xdr:cNvPr>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0" name="直線コネクタ 109">
          <a:extLst>
            <a:ext uri="{FF2B5EF4-FFF2-40B4-BE49-F238E27FC236}">
              <a16:creationId xmlns:a16="http://schemas.microsoft.com/office/drawing/2014/main" id="{00000000-0008-0000-0000-00006E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1" name="テキスト ボックス 110">
          <a:extLst>
            <a:ext uri="{FF2B5EF4-FFF2-40B4-BE49-F238E27FC236}">
              <a16:creationId xmlns:a16="http://schemas.microsoft.com/office/drawing/2014/main" id="{00000000-0008-0000-0000-00006F000000}"/>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2" name="直線コネクタ 111">
          <a:extLst>
            <a:ext uri="{FF2B5EF4-FFF2-40B4-BE49-F238E27FC236}">
              <a16:creationId xmlns:a16="http://schemas.microsoft.com/office/drawing/2014/main" id="{00000000-0008-0000-0000-000070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3" name="テキスト ボックス 112">
          <a:extLst>
            <a:ext uri="{FF2B5EF4-FFF2-40B4-BE49-F238E27FC236}">
              <a16:creationId xmlns:a16="http://schemas.microsoft.com/office/drawing/2014/main" id="{00000000-0008-0000-0000-000071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4" name="直線コネクタ 113">
          <a:extLst>
            <a:ext uri="{FF2B5EF4-FFF2-40B4-BE49-F238E27FC236}">
              <a16:creationId xmlns:a16="http://schemas.microsoft.com/office/drawing/2014/main" id="{00000000-0008-0000-0000-000072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5" name="テキスト ボックス 114">
          <a:extLst>
            <a:ext uri="{FF2B5EF4-FFF2-40B4-BE49-F238E27FC236}">
              <a16:creationId xmlns:a16="http://schemas.microsoft.com/office/drawing/2014/main" id="{00000000-0008-0000-0000-000073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6" name="直線コネクタ 115">
          <a:extLst>
            <a:ext uri="{FF2B5EF4-FFF2-40B4-BE49-F238E27FC236}">
              <a16:creationId xmlns:a16="http://schemas.microsoft.com/office/drawing/2014/main" id="{00000000-0008-0000-0000-000074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27</xdr:row>
      <xdr:rowOff>75381</xdr:rowOff>
    </xdr:from>
    <xdr:ext cx="482824" cy="225703"/>
    <xdr:sp macro="" textlink="">
      <xdr:nvSpPr>
        <xdr:cNvPr id="117" name="テキスト ボックス 116">
          <a:extLst>
            <a:ext uri="{FF2B5EF4-FFF2-40B4-BE49-F238E27FC236}">
              <a16:creationId xmlns:a16="http://schemas.microsoft.com/office/drawing/2014/main" id="{00000000-0008-0000-0000-000075000000}"/>
            </a:ext>
          </a:extLst>
        </xdr:cNvPr>
        <xdr:cNvSpPr txBox="1"/>
      </xdr:nvSpPr>
      <xdr:spPr>
        <a:xfrm>
          <a:off x="10756676" y="547605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8" name="直線コネクタ 117">
          <a:extLst>
            <a:ext uri="{FF2B5EF4-FFF2-40B4-BE49-F238E27FC236}">
              <a16:creationId xmlns:a16="http://schemas.microsoft.com/office/drawing/2014/main" id="{00000000-0008-0000-0000-000076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19" name="テキスト ボックス 118">
          <a:extLst>
            <a:ext uri="{FF2B5EF4-FFF2-40B4-BE49-F238E27FC236}">
              <a16:creationId xmlns:a16="http://schemas.microsoft.com/office/drawing/2014/main" id="{00000000-0008-0000-0000-000077000000}"/>
            </a:ext>
          </a:extLst>
        </xdr:cNvPr>
        <xdr:cNvSpPr txBox="1"/>
      </xdr:nvSpPr>
      <xdr:spPr>
        <a:xfrm>
          <a:off x="10756676" y="51676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a:extLst>
            <a:ext uri="{FF2B5EF4-FFF2-40B4-BE49-F238E27FC236}">
              <a16:creationId xmlns:a16="http://schemas.microsoft.com/office/drawing/2014/main" id="{00000000-0008-0000-0000-000078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1" name="テキスト ボックス 120">
          <a:extLst>
            <a:ext uri="{FF2B5EF4-FFF2-40B4-BE49-F238E27FC236}">
              <a16:creationId xmlns:a16="http://schemas.microsoft.com/office/drawing/2014/main" id="{00000000-0008-0000-0000-000079000000}"/>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a:extLst>
            <a:ext uri="{FF2B5EF4-FFF2-40B4-BE49-F238E27FC236}">
              <a16:creationId xmlns:a16="http://schemas.microsoft.com/office/drawing/2014/main" id="{00000000-0008-0000-0000-00007A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52971</xdr:rowOff>
    </xdr:from>
    <xdr:to>
      <xdr:col>76</xdr:col>
      <xdr:colOff>21589</xdr:colOff>
      <xdr:row>34</xdr:row>
      <xdr:rowOff>31774</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flipV="1">
          <a:off x="14793595" y="5282196"/>
          <a:ext cx="1269" cy="1350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35601</xdr:rowOff>
    </xdr:from>
    <xdr:ext cx="469744" cy="259045"/>
    <xdr:sp macro="" textlink="">
      <xdr:nvSpPr>
        <xdr:cNvPr id="124" name="債務償還比率最小値テキスト">
          <a:extLst>
            <a:ext uri="{FF2B5EF4-FFF2-40B4-BE49-F238E27FC236}">
              <a16:creationId xmlns:a16="http://schemas.microsoft.com/office/drawing/2014/main" id="{00000000-0008-0000-0000-00007C000000}"/>
            </a:ext>
          </a:extLst>
        </xdr:cNvPr>
        <xdr:cNvSpPr txBox="1"/>
      </xdr:nvSpPr>
      <xdr:spPr>
        <a:xfrm>
          <a:off x="14846300" y="663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31774</xdr:rowOff>
    </xdr:from>
    <xdr:to>
      <xdr:col>76</xdr:col>
      <xdr:colOff>111125</xdr:colOff>
      <xdr:row>34</xdr:row>
      <xdr:rowOff>31774</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4706600" y="6632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171098</xdr:rowOff>
    </xdr:from>
    <xdr:ext cx="560923" cy="259045"/>
    <xdr:sp macro="" textlink="">
      <xdr:nvSpPr>
        <xdr:cNvPr id="126" name="債務償還比率最大値テキスト">
          <a:extLst>
            <a:ext uri="{FF2B5EF4-FFF2-40B4-BE49-F238E27FC236}">
              <a16:creationId xmlns:a16="http://schemas.microsoft.com/office/drawing/2014/main" id="{00000000-0008-0000-0000-00007E000000}"/>
            </a:ext>
          </a:extLst>
        </xdr:cNvPr>
        <xdr:cNvSpPr txBox="1"/>
      </xdr:nvSpPr>
      <xdr:spPr>
        <a:xfrm>
          <a:off x="14846300" y="505742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52971</xdr:rowOff>
    </xdr:from>
    <xdr:to>
      <xdr:col>76</xdr:col>
      <xdr:colOff>111125</xdr:colOff>
      <xdr:row>26</xdr:row>
      <xdr:rowOff>52971</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14706600" y="5282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103498</xdr:rowOff>
    </xdr:from>
    <xdr:ext cx="469744" cy="259045"/>
    <xdr:sp macro="" textlink="">
      <xdr:nvSpPr>
        <xdr:cNvPr id="128" name="債務償還比率平均値テキスト">
          <a:extLst>
            <a:ext uri="{FF2B5EF4-FFF2-40B4-BE49-F238E27FC236}">
              <a16:creationId xmlns:a16="http://schemas.microsoft.com/office/drawing/2014/main" id="{00000000-0008-0000-0000-000080000000}"/>
            </a:ext>
          </a:extLst>
        </xdr:cNvPr>
        <xdr:cNvSpPr txBox="1"/>
      </xdr:nvSpPr>
      <xdr:spPr>
        <a:xfrm>
          <a:off x="14846300" y="60185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125071</xdr:rowOff>
    </xdr:from>
    <xdr:to>
      <xdr:col>76</xdr:col>
      <xdr:colOff>73025</xdr:colOff>
      <xdr:row>31</xdr:row>
      <xdr:rowOff>55221</xdr:rowOff>
    </xdr:to>
    <xdr:sp macro="" textlink="">
      <xdr:nvSpPr>
        <xdr:cNvPr id="129" name="フローチャート: 判断 128">
          <a:extLst>
            <a:ext uri="{FF2B5EF4-FFF2-40B4-BE49-F238E27FC236}">
              <a16:creationId xmlns:a16="http://schemas.microsoft.com/office/drawing/2014/main" id="{00000000-0008-0000-0000-000081000000}"/>
            </a:ext>
          </a:extLst>
        </xdr:cNvPr>
        <xdr:cNvSpPr/>
      </xdr:nvSpPr>
      <xdr:spPr>
        <a:xfrm>
          <a:off x="14744700" y="604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136277</xdr:rowOff>
    </xdr:from>
    <xdr:to>
      <xdr:col>72</xdr:col>
      <xdr:colOff>123825</xdr:colOff>
      <xdr:row>31</xdr:row>
      <xdr:rowOff>66427</xdr:rowOff>
    </xdr:to>
    <xdr:sp macro="" textlink="">
      <xdr:nvSpPr>
        <xdr:cNvPr id="130" name="フローチャート: 判断 129">
          <a:extLst>
            <a:ext uri="{FF2B5EF4-FFF2-40B4-BE49-F238E27FC236}">
              <a16:creationId xmlns:a16="http://schemas.microsoft.com/office/drawing/2014/main" id="{00000000-0008-0000-0000-000082000000}"/>
            </a:ext>
          </a:extLst>
        </xdr:cNvPr>
        <xdr:cNvSpPr/>
      </xdr:nvSpPr>
      <xdr:spPr>
        <a:xfrm>
          <a:off x="14033500" y="6051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00000000-0008-0000-0000-000083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00000000-0008-0000-0000-000084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00000000-0008-0000-0000-000085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00000000-0008-0000-0000-000086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00000000-0008-0000-0000-000087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42273</xdr:rowOff>
    </xdr:from>
    <xdr:to>
      <xdr:col>76</xdr:col>
      <xdr:colOff>73025</xdr:colOff>
      <xdr:row>29</xdr:row>
      <xdr:rowOff>143873</xdr:rowOff>
    </xdr:to>
    <xdr:sp macro="" textlink="">
      <xdr:nvSpPr>
        <xdr:cNvPr id="136" name="楕円 135">
          <a:extLst>
            <a:ext uri="{FF2B5EF4-FFF2-40B4-BE49-F238E27FC236}">
              <a16:creationId xmlns:a16="http://schemas.microsoft.com/office/drawing/2014/main" id="{00000000-0008-0000-0000-000088000000}"/>
            </a:ext>
          </a:extLst>
        </xdr:cNvPr>
        <xdr:cNvSpPr/>
      </xdr:nvSpPr>
      <xdr:spPr>
        <a:xfrm>
          <a:off x="14744700" y="578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65150</xdr:rowOff>
    </xdr:from>
    <xdr:ext cx="469744" cy="259045"/>
    <xdr:sp macro="" textlink="">
      <xdr:nvSpPr>
        <xdr:cNvPr id="137" name="債務償還比率該当値テキスト">
          <a:extLst>
            <a:ext uri="{FF2B5EF4-FFF2-40B4-BE49-F238E27FC236}">
              <a16:creationId xmlns:a16="http://schemas.microsoft.com/office/drawing/2014/main" id="{00000000-0008-0000-0000-000089000000}"/>
            </a:ext>
          </a:extLst>
        </xdr:cNvPr>
        <xdr:cNvSpPr txBox="1"/>
      </xdr:nvSpPr>
      <xdr:spPr>
        <a:xfrm>
          <a:off x="14846300" y="563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127502</xdr:rowOff>
    </xdr:from>
    <xdr:to>
      <xdr:col>72</xdr:col>
      <xdr:colOff>123825</xdr:colOff>
      <xdr:row>30</xdr:row>
      <xdr:rowOff>57652</xdr:rowOff>
    </xdr:to>
    <xdr:sp macro="" textlink="">
      <xdr:nvSpPr>
        <xdr:cNvPr id="138" name="楕円 137">
          <a:extLst>
            <a:ext uri="{FF2B5EF4-FFF2-40B4-BE49-F238E27FC236}">
              <a16:creationId xmlns:a16="http://schemas.microsoft.com/office/drawing/2014/main" id="{00000000-0008-0000-0000-00008A000000}"/>
            </a:ext>
          </a:extLst>
        </xdr:cNvPr>
        <xdr:cNvSpPr/>
      </xdr:nvSpPr>
      <xdr:spPr>
        <a:xfrm>
          <a:off x="14033500" y="5871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93073</xdr:rowOff>
    </xdr:from>
    <xdr:to>
      <xdr:col>76</xdr:col>
      <xdr:colOff>22225</xdr:colOff>
      <xdr:row>30</xdr:row>
      <xdr:rowOff>6852</xdr:rowOff>
    </xdr:to>
    <xdr:cxnSp macro="">
      <xdr:nvCxnSpPr>
        <xdr:cNvPr id="139" name="直線コネクタ 138">
          <a:extLst>
            <a:ext uri="{FF2B5EF4-FFF2-40B4-BE49-F238E27FC236}">
              <a16:creationId xmlns:a16="http://schemas.microsoft.com/office/drawing/2014/main" id="{00000000-0008-0000-0000-00008B000000}"/>
            </a:ext>
          </a:extLst>
        </xdr:cNvPr>
        <xdr:cNvCxnSpPr/>
      </xdr:nvCxnSpPr>
      <xdr:spPr>
        <a:xfrm flipV="1">
          <a:off x="14084300" y="5836648"/>
          <a:ext cx="711200" cy="85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57554</xdr:rowOff>
    </xdr:from>
    <xdr:ext cx="469744" cy="259045"/>
    <xdr:sp macro="" textlink="">
      <xdr:nvSpPr>
        <xdr:cNvPr id="140" name="n_1aveValue債務償還比率">
          <a:extLst>
            <a:ext uri="{FF2B5EF4-FFF2-40B4-BE49-F238E27FC236}">
              <a16:creationId xmlns:a16="http://schemas.microsoft.com/office/drawing/2014/main" id="{00000000-0008-0000-0000-00008C000000}"/>
            </a:ext>
          </a:extLst>
        </xdr:cNvPr>
        <xdr:cNvSpPr txBox="1"/>
      </xdr:nvSpPr>
      <xdr:spPr>
        <a:xfrm>
          <a:off x="13836727" y="6144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74179</xdr:rowOff>
    </xdr:from>
    <xdr:ext cx="469744" cy="259045"/>
    <xdr:sp macro="" textlink="">
      <xdr:nvSpPr>
        <xdr:cNvPr id="141" name="n_1mainValue債務償還比率">
          <a:extLst>
            <a:ext uri="{FF2B5EF4-FFF2-40B4-BE49-F238E27FC236}">
              <a16:creationId xmlns:a16="http://schemas.microsoft.com/office/drawing/2014/main" id="{00000000-0008-0000-0000-00008D000000}"/>
            </a:ext>
          </a:extLst>
        </xdr:cNvPr>
        <xdr:cNvSpPr txBox="1"/>
      </xdr:nvSpPr>
      <xdr:spPr>
        <a:xfrm>
          <a:off x="13836727" y="5646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2" name="正方形/長方形 141">
          <a:extLst>
            <a:ext uri="{FF2B5EF4-FFF2-40B4-BE49-F238E27FC236}">
              <a16:creationId xmlns:a16="http://schemas.microsoft.com/office/drawing/2014/main" id="{00000000-0008-0000-0000-00008E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3" name="正方形/長方形 142">
          <a:extLst>
            <a:ext uri="{FF2B5EF4-FFF2-40B4-BE49-F238E27FC236}">
              <a16:creationId xmlns:a16="http://schemas.microsoft.com/office/drawing/2014/main" id="{00000000-0008-0000-0000-00008F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4" name="テキスト ボックス 143">
          <a:extLst>
            <a:ext uri="{FF2B5EF4-FFF2-40B4-BE49-F238E27FC236}">
              <a16:creationId xmlns:a16="http://schemas.microsoft.com/office/drawing/2014/main" id="{00000000-0008-0000-0000-000090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5" name="テキスト ボックス 144">
          <a:extLst>
            <a:ext uri="{FF2B5EF4-FFF2-40B4-BE49-F238E27FC236}">
              <a16:creationId xmlns:a16="http://schemas.microsoft.com/office/drawing/2014/main" id="{00000000-0008-0000-0000-000091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6" name="テキスト ボックス 145">
          <a:extLst>
            <a:ext uri="{FF2B5EF4-FFF2-40B4-BE49-F238E27FC236}">
              <a16:creationId xmlns:a16="http://schemas.microsoft.com/office/drawing/2014/main" id="{00000000-0008-0000-0000-000092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7" name="テキスト ボックス 146">
          <a:extLst>
            <a:ext uri="{FF2B5EF4-FFF2-40B4-BE49-F238E27FC236}">
              <a16:creationId xmlns:a16="http://schemas.microsoft.com/office/drawing/2014/main" id="{00000000-0008-0000-0000-000093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熊本県阿蘇市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26,433
26,053
376.30
23,123,694
21,409,316
1,384,246
9,355,363
20,734,722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69.0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1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1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1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1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46808</xdr:rowOff>
    </xdr:from>
    <xdr:to>
      <xdr:col>24</xdr:col>
      <xdr:colOff>62865</xdr:colOff>
      <xdr:row>41</xdr:row>
      <xdr:rowOff>169273</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flipV="1">
          <a:off x="4634865" y="5704658"/>
          <a:ext cx="0" cy="1494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1650</xdr:rowOff>
    </xdr:from>
    <xdr:ext cx="340478" cy="259045"/>
    <xdr:sp macro="" textlink="">
      <xdr:nvSpPr>
        <xdr:cNvPr id="58" name="【道路】&#10;有形固定資産減価償却率最小値テキスト">
          <a:extLst>
            <a:ext uri="{FF2B5EF4-FFF2-40B4-BE49-F238E27FC236}">
              <a16:creationId xmlns:a16="http://schemas.microsoft.com/office/drawing/2014/main" id="{00000000-0008-0000-0100-00003A000000}"/>
            </a:ext>
          </a:extLst>
        </xdr:cNvPr>
        <xdr:cNvSpPr txBox="1"/>
      </xdr:nvSpPr>
      <xdr:spPr>
        <a:xfrm>
          <a:off x="4673600" y="720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169273</xdr:rowOff>
    </xdr:from>
    <xdr:to>
      <xdr:col>24</xdr:col>
      <xdr:colOff>152400</xdr:colOff>
      <xdr:row>41</xdr:row>
      <xdr:rowOff>169273</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546600" y="719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164935</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100-00003C000000}"/>
            </a:ext>
          </a:extLst>
        </xdr:cNvPr>
        <xdr:cNvSpPr txBox="1"/>
      </xdr:nvSpPr>
      <xdr:spPr>
        <a:xfrm>
          <a:off x="4673600" y="5479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46808</xdr:rowOff>
    </xdr:from>
    <xdr:to>
      <xdr:col>24</xdr:col>
      <xdr:colOff>152400</xdr:colOff>
      <xdr:row>33</xdr:row>
      <xdr:rowOff>46808</xdr:rowOff>
    </xdr:to>
    <xdr:cxnSp macro="">
      <xdr:nvCxnSpPr>
        <xdr:cNvPr id="61" name="直線コネクタ 60">
          <a:extLst>
            <a:ext uri="{FF2B5EF4-FFF2-40B4-BE49-F238E27FC236}">
              <a16:creationId xmlns:a16="http://schemas.microsoft.com/office/drawing/2014/main" id="{00000000-0008-0000-0100-00003D000000}"/>
            </a:ext>
          </a:extLst>
        </xdr:cNvPr>
        <xdr:cNvCxnSpPr/>
      </xdr:nvCxnSpPr>
      <xdr:spPr>
        <a:xfrm>
          <a:off x="4546600" y="570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51180</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100-00003E000000}"/>
            </a:ext>
          </a:extLst>
        </xdr:cNvPr>
        <xdr:cNvSpPr txBox="1"/>
      </xdr:nvSpPr>
      <xdr:spPr>
        <a:xfrm>
          <a:off x="4673600" y="62233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72753</xdr:rowOff>
    </xdr:from>
    <xdr:to>
      <xdr:col>24</xdr:col>
      <xdr:colOff>114300</xdr:colOff>
      <xdr:row>37</xdr:row>
      <xdr:rowOff>2903</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4584700" y="624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93980</xdr:rowOff>
    </xdr:from>
    <xdr:to>
      <xdr:col>20</xdr:col>
      <xdr:colOff>38100</xdr:colOff>
      <xdr:row>37</xdr:row>
      <xdr:rowOff>24130</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3746500" y="626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105410</xdr:rowOff>
    </xdr:from>
    <xdr:to>
      <xdr:col>15</xdr:col>
      <xdr:colOff>101600</xdr:colOff>
      <xdr:row>37</xdr:row>
      <xdr:rowOff>35560</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2857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87449</xdr:rowOff>
    </xdr:from>
    <xdr:to>
      <xdr:col>10</xdr:col>
      <xdr:colOff>165100</xdr:colOff>
      <xdr:row>38</xdr:row>
      <xdr:rowOff>17599</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19685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100-000043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53158</xdr:rowOff>
    </xdr:from>
    <xdr:to>
      <xdr:col>24</xdr:col>
      <xdr:colOff>114300</xdr:colOff>
      <xdr:row>36</xdr:row>
      <xdr:rowOff>154758</xdr:rowOff>
    </xdr:to>
    <xdr:sp macro="" textlink="">
      <xdr:nvSpPr>
        <xdr:cNvPr id="72" name="楕円 71">
          <a:extLst>
            <a:ext uri="{FF2B5EF4-FFF2-40B4-BE49-F238E27FC236}">
              <a16:creationId xmlns:a16="http://schemas.microsoft.com/office/drawing/2014/main" id="{00000000-0008-0000-0100-000048000000}"/>
            </a:ext>
          </a:extLst>
        </xdr:cNvPr>
        <xdr:cNvSpPr/>
      </xdr:nvSpPr>
      <xdr:spPr>
        <a:xfrm>
          <a:off x="4584700" y="622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76035</xdr:rowOff>
    </xdr:from>
    <xdr:ext cx="405111" cy="259045"/>
    <xdr:sp macro="" textlink="">
      <xdr:nvSpPr>
        <xdr:cNvPr id="73" name="【道路】&#10;有形固定資産減価償却率該当値テキスト">
          <a:extLst>
            <a:ext uri="{FF2B5EF4-FFF2-40B4-BE49-F238E27FC236}">
              <a16:creationId xmlns:a16="http://schemas.microsoft.com/office/drawing/2014/main" id="{00000000-0008-0000-0100-000049000000}"/>
            </a:ext>
          </a:extLst>
        </xdr:cNvPr>
        <xdr:cNvSpPr txBox="1"/>
      </xdr:nvSpPr>
      <xdr:spPr>
        <a:xfrm>
          <a:off x="4673600" y="6076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84183</xdr:rowOff>
    </xdr:from>
    <xdr:to>
      <xdr:col>20</xdr:col>
      <xdr:colOff>38100</xdr:colOff>
      <xdr:row>37</xdr:row>
      <xdr:rowOff>14333</xdr:rowOff>
    </xdr:to>
    <xdr:sp macro="" textlink="">
      <xdr:nvSpPr>
        <xdr:cNvPr id="74" name="楕円 73">
          <a:extLst>
            <a:ext uri="{FF2B5EF4-FFF2-40B4-BE49-F238E27FC236}">
              <a16:creationId xmlns:a16="http://schemas.microsoft.com/office/drawing/2014/main" id="{00000000-0008-0000-0100-00004A000000}"/>
            </a:ext>
          </a:extLst>
        </xdr:cNvPr>
        <xdr:cNvSpPr/>
      </xdr:nvSpPr>
      <xdr:spPr>
        <a:xfrm>
          <a:off x="3746500" y="625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103958</xdr:rowOff>
    </xdr:from>
    <xdr:to>
      <xdr:col>24</xdr:col>
      <xdr:colOff>63500</xdr:colOff>
      <xdr:row>36</xdr:row>
      <xdr:rowOff>134983</xdr:rowOff>
    </xdr:to>
    <xdr:cxnSp macro="">
      <xdr:nvCxnSpPr>
        <xdr:cNvPr id="75" name="直線コネクタ 74">
          <a:extLst>
            <a:ext uri="{FF2B5EF4-FFF2-40B4-BE49-F238E27FC236}">
              <a16:creationId xmlns:a16="http://schemas.microsoft.com/office/drawing/2014/main" id="{00000000-0008-0000-0100-00004B000000}"/>
            </a:ext>
          </a:extLst>
        </xdr:cNvPr>
        <xdr:cNvCxnSpPr/>
      </xdr:nvCxnSpPr>
      <xdr:spPr>
        <a:xfrm flipV="1">
          <a:off x="3797300" y="6276158"/>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115207</xdr:rowOff>
    </xdr:from>
    <xdr:to>
      <xdr:col>15</xdr:col>
      <xdr:colOff>101600</xdr:colOff>
      <xdr:row>37</xdr:row>
      <xdr:rowOff>45357</xdr:rowOff>
    </xdr:to>
    <xdr:sp macro="" textlink="">
      <xdr:nvSpPr>
        <xdr:cNvPr id="76" name="楕円 75">
          <a:extLst>
            <a:ext uri="{FF2B5EF4-FFF2-40B4-BE49-F238E27FC236}">
              <a16:creationId xmlns:a16="http://schemas.microsoft.com/office/drawing/2014/main" id="{00000000-0008-0000-0100-00004C000000}"/>
            </a:ext>
          </a:extLst>
        </xdr:cNvPr>
        <xdr:cNvSpPr/>
      </xdr:nvSpPr>
      <xdr:spPr>
        <a:xfrm>
          <a:off x="2857500" y="628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134983</xdr:rowOff>
    </xdr:from>
    <xdr:to>
      <xdr:col>19</xdr:col>
      <xdr:colOff>177800</xdr:colOff>
      <xdr:row>36</xdr:row>
      <xdr:rowOff>166007</xdr:rowOff>
    </xdr:to>
    <xdr:cxnSp macro="">
      <xdr:nvCxnSpPr>
        <xdr:cNvPr id="77" name="直線コネクタ 76">
          <a:extLst>
            <a:ext uri="{FF2B5EF4-FFF2-40B4-BE49-F238E27FC236}">
              <a16:creationId xmlns:a16="http://schemas.microsoft.com/office/drawing/2014/main" id="{00000000-0008-0000-0100-00004D000000}"/>
            </a:ext>
          </a:extLst>
        </xdr:cNvPr>
        <xdr:cNvCxnSpPr/>
      </xdr:nvCxnSpPr>
      <xdr:spPr>
        <a:xfrm flipV="1">
          <a:off x="2908300" y="630718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149497</xdr:rowOff>
    </xdr:from>
    <xdr:to>
      <xdr:col>10</xdr:col>
      <xdr:colOff>165100</xdr:colOff>
      <xdr:row>37</xdr:row>
      <xdr:rowOff>79647</xdr:rowOff>
    </xdr:to>
    <xdr:sp macro="" textlink="">
      <xdr:nvSpPr>
        <xdr:cNvPr id="78" name="楕円 77">
          <a:extLst>
            <a:ext uri="{FF2B5EF4-FFF2-40B4-BE49-F238E27FC236}">
              <a16:creationId xmlns:a16="http://schemas.microsoft.com/office/drawing/2014/main" id="{00000000-0008-0000-0100-00004E000000}"/>
            </a:ext>
          </a:extLst>
        </xdr:cNvPr>
        <xdr:cNvSpPr/>
      </xdr:nvSpPr>
      <xdr:spPr>
        <a:xfrm>
          <a:off x="1968500" y="632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166007</xdr:rowOff>
    </xdr:from>
    <xdr:to>
      <xdr:col>15</xdr:col>
      <xdr:colOff>50800</xdr:colOff>
      <xdr:row>37</xdr:row>
      <xdr:rowOff>28847</xdr:rowOff>
    </xdr:to>
    <xdr:cxnSp macro="">
      <xdr:nvCxnSpPr>
        <xdr:cNvPr id="79" name="直線コネクタ 78">
          <a:extLst>
            <a:ext uri="{FF2B5EF4-FFF2-40B4-BE49-F238E27FC236}">
              <a16:creationId xmlns:a16="http://schemas.microsoft.com/office/drawing/2014/main" id="{00000000-0008-0000-0100-00004F000000}"/>
            </a:ext>
          </a:extLst>
        </xdr:cNvPr>
        <xdr:cNvCxnSpPr/>
      </xdr:nvCxnSpPr>
      <xdr:spPr>
        <a:xfrm flipV="1">
          <a:off x="2019300" y="6338207"/>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15257</xdr:rowOff>
    </xdr:from>
    <xdr:ext cx="405111" cy="259045"/>
    <xdr:sp macro="" textlink="">
      <xdr:nvSpPr>
        <xdr:cNvPr id="80" name="n_1aveValue【道路】&#10;有形固定資産減価償却率">
          <a:extLst>
            <a:ext uri="{FF2B5EF4-FFF2-40B4-BE49-F238E27FC236}">
              <a16:creationId xmlns:a16="http://schemas.microsoft.com/office/drawing/2014/main" id="{00000000-0008-0000-0100-000050000000}"/>
            </a:ext>
          </a:extLst>
        </xdr:cNvPr>
        <xdr:cNvSpPr txBox="1"/>
      </xdr:nvSpPr>
      <xdr:spPr>
        <a:xfrm>
          <a:off x="3582044" y="635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52087</xdr:rowOff>
    </xdr:from>
    <xdr:ext cx="405111" cy="259045"/>
    <xdr:sp macro="" textlink="">
      <xdr:nvSpPr>
        <xdr:cNvPr id="81" name="n_2aveValue【道路】&#10;有形固定資産減価償却率">
          <a:extLst>
            <a:ext uri="{FF2B5EF4-FFF2-40B4-BE49-F238E27FC236}">
              <a16:creationId xmlns:a16="http://schemas.microsoft.com/office/drawing/2014/main" id="{00000000-0008-0000-0100-000051000000}"/>
            </a:ext>
          </a:extLst>
        </xdr:cNvPr>
        <xdr:cNvSpPr txBox="1"/>
      </xdr:nvSpPr>
      <xdr:spPr>
        <a:xfrm>
          <a:off x="2705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8726</xdr:rowOff>
    </xdr:from>
    <xdr:ext cx="405111" cy="259045"/>
    <xdr:sp macro="" textlink="">
      <xdr:nvSpPr>
        <xdr:cNvPr id="82" name="n_3aveValue【道路】&#10;有形固定資産減価償却率">
          <a:extLst>
            <a:ext uri="{FF2B5EF4-FFF2-40B4-BE49-F238E27FC236}">
              <a16:creationId xmlns:a16="http://schemas.microsoft.com/office/drawing/2014/main" id="{00000000-0008-0000-0100-000052000000}"/>
            </a:ext>
          </a:extLst>
        </xdr:cNvPr>
        <xdr:cNvSpPr txBox="1"/>
      </xdr:nvSpPr>
      <xdr:spPr>
        <a:xfrm>
          <a:off x="1816744" y="652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30860</xdr:rowOff>
    </xdr:from>
    <xdr:ext cx="405111" cy="259045"/>
    <xdr:sp macro="" textlink="">
      <xdr:nvSpPr>
        <xdr:cNvPr id="83" name="n_1mainValue【道路】&#10;有形固定資産減価償却率">
          <a:extLst>
            <a:ext uri="{FF2B5EF4-FFF2-40B4-BE49-F238E27FC236}">
              <a16:creationId xmlns:a16="http://schemas.microsoft.com/office/drawing/2014/main" id="{00000000-0008-0000-0100-000053000000}"/>
            </a:ext>
          </a:extLst>
        </xdr:cNvPr>
        <xdr:cNvSpPr txBox="1"/>
      </xdr:nvSpPr>
      <xdr:spPr>
        <a:xfrm>
          <a:off x="3582044" y="6031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36484</xdr:rowOff>
    </xdr:from>
    <xdr:ext cx="405111" cy="259045"/>
    <xdr:sp macro="" textlink="">
      <xdr:nvSpPr>
        <xdr:cNvPr id="84" name="n_2mainValue【道路】&#10;有形固定資産減価償却率">
          <a:extLst>
            <a:ext uri="{FF2B5EF4-FFF2-40B4-BE49-F238E27FC236}">
              <a16:creationId xmlns:a16="http://schemas.microsoft.com/office/drawing/2014/main" id="{00000000-0008-0000-0100-000054000000}"/>
            </a:ext>
          </a:extLst>
        </xdr:cNvPr>
        <xdr:cNvSpPr txBox="1"/>
      </xdr:nvSpPr>
      <xdr:spPr>
        <a:xfrm>
          <a:off x="2705744" y="6380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96174</xdr:rowOff>
    </xdr:from>
    <xdr:ext cx="405111" cy="259045"/>
    <xdr:sp macro="" textlink="">
      <xdr:nvSpPr>
        <xdr:cNvPr id="85" name="n_3mainValue【道路】&#10;有形固定資産減価償却率">
          <a:extLst>
            <a:ext uri="{FF2B5EF4-FFF2-40B4-BE49-F238E27FC236}">
              <a16:creationId xmlns:a16="http://schemas.microsoft.com/office/drawing/2014/main" id="{00000000-0008-0000-0100-000055000000}"/>
            </a:ext>
          </a:extLst>
        </xdr:cNvPr>
        <xdr:cNvSpPr txBox="1"/>
      </xdr:nvSpPr>
      <xdr:spPr>
        <a:xfrm>
          <a:off x="1816744" y="609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00000000-0008-0000-0100-000056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id="{00000000-0008-0000-0100-000057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id="{00000000-0008-0000-0100-000058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id="{00000000-0008-0000-0100-000059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id="{00000000-0008-0000-0100-00005A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a:extLst>
            <a:ext uri="{FF2B5EF4-FFF2-40B4-BE49-F238E27FC236}">
              <a16:creationId xmlns:a16="http://schemas.microsoft.com/office/drawing/2014/main" id="{00000000-0008-0000-0100-00005E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00000000-0008-0000-0100-00005F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a:extLst>
            <a:ext uri="{FF2B5EF4-FFF2-40B4-BE49-F238E27FC236}">
              <a16:creationId xmlns:a16="http://schemas.microsoft.com/office/drawing/2014/main" id="{00000000-0008-0000-0100-000060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a:extLst>
            <a:ext uri="{FF2B5EF4-FFF2-40B4-BE49-F238E27FC236}">
              <a16:creationId xmlns:a16="http://schemas.microsoft.com/office/drawing/2014/main" id="{00000000-0008-0000-0100-000061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a:extLst>
            <a:ext uri="{FF2B5EF4-FFF2-40B4-BE49-F238E27FC236}">
              <a16:creationId xmlns:a16="http://schemas.microsoft.com/office/drawing/2014/main" id="{00000000-0008-0000-0100-000062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9" name="テキスト ボックス 98">
          <a:extLst>
            <a:ext uri="{FF2B5EF4-FFF2-40B4-BE49-F238E27FC236}">
              <a16:creationId xmlns:a16="http://schemas.microsoft.com/office/drawing/2014/main" id="{00000000-0008-0000-0100-000063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a:extLst>
            <a:ext uri="{FF2B5EF4-FFF2-40B4-BE49-F238E27FC236}">
              <a16:creationId xmlns:a16="http://schemas.microsoft.com/office/drawing/2014/main" id="{00000000-0008-0000-0100-000064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1" name="テキスト ボックス 100">
          <a:extLst>
            <a:ext uri="{FF2B5EF4-FFF2-40B4-BE49-F238E27FC236}">
              <a16:creationId xmlns:a16="http://schemas.microsoft.com/office/drawing/2014/main" id="{00000000-0008-0000-0100-000065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a:extLst>
            <a:ext uri="{FF2B5EF4-FFF2-40B4-BE49-F238E27FC236}">
              <a16:creationId xmlns:a16="http://schemas.microsoft.com/office/drawing/2014/main" id="{00000000-0008-0000-0100-000066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3" name="テキスト ボックス 102">
          <a:extLst>
            <a:ext uri="{FF2B5EF4-FFF2-40B4-BE49-F238E27FC236}">
              <a16:creationId xmlns:a16="http://schemas.microsoft.com/office/drawing/2014/main" id="{00000000-0008-0000-0100-000067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a:extLst>
            <a:ext uri="{FF2B5EF4-FFF2-40B4-BE49-F238E27FC236}">
              <a16:creationId xmlns:a16="http://schemas.microsoft.com/office/drawing/2014/main" id="{00000000-0008-0000-0100-000068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5" name="テキスト ボックス 104">
          <a:extLst>
            <a:ext uri="{FF2B5EF4-FFF2-40B4-BE49-F238E27FC236}">
              <a16:creationId xmlns:a16="http://schemas.microsoft.com/office/drawing/2014/main" id="{00000000-0008-0000-0100-000069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id="{00000000-0008-0000-0100-00006A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7" name="テキスト ボックス 106">
          <a:extLst>
            <a:ext uri="{FF2B5EF4-FFF2-40B4-BE49-F238E27FC236}">
              <a16:creationId xmlns:a16="http://schemas.microsoft.com/office/drawing/2014/main" id="{00000000-0008-0000-0100-00006B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a:extLst>
            <a:ext uri="{FF2B5EF4-FFF2-40B4-BE49-F238E27FC236}">
              <a16:creationId xmlns:a16="http://schemas.microsoft.com/office/drawing/2014/main" id="{00000000-0008-0000-0100-00006C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88087</xdr:rowOff>
    </xdr:from>
    <xdr:to>
      <xdr:col>54</xdr:col>
      <xdr:colOff>189865</xdr:colOff>
      <xdr:row>42</xdr:row>
      <xdr:rowOff>591</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flipV="1">
          <a:off x="10476865" y="5917387"/>
          <a:ext cx="0" cy="1284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4418</xdr:rowOff>
    </xdr:from>
    <xdr:ext cx="469744" cy="259045"/>
    <xdr:sp macro="" textlink="">
      <xdr:nvSpPr>
        <xdr:cNvPr id="110" name="【道路】&#10;一人当たり延長最小値テキスト">
          <a:extLst>
            <a:ext uri="{FF2B5EF4-FFF2-40B4-BE49-F238E27FC236}">
              <a16:creationId xmlns:a16="http://schemas.microsoft.com/office/drawing/2014/main" id="{00000000-0008-0000-0100-00006E000000}"/>
            </a:ext>
          </a:extLst>
        </xdr:cNvPr>
        <xdr:cNvSpPr txBox="1"/>
      </xdr:nvSpPr>
      <xdr:spPr>
        <a:xfrm>
          <a:off x="10515600" y="7205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591</xdr:rowOff>
    </xdr:from>
    <xdr:to>
      <xdr:col>55</xdr:col>
      <xdr:colOff>88900</xdr:colOff>
      <xdr:row>42</xdr:row>
      <xdr:rowOff>591</xdr:rowOff>
    </xdr:to>
    <xdr:cxnSp macro="">
      <xdr:nvCxnSpPr>
        <xdr:cNvPr id="111" name="直線コネクタ 110">
          <a:extLst>
            <a:ext uri="{FF2B5EF4-FFF2-40B4-BE49-F238E27FC236}">
              <a16:creationId xmlns:a16="http://schemas.microsoft.com/office/drawing/2014/main" id="{00000000-0008-0000-0100-00006F000000}"/>
            </a:ext>
          </a:extLst>
        </xdr:cNvPr>
        <xdr:cNvCxnSpPr/>
      </xdr:nvCxnSpPr>
      <xdr:spPr>
        <a:xfrm>
          <a:off x="10388600" y="7201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34764</xdr:rowOff>
    </xdr:from>
    <xdr:ext cx="534377" cy="259045"/>
    <xdr:sp macro="" textlink="">
      <xdr:nvSpPr>
        <xdr:cNvPr id="112" name="【道路】&#10;一人当たり延長最大値テキスト">
          <a:extLst>
            <a:ext uri="{FF2B5EF4-FFF2-40B4-BE49-F238E27FC236}">
              <a16:creationId xmlns:a16="http://schemas.microsoft.com/office/drawing/2014/main" id="{00000000-0008-0000-0100-000070000000}"/>
            </a:ext>
          </a:extLst>
        </xdr:cNvPr>
        <xdr:cNvSpPr txBox="1"/>
      </xdr:nvSpPr>
      <xdr:spPr>
        <a:xfrm>
          <a:off x="10515600" y="569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88087</xdr:rowOff>
    </xdr:from>
    <xdr:to>
      <xdr:col>55</xdr:col>
      <xdr:colOff>88900</xdr:colOff>
      <xdr:row>34</xdr:row>
      <xdr:rowOff>88087</xdr:rowOff>
    </xdr:to>
    <xdr:cxnSp macro="">
      <xdr:nvCxnSpPr>
        <xdr:cNvPr id="113" name="直線コネクタ 112">
          <a:extLst>
            <a:ext uri="{FF2B5EF4-FFF2-40B4-BE49-F238E27FC236}">
              <a16:creationId xmlns:a16="http://schemas.microsoft.com/office/drawing/2014/main" id="{00000000-0008-0000-0100-000071000000}"/>
            </a:ext>
          </a:extLst>
        </xdr:cNvPr>
        <xdr:cNvCxnSpPr/>
      </xdr:nvCxnSpPr>
      <xdr:spPr>
        <a:xfrm>
          <a:off x="10388600" y="5917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22172</xdr:rowOff>
    </xdr:from>
    <xdr:ext cx="534377" cy="259045"/>
    <xdr:sp macro="" textlink="">
      <xdr:nvSpPr>
        <xdr:cNvPr id="114" name="【道路】&#10;一人当たり延長平均値テキスト">
          <a:extLst>
            <a:ext uri="{FF2B5EF4-FFF2-40B4-BE49-F238E27FC236}">
              <a16:creationId xmlns:a16="http://schemas.microsoft.com/office/drawing/2014/main" id="{00000000-0008-0000-0100-000072000000}"/>
            </a:ext>
          </a:extLst>
        </xdr:cNvPr>
        <xdr:cNvSpPr txBox="1"/>
      </xdr:nvSpPr>
      <xdr:spPr>
        <a:xfrm>
          <a:off x="10515600" y="6708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43745</xdr:rowOff>
    </xdr:from>
    <xdr:to>
      <xdr:col>55</xdr:col>
      <xdr:colOff>50800</xdr:colOff>
      <xdr:row>39</xdr:row>
      <xdr:rowOff>145345</xdr:rowOff>
    </xdr:to>
    <xdr:sp macro="" textlink="">
      <xdr:nvSpPr>
        <xdr:cNvPr id="115" name="フローチャート: 判断 114">
          <a:extLst>
            <a:ext uri="{FF2B5EF4-FFF2-40B4-BE49-F238E27FC236}">
              <a16:creationId xmlns:a16="http://schemas.microsoft.com/office/drawing/2014/main" id="{00000000-0008-0000-0100-000073000000}"/>
            </a:ext>
          </a:extLst>
        </xdr:cNvPr>
        <xdr:cNvSpPr/>
      </xdr:nvSpPr>
      <xdr:spPr>
        <a:xfrm>
          <a:off x="10426700" y="6730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57804</xdr:rowOff>
    </xdr:from>
    <xdr:to>
      <xdr:col>50</xdr:col>
      <xdr:colOff>165100</xdr:colOff>
      <xdr:row>39</xdr:row>
      <xdr:rowOff>159404</xdr:rowOff>
    </xdr:to>
    <xdr:sp macro="" textlink="">
      <xdr:nvSpPr>
        <xdr:cNvPr id="116" name="フローチャート: 判断 115">
          <a:extLst>
            <a:ext uri="{FF2B5EF4-FFF2-40B4-BE49-F238E27FC236}">
              <a16:creationId xmlns:a16="http://schemas.microsoft.com/office/drawing/2014/main" id="{00000000-0008-0000-0100-000074000000}"/>
            </a:ext>
          </a:extLst>
        </xdr:cNvPr>
        <xdr:cNvSpPr/>
      </xdr:nvSpPr>
      <xdr:spPr>
        <a:xfrm>
          <a:off x="9588500" y="674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52146</xdr:rowOff>
    </xdr:from>
    <xdr:to>
      <xdr:col>46</xdr:col>
      <xdr:colOff>38100</xdr:colOff>
      <xdr:row>39</xdr:row>
      <xdr:rowOff>153746</xdr:rowOff>
    </xdr:to>
    <xdr:sp macro="" textlink="">
      <xdr:nvSpPr>
        <xdr:cNvPr id="117" name="フローチャート: 判断 116">
          <a:extLst>
            <a:ext uri="{FF2B5EF4-FFF2-40B4-BE49-F238E27FC236}">
              <a16:creationId xmlns:a16="http://schemas.microsoft.com/office/drawing/2014/main" id="{00000000-0008-0000-0100-000075000000}"/>
            </a:ext>
          </a:extLst>
        </xdr:cNvPr>
        <xdr:cNvSpPr/>
      </xdr:nvSpPr>
      <xdr:spPr>
        <a:xfrm>
          <a:off x="8699500" y="673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91446</xdr:rowOff>
    </xdr:from>
    <xdr:to>
      <xdr:col>41</xdr:col>
      <xdr:colOff>101600</xdr:colOff>
      <xdr:row>40</xdr:row>
      <xdr:rowOff>21596</xdr:rowOff>
    </xdr:to>
    <xdr:sp macro="" textlink="">
      <xdr:nvSpPr>
        <xdr:cNvPr id="118" name="フローチャート: 判断 117">
          <a:extLst>
            <a:ext uri="{FF2B5EF4-FFF2-40B4-BE49-F238E27FC236}">
              <a16:creationId xmlns:a16="http://schemas.microsoft.com/office/drawing/2014/main" id="{00000000-0008-0000-0100-000076000000}"/>
            </a:ext>
          </a:extLst>
        </xdr:cNvPr>
        <xdr:cNvSpPr/>
      </xdr:nvSpPr>
      <xdr:spPr>
        <a:xfrm>
          <a:off x="7810500" y="677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0000000-0008-0000-0100-000077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0000000-0008-0000-0100-000078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00000000-0008-0000-0100-000079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0000000-0008-0000-0100-00007A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100-00007B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39763</xdr:rowOff>
    </xdr:from>
    <xdr:to>
      <xdr:col>55</xdr:col>
      <xdr:colOff>50800</xdr:colOff>
      <xdr:row>38</xdr:row>
      <xdr:rowOff>141363</xdr:rowOff>
    </xdr:to>
    <xdr:sp macro="" textlink="">
      <xdr:nvSpPr>
        <xdr:cNvPr id="124" name="楕円 123">
          <a:extLst>
            <a:ext uri="{FF2B5EF4-FFF2-40B4-BE49-F238E27FC236}">
              <a16:creationId xmlns:a16="http://schemas.microsoft.com/office/drawing/2014/main" id="{00000000-0008-0000-0100-00007C000000}"/>
            </a:ext>
          </a:extLst>
        </xdr:cNvPr>
        <xdr:cNvSpPr/>
      </xdr:nvSpPr>
      <xdr:spPr>
        <a:xfrm>
          <a:off x="10426700" y="655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62641</xdr:rowOff>
    </xdr:from>
    <xdr:ext cx="534377" cy="259045"/>
    <xdr:sp macro="" textlink="">
      <xdr:nvSpPr>
        <xdr:cNvPr id="125" name="【道路】&#10;一人当たり延長該当値テキスト">
          <a:extLst>
            <a:ext uri="{FF2B5EF4-FFF2-40B4-BE49-F238E27FC236}">
              <a16:creationId xmlns:a16="http://schemas.microsoft.com/office/drawing/2014/main" id="{00000000-0008-0000-0100-00007D000000}"/>
            </a:ext>
          </a:extLst>
        </xdr:cNvPr>
        <xdr:cNvSpPr txBox="1"/>
      </xdr:nvSpPr>
      <xdr:spPr>
        <a:xfrm>
          <a:off x="10515600" y="6406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48051</xdr:rowOff>
    </xdr:from>
    <xdr:to>
      <xdr:col>50</xdr:col>
      <xdr:colOff>165100</xdr:colOff>
      <xdr:row>38</xdr:row>
      <xdr:rowOff>149651</xdr:rowOff>
    </xdr:to>
    <xdr:sp macro="" textlink="">
      <xdr:nvSpPr>
        <xdr:cNvPr id="126" name="楕円 125">
          <a:extLst>
            <a:ext uri="{FF2B5EF4-FFF2-40B4-BE49-F238E27FC236}">
              <a16:creationId xmlns:a16="http://schemas.microsoft.com/office/drawing/2014/main" id="{00000000-0008-0000-0100-00007E000000}"/>
            </a:ext>
          </a:extLst>
        </xdr:cNvPr>
        <xdr:cNvSpPr/>
      </xdr:nvSpPr>
      <xdr:spPr>
        <a:xfrm>
          <a:off x="9588500" y="6563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90563</xdr:rowOff>
    </xdr:from>
    <xdr:to>
      <xdr:col>55</xdr:col>
      <xdr:colOff>0</xdr:colOff>
      <xdr:row>38</xdr:row>
      <xdr:rowOff>98851</xdr:rowOff>
    </xdr:to>
    <xdr:cxnSp macro="">
      <xdr:nvCxnSpPr>
        <xdr:cNvPr id="127" name="直線コネクタ 126">
          <a:extLst>
            <a:ext uri="{FF2B5EF4-FFF2-40B4-BE49-F238E27FC236}">
              <a16:creationId xmlns:a16="http://schemas.microsoft.com/office/drawing/2014/main" id="{00000000-0008-0000-0100-00007F000000}"/>
            </a:ext>
          </a:extLst>
        </xdr:cNvPr>
        <xdr:cNvCxnSpPr/>
      </xdr:nvCxnSpPr>
      <xdr:spPr>
        <a:xfrm flipV="1">
          <a:off x="9639300" y="6605663"/>
          <a:ext cx="838200" cy="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58356</xdr:rowOff>
    </xdr:from>
    <xdr:to>
      <xdr:col>46</xdr:col>
      <xdr:colOff>38100</xdr:colOff>
      <xdr:row>38</xdr:row>
      <xdr:rowOff>159956</xdr:rowOff>
    </xdr:to>
    <xdr:sp macro="" textlink="">
      <xdr:nvSpPr>
        <xdr:cNvPr id="128" name="楕円 127">
          <a:extLst>
            <a:ext uri="{FF2B5EF4-FFF2-40B4-BE49-F238E27FC236}">
              <a16:creationId xmlns:a16="http://schemas.microsoft.com/office/drawing/2014/main" id="{00000000-0008-0000-0100-000080000000}"/>
            </a:ext>
          </a:extLst>
        </xdr:cNvPr>
        <xdr:cNvSpPr/>
      </xdr:nvSpPr>
      <xdr:spPr>
        <a:xfrm>
          <a:off x="8699500" y="6573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98851</xdr:rowOff>
    </xdr:from>
    <xdr:to>
      <xdr:col>50</xdr:col>
      <xdr:colOff>114300</xdr:colOff>
      <xdr:row>38</xdr:row>
      <xdr:rowOff>109156</xdr:rowOff>
    </xdr:to>
    <xdr:cxnSp macro="">
      <xdr:nvCxnSpPr>
        <xdr:cNvPr id="129" name="直線コネクタ 128">
          <a:extLst>
            <a:ext uri="{FF2B5EF4-FFF2-40B4-BE49-F238E27FC236}">
              <a16:creationId xmlns:a16="http://schemas.microsoft.com/office/drawing/2014/main" id="{00000000-0008-0000-0100-000081000000}"/>
            </a:ext>
          </a:extLst>
        </xdr:cNvPr>
        <xdr:cNvCxnSpPr/>
      </xdr:nvCxnSpPr>
      <xdr:spPr>
        <a:xfrm flipV="1">
          <a:off x="8750300" y="6613951"/>
          <a:ext cx="889000" cy="10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67177</xdr:rowOff>
    </xdr:from>
    <xdr:to>
      <xdr:col>41</xdr:col>
      <xdr:colOff>101600</xdr:colOff>
      <xdr:row>38</xdr:row>
      <xdr:rowOff>168777</xdr:rowOff>
    </xdr:to>
    <xdr:sp macro="" textlink="">
      <xdr:nvSpPr>
        <xdr:cNvPr id="130" name="楕円 129">
          <a:extLst>
            <a:ext uri="{FF2B5EF4-FFF2-40B4-BE49-F238E27FC236}">
              <a16:creationId xmlns:a16="http://schemas.microsoft.com/office/drawing/2014/main" id="{00000000-0008-0000-0100-000082000000}"/>
            </a:ext>
          </a:extLst>
        </xdr:cNvPr>
        <xdr:cNvSpPr/>
      </xdr:nvSpPr>
      <xdr:spPr>
        <a:xfrm>
          <a:off x="7810500" y="658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109156</xdr:rowOff>
    </xdr:from>
    <xdr:to>
      <xdr:col>45</xdr:col>
      <xdr:colOff>177800</xdr:colOff>
      <xdr:row>38</xdr:row>
      <xdr:rowOff>117977</xdr:rowOff>
    </xdr:to>
    <xdr:cxnSp macro="">
      <xdr:nvCxnSpPr>
        <xdr:cNvPr id="131" name="直線コネクタ 130">
          <a:extLst>
            <a:ext uri="{FF2B5EF4-FFF2-40B4-BE49-F238E27FC236}">
              <a16:creationId xmlns:a16="http://schemas.microsoft.com/office/drawing/2014/main" id="{00000000-0008-0000-0100-000083000000}"/>
            </a:ext>
          </a:extLst>
        </xdr:cNvPr>
        <xdr:cNvCxnSpPr/>
      </xdr:nvCxnSpPr>
      <xdr:spPr>
        <a:xfrm flipV="1">
          <a:off x="7861300" y="6624256"/>
          <a:ext cx="889000" cy="8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150531</xdr:rowOff>
    </xdr:from>
    <xdr:ext cx="534377" cy="259045"/>
    <xdr:sp macro="" textlink="">
      <xdr:nvSpPr>
        <xdr:cNvPr id="132" name="n_1aveValue【道路】&#10;一人当たり延長">
          <a:extLst>
            <a:ext uri="{FF2B5EF4-FFF2-40B4-BE49-F238E27FC236}">
              <a16:creationId xmlns:a16="http://schemas.microsoft.com/office/drawing/2014/main" id="{00000000-0008-0000-0100-000084000000}"/>
            </a:ext>
          </a:extLst>
        </xdr:cNvPr>
        <xdr:cNvSpPr txBox="1"/>
      </xdr:nvSpPr>
      <xdr:spPr>
        <a:xfrm>
          <a:off x="9359411" y="6837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144873</xdr:rowOff>
    </xdr:from>
    <xdr:ext cx="534377" cy="259045"/>
    <xdr:sp macro="" textlink="">
      <xdr:nvSpPr>
        <xdr:cNvPr id="133" name="n_2aveValue【道路】&#10;一人当たり延長">
          <a:extLst>
            <a:ext uri="{FF2B5EF4-FFF2-40B4-BE49-F238E27FC236}">
              <a16:creationId xmlns:a16="http://schemas.microsoft.com/office/drawing/2014/main" id="{00000000-0008-0000-0100-000085000000}"/>
            </a:ext>
          </a:extLst>
        </xdr:cNvPr>
        <xdr:cNvSpPr txBox="1"/>
      </xdr:nvSpPr>
      <xdr:spPr>
        <a:xfrm>
          <a:off x="8483111" y="6831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12723</xdr:rowOff>
    </xdr:from>
    <xdr:ext cx="534377" cy="259045"/>
    <xdr:sp macro="" textlink="">
      <xdr:nvSpPr>
        <xdr:cNvPr id="134" name="n_3aveValue【道路】&#10;一人当たり延長">
          <a:extLst>
            <a:ext uri="{FF2B5EF4-FFF2-40B4-BE49-F238E27FC236}">
              <a16:creationId xmlns:a16="http://schemas.microsoft.com/office/drawing/2014/main" id="{00000000-0008-0000-0100-000086000000}"/>
            </a:ext>
          </a:extLst>
        </xdr:cNvPr>
        <xdr:cNvSpPr txBox="1"/>
      </xdr:nvSpPr>
      <xdr:spPr>
        <a:xfrm>
          <a:off x="7594111" y="6870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166178</xdr:rowOff>
    </xdr:from>
    <xdr:ext cx="534377" cy="259045"/>
    <xdr:sp macro="" textlink="">
      <xdr:nvSpPr>
        <xdr:cNvPr id="135" name="n_1mainValue【道路】&#10;一人当たり延長">
          <a:extLst>
            <a:ext uri="{FF2B5EF4-FFF2-40B4-BE49-F238E27FC236}">
              <a16:creationId xmlns:a16="http://schemas.microsoft.com/office/drawing/2014/main" id="{00000000-0008-0000-0100-000087000000}"/>
            </a:ext>
          </a:extLst>
        </xdr:cNvPr>
        <xdr:cNvSpPr txBox="1"/>
      </xdr:nvSpPr>
      <xdr:spPr>
        <a:xfrm>
          <a:off x="9359411" y="6338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5034</xdr:rowOff>
    </xdr:from>
    <xdr:ext cx="534377" cy="259045"/>
    <xdr:sp macro="" textlink="">
      <xdr:nvSpPr>
        <xdr:cNvPr id="136" name="n_2mainValue【道路】&#10;一人当たり延長">
          <a:extLst>
            <a:ext uri="{FF2B5EF4-FFF2-40B4-BE49-F238E27FC236}">
              <a16:creationId xmlns:a16="http://schemas.microsoft.com/office/drawing/2014/main" id="{00000000-0008-0000-0100-000088000000}"/>
            </a:ext>
          </a:extLst>
        </xdr:cNvPr>
        <xdr:cNvSpPr txBox="1"/>
      </xdr:nvSpPr>
      <xdr:spPr>
        <a:xfrm>
          <a:off x="8483111" y="6348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13854</xdr:rowOff>
    </xdr:from>
    <xdr:ext cx="534377" cy="259045"/>
    <xdr:sp macro="" textlink="">
      <xdr:nvSpPr>
        <xdr:cNvPr id="137" name="n_3mainValue【道路】&#10;一人当たり延長">
          <a:extLst>
            <a:ext uri="{FF2B5EF4-FFF2-40B4-BE49-F238E27FC236}">
              <a16:creationId xmlns:a16="http://schemas.microsoft.com/office/drawing/2014/main" id="{00000000-0008-0000-0100-000089000000}"/>
            </a:ext>
          </a:extLst>
        </xdr:cNvPr>
        <xdr:cNvSpPr txBox="1"/>
      </xdr:nvSpPr>
      <xdr:spPr>
        <a:xfrm>
          <a:off x="7594111" y="635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a:extLst>
            <a:ext uri="{FF2B5EF4-FFF2-40B4-BE49-F238E27FC236}">
              <a16:creationId xmlns:a16="http://schemas.microsoft.com/office/drawing/2014/main" id="{00000000-0008-0000-0100-00008A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a:extLst>
            <a:ext uri="{FF2B5EF4-FFF2-40B4-BE49-F238E27FC236}">
              <a16:creationId xmlns:a16="http://schemas.microsoft.com/office/drawing/2014/main" id="{00000000-0008-0000-0100-00008B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a:extLst>
            <a:ext uri="{FF2B5EF4-FFF2-40B4-BE49-F238E27FC236}">
              <a16:creationId xmlns:a16="http://schemas.microsoft.com/office/drawing/2014/main" id="{00000000-0008-0000-0100-00008C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a:extLst>
            <a:ext uri="{FF2B5EF4-FFF2-40B4-BE49-F238E27FC236}">
              <a16:creationId xmlns:a16="http://schemas.microsoft.com/office/drawing/2014/main" id="{00000000-0008-0000-0100-00008D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a:extLst>
            <a:ext uri="{FF2B5EF4-FFF2-40B4-BE49-F238E27FC236}">
              <a16:creationId xmlns:a16="http://schemas.microsoft.com/office/drawing/2014/main" id="{00000000-0008-0000-0100-00008E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a:extLst>
            <a:ext uri="{FF2B5EF4-FFF2-40B4-BE49-F238E27FC236}">
              <a16:creationId xmlns:a16="http://schemas.microsoft.com/office/drawing/2014/main" id="{00000000-0008-0000-0100-00008F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a:extLst>
            <a:ext uri="{FF2B5EF4-FFF2-40B4-BE49-F238E27FC236}">
              <a16:creationId xmlns:a16="http://schemas.microsoft.com/office/drawing/2014/main" id="{00000000-0008-0000-0100-000090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a:extLst>
            <a:ext uri="{FF2B5EF4-FFF2-40B4-BE49-F238E27FC236}">
              <a16:creationId xmlns:a16="http://schemas.microsoft.com/office/drawing/2014/main" id="{00000000-0008-0000-0100-000091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a:extLst>
            <a:ext uri="{FF2B5EF4-FFF2-40B4-BE49-F238E27FC236}">
              <a16:creationId xmlns:a16="http://schemas.microsoft.com/office/drawing/2014/main" id="{00000000-0008-0000-0100-000092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a:extLst>
            <a:ext uri="{FF2B5EF4-FFF2-40B4-BE49-F238E27FC236}">
              <a16:creationId xmlns:a16="http://schemas.microsoft.com/office/drawing/2014/main" id="{00000000-0008-0000-0100-000093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a:extLst>
            <a:ext uri="{FF2B5EF4-FFF2-40B4-BE49-F238E27FC236}">
              <a16:creationId xmlns:a16="http://schemas.microsoft.com/office/drawing/2014/main" id="{00000000-0008-0000-0100-000094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a:extLst>
            <a:ext uri="{FF2B5EF4-FFF2-40B4-BE49-F238E27FC236}">
              <a16:creationId xmlns:a16="http://schemas.microsoft.com/office/drawing/2014/main" id="{00000000-0008-0000-0100-000095000000}"/>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a:extLst>
            <a:ext uri="{FF2B5EF4-FFF2-40B4-BE49-F238E27FC236}">
              <a16:creationId xmlns:a16="http://schemas.microsoft.com/office/drawing/2014/main" id="{00000000-0008-0000-0100-000096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a:extLst>
            <a:ext uri="{FF2B5EF4-FFF2-40B4-BE49-F238E27FC236}">
              <a16:creationId xmlns:a16="http://schemas.microsoft.com/office/drawing/2014/main" id="{00000000-0008-0000-0100-000097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a:extLst>
            <a:ext uri="{FF2B5EF4-FFF2-40B4-BE49-F238E27FC236}">
              <a16:creationId xmlns:a16="http://schemas.microsoft.com/office/drawing/2014/main" id="{00000000-0008-0000-0100-000098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a:extLst>
            <a:ext uri="{FF2B5EF4-FFF2-40B4-BE49-F238E27FC236}">
              <a16:creationId xmlns:a16="http://schemas.microsoft.com/office/drawing/2014/main" id="{00000000-0008-0000-0100-000099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a:extLst>
            <a:ext uri="{FF2B5EF4-FFF2-40B4-BE49-F238E27FC236}">
              <a16:creationId xmlns:a16="http://schemas.microsoft.com/office/drawing/2014/main" id="{00000000-0008-0000-0100-00009A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a:extLst>
            <a:ext uri="{FF2B5EF4-FFF2-40B4-BE49-F238E27FC236}">
              <a16:creationId xmlns:a16="http://schemas.microsoft.com/office/drawing/2014/main" id="{00000000-0008-0000-0100-00009B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a:extLst>
            <a:ext uri="{FF2B5EF4-FFF2-40B4-BE49-F238E27FC236}">
              <a16:creationId xmlns:a16="http://schemas.microsoft.com/office/drawing/2014/main" id="{00000000-0008-0000-0100-00009C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a:extLst>
            <a:ext uri="{FF2B5EF4-FFF2-40B4-BE49-F238E27FC236}">
              <a16:creationId xmlns:a16="http://schemas.microsoft.com/office/drawing/2014/main" id="{00000000-0008-0000-0100-00009D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a:extLst>
            <a:ext uri="{FF2B5EF4-FFF2-40B4-BE49-F238E27FC236}">
              <a16:creationId xmlns:a16="http://schemas.microsoft.com/office/drawing/2014/main" id="{00000000-0008-0000-0100-00009E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a:extLst>
            <a:ext uri="{FF2B5EF4-FFF2-40B4-BE49-F238E27FC236}">
              <a16:creationId xmlns:a16="http://schemas.microsoft.com/office/drawing/2014/main" id="{00000000-0008-0000-0100-00009F000000}"/>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a:extLst>
            <a:ext uri="{FF2B5EF4-FFF2-40B4-BE49-F238E27FC236}">
              <a16:creationId xmlns:a16="http://schemas.microsoft.com/office/drawing/2014/main" id="{00000000-0008-0000-0100-0000A0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a:extLst>
            <a:ext uri="{FF2B5EF4-FFF2-40B4-BE49-F238E27FC236}">
              <a16:creationId xmlns:a16="http://schemas.microsoft.com/office/drawing/2014/main" id="{00000000-0008-0000-0100-0000A1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橋りょう・トンネル】&#10;有形固定資産減価償却率グラフ枠">
          <a:extLst>
            <a:ext uri="{FF2B5EF4-FFF2-40B4-BE49-F238E27FC236}">
              <a16:creationId xmlns:a16="http://schemas.microsoft.com/office/drawing/2014/main" id="{00000000-0008-0000-0100-0000A2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57150</xdr:rowOff>
    </xdr:from>
    <xdr:to>
      <xdr:col>24</xdr:col>
      <xdr:colOff>62865</xdr:colOff>
      <xdr:row>64</xdr:row>
      <xdr:rowOff>102870</xdr:rowOff>
    </xdr:to>
    <xdr:cxnSp macro="">
      <xdr:nvCxnSpPr>
        <xdr:cNvPr id="163" name="直線コネクタ 162">
          <a:extLst>
            <a:ext uri="{FF2B5EF4-FFF2-40B4-BE49-F238E27FC236}">
              <a16:creationId xmlns:a16="http://schemas.microsoft.com/office/drawing/2014/main" id="{00000000-0008-0000-0100-0000A3000000}"/>
            </a:ext>
          </a:extLst>
        </xdr:cNvPr>
        <xdr:cNvCxnSpPr/>
      </xdr:nvCxnSpPr>
      <xdr:spPr>
        <a:xfrm flipV="1">
          <a:off x="4634865" y="9486900"/>
          <a:ext cx="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64" name="【橋りょう・トンネル】&#10;有形固定資産減価償却率最小値テキスト">
          <a:extLst>
            <a:ext uri="{FF2B5EF4-FFF2-40B4-BE49-F238E27FC236}">
              <a16:creationId xmlns:a16="http://schemas.microsoft.com/office/drawing/2014/main" id="{00000000-0008-0000-0100-0000A4000000}"/>
            </a:ext>
          </a:extLst>
        </xdr:cNvPr>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65" name="直線コネクタ 164">
          <a:extLst>
            <a:ext uri="{FF2B5EF4-FFF2-40B4-BE49-F238E27FC236}">
              <a16:creationId xmlns:a16="http://schemas.microsoft.com/office/drawing/2014/main" id="{00000000-0008-0000-0100-0000A5000000}"/>
            </a:ext>
          </a:extLst>
        </xdr:cNvPr>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3827</xdr:rowOff>
    </xdr:from>
    <xdr:ext cx="405111" cy="259045"/>
    <xdr:sp macro="" textlink="">
      <xdr:nvSpPr>
        <xdr:cNvPr id="166" name="【橋りょう・トンネル】&#10;有形固定資産減価償却率最大値テキスト">
          <a:extLst>
            <a:ext uri="{FF2B5EF4-FFF2-40B4-BE49-F238E27FC236}">
              <a16:creationId xmlns:a16="http://schemas.microsoft.com/office/drawing/2014/main" id="{00000000-0008-0000-0100-0000A6000000}"/>
            </a:ext>
          </a:extLst>
        </xdr:cNvPr>
        <xdr:cNvSpPr txBox="1"/>
      </xdr:nvSpPr>
      <xdr:spPr>
        <a:xfrm>
          <a:off x="4673600" y="926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57150</xdr:rowOff>
    </xdr:from>
    <xdr:to>
      <xdr:col>24</xdr:col>
      <xdr:colOff>152400</xdr:colOff>
      <xdr:row>55</xdr:row>
      <xdr:rowOff>57150</xdr:rowOff>
    </xdr:to>
    <xdr:cxnSp macro="">
      <xdr:nvCxnSpPr>
        <xdr:cNvPr id="167" name="直線コネクタ 166">
          <a:extLst>
            <a:ext uri="{FF2B5EF4-FFF2-40B4-BE49-F238E27FC236}">
              <a16:creationId xmlns:a16="http://schemas.microsoft.com/office/drawing/2014/main" id="{00000000-0008-0000-0100-0000A7000000}"/>
            </a:ext>
          </a:extLst>
        </xdr:cNvPr>
        <xdr:cNvCxnSpPr/>
      </xdr:nvCxnSpPr>
      <xdr:spPr>
        <a:xfrm>
          <a:off x="4546600" y="948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158223</xdr:rowOff>
    </xdr:from>
    <xdr:ext cx="405111" cy="259045"/>
    <xdr:sp macro="" textlink="">
      <xdr:nvSpPr>
        <xdr:cNvPr id="168" name="【橋りょう・トンネル】&#10;有形固定資産減価償却率平均値テキスト">
          <a:extLst>
            <a:ext uri="{FF2B5EF4-FFF2-40B4-BE49-F238E27FC236}">
              <a16:creationId xmlns:a16="http://schemas.microsoft.com/office/drawing/2014/main" id="{00000000-0008-0000-0100-0000A8000000}"/>
            </a:ext>
          </a:extLst>
        </xdr:cNvPr>
        <xdr:cNvSpPr txBox="1"/>
      </xdr:nvSpPr>
      <xdr:spPr>
        <a:xfrm>
          <a:off x="4673600" y="99308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135346</xdr:rowOff>
    </xdr:from>
    <xdr:to>
      <xdr:col>24</xdr:col>
      <xdr:colOff>114300</xdr:colOff>
      <xdr:row>59</xdr:row>
      <xdr:rowOff>65496</xdr:rowOff>
    </xdr:to>
    <xdr:sp macro="" textlink="">
      <xdr:nvSpPr>
        <xdr:cNvPr id="169" name="フローチャート: 判断 168">
          <a:extLst>
            <a:ext uri="{FF2B5EF4-FFF2-40B4-BE49-F238E27FC236}">
              <a16:creationId xmlns:a16="http://schemas.microsoft.com/office/drawing/2014/main" id="{00000000-0008-0000-0100-0000A9000000}"/>
            </a:ext>
          </a:extLst>
        </xdr:cNvPr>
        <xdr:cNvSpPr/>
      </xdr:nvSpPr>
      <xdr:spPr>
        <a:xfrm>
          <a:off x="45847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168003</xdr:rowOff>
    </xdr:from>
    <xdr:to>
      <xdr:col>20</xdr:col>
      <xdr:colOff>38100</xdr:colOff>
      <xdr:row>59</xdr:row>
      <xdr:rowOff>98153</xdr:rowOff>
    </xdr:to>
    <xdr:sp macro="" textlink="">
      <xdr:nvSpPr>
        <xdr:cNvPr id="170" name="フローチャート: 判断 169">
          <a:extLst>
            <a:ext uri="{FF2B5EF4-FFF2-40B4-BE49-F238E27FC236}">
              <a16:creationId xmlns:a16="http://schemas.microsoft.com/office/drawing/2014/main" id="{00000000-0008-0000-0100-0000AA000000}"/>
            </a:ext>
          </a:extLst>
        </xdr:cNvPr>
        <xdr:cNvSpPr/>
      </xdr:nvSpPr>
      <xdr:spPr>
        <a:xfrm>
          <a:off x="3746500" y="101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21046</xdr:rowOff>
    </xdr:from>
    <xdr:to>
      <xdr:col>15</xdr:col>
      <xdr:colOff>101600</xdr:colOff>
      <xdr:row>59</xdr:row>
      <xdr:rowOff>122646</xdr:rowOff>
    </xdr:to>
    <xdr:sp macro="" textlink="">
      <xdr:nvSpPr>
        <xdr:cNvPr id="171" name="フローチャート: 判断 170">
          <a:extLst>
            <a:ext uri="{FF2B5EF4-FFF2-40B4-BE49-F238E27FC236}">
              <a16:creationId xmlns:a16="http://schemas.microsoft.com/office/drawing/2014/main" id="{00000000-0008-0000-0100-0000AB000000}"/>
            </a:ext>
          </a:extLst>
        </xdr:cNvPr>
        <xdr:cNvSpPr/>
      </xdr:nvSpPr>
      <xdr:spPr>
        <a:xfrm>
          <a:off x="2857500" y="1013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55335</xdr:rowOff>
    </xdr:from>
    <xdr:to>
      <xdr:col>10</xdr:col>
      <xdr:colOff>165100</xdr:colOff>
      <xdr:row>59</xdr:row>
      <xdr:rowOff>156935</xdr:rowOff>
    </xdr:to>
    <xdr:sp macro="" textlink="">
      <xdr:nvSpPr>
        <xdr:cNvPr id="172" name="フローチャート: 判断 171">
          <a:extLst>
            <a:ext uri="{FF2B5EF4-FFF2-40B4-BE49-F238E27FC236}">
              <a16:creationId xmlns:a16="http://schemas.microsoft.com/office/drawing/2014/main" id="{00000000-0008-0000-0100-0000AC000000}"/>
            </a:ext>
          </a:extLst>
        </xdr:cNvPr>
        <xdr:cNvSpPr/>
      </xdr:nvSpPr>
      <xdr:spPr>
        <a:xfrm>
          <a:off x="1968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00000000-0008-0000-0100-0000AD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00000000-0008-0000-0100-0000AE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00000000-0008-0000-0100-0000AF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00000000-0008-0000-0100-0000B0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00000000-0008-0000-0100-0000B1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35741</xdr:rowOff>
    </xdr:from>
    <xdr:to>
      <xdr:col>24</xdr:col>
      <xdr:colOff>114300</xdr:colOff>
      <xdr:row>59</xdr:row>
      <xdr:rowOff>137341</xdr:rowOff>
    </xdr:to>
    <xdr:sp macro="" textlink="">
      <xdr:nvSpPr>
        <xdr:cNvPr id="178" name="楕円 177">
          <a:extLst>
            <a:ext uri="{FF2B5EF4-FFF2-40B4-BE49-F238E27FC236}">
              <a16:creationId xmlns:a16="http://schemas.microsoft.com/office/drawing/2014/main" id="{00000000-0008-0000-0100-0000B2000000}"/>
            </a:ext>
          </a:extLst>
        </xdr:cNvPr>
        <xdr:cNvSpPr/>
      </xdr:nvSpPr>
      <xdr:spPr>
        <a:xfrm>
          <a:off x="4584700" y="1015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14168</xdr:rowOff>
    </xdr:from>
    <xdr:ext cx="405111" cy="259045"/>
    <xdr:sp macro="" textlink="">
      <xdr:nvSpPr>
        <xdr:cNvPr id="179" name="【橋りょう・トンネル】&#10;有形固定資産減価償却率該当値テキスト">
          <a:extLst>
            <a:ext uri="{FF2B5EF4-FFF2-40B4-BE49-F238E27FC236}">
              <a16:creationId xmlns:a16="http://schemas.microsoft.com/office/drawing/2014/main" id="{00000000-0008-0000-0100-0000B3000000}"/>
            </a:ext>
          </a:extLst>
        </xdr:cNvPr>
        <xdr:cNvSpPr txBox="1"/>
      </xdr:nvSpPr>
      <xdr:spPr>
        <a:xfrm>
          <a:off x="4673600" y="101297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61867</xdr:rowOff>
    </xdr:from>
    <xdr:to>
      <xdr:col>20</xdr:col>
      <xdr:colOff>38100</xdr:colOff>
      <xdr:row>59</xdr:row>
      <xdr:rowOff>163467</xdr:rowOff>
    </xdr:to>
    <xdr:sp macro="" textlink="">
      <xdr:nvSpPr>
        <xdr:cNvPr id="180" name="楕円 179">
          <a:extLst>
            <a:ext uri="{FF2B5EF4-FFF2-40B4-BE49-F238E27FC236}">
              <a16:creationId xmlns:a16="http://schemas.microsoft.com/office/drawing/2014/main" id="{00000000-0008-0000-0100-0000B4000000}"/>
            </a:ext>
          </a:extLst>
        </xdr:cNvPr>
        <xdr:cNvSpPr/>
      </xdr:nvSpPr>
      <xdr:spPr>
        <a:xfrm>
          <a:off x="3746500" y="1017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86541</xdr:rowOff>
    </xdr:from>
    <xdr:to>
      <xdr:col>24</xdr:col>
      <xdr:colOff>63500</xdr:colOff>
      <xdr:row>59</xdr:row>
      <xdr:rowOff>112667</xdr:rowOff>
    </xdr:to>
    <xdr:cxnSp macro="">
      <xdr:nvCxnSpPr>
        <xdr:cNvPr id="181" name="直線コネクタ 180">
          <a:extLst>
            <a:ext uri="{FF2B5EF4-FFF2-40B4-BE49-F238E27FC236}">
              <a16:creationId xmlns:a16="http://schemas.microsoft.com/office/drawing/2014/main" id="{00000000-0008-0000-0100-0000B5000000}"/>
            </a:ext>
          </a:extLst>
        </xdr:cNvPr>
        <xdr:cNvCxnSpPr/>
      </xdr:nvCxnSpPr>
      <xdr:spPr>
        <a:xfrm flipV="1">
          <a:off x="3797300" y="10202091"/>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89626</xdr:rowOff>
    </xdr:from>
    <xdr:to>
      <xdr:col>15</xdr:col>
      <xdr:colOff>101600</xdr:colOff>
      <xdr:row>60</xdr:row>
      <xdr:rowOff>19776</xdr:rowOff>
    </xdr:to>
    <xdr:sp macro="" textlink="">
      <xdr:nvSpPr>
        <xdr:cNvPr id="182" name="楕円 181">
          <a:extLst>
            <a:ext uri="{FF2B5EF4-FFF2-40B4-BE49-F238E27FC236}">
              <a16:creationId xmlns:a16="http://schemas.microsoft.com/office/drawing/2014/main" id="{00000000-0008-0000-0100-0000B6000000}"/>
            </a:ext>
          </a:extLst>
        </xdr:cNvPr>
        <xdr:cNvSpPr/>
      </xdr:nvSpPr>
      <xdr:spPr>
        <a:xfrm>
          <a:off x="2857500" y="1020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112667</xdr:rowOff>
    </xdr:from>
    <xdr:to>
      <xdr:col>19</xdr:col>
      <xdr:colOff>177800</xdr:colOff>
      <xdr:row>59</xdr:row>
      <xdr:rowOff>140426</xdr:rowOff>
    </xdr:to>
    <xdr:cxnSp macro="">
      <xdr:nvCxnSpPr>
        <xdr:cNvPr id="183" name="直線コネクタ 182">
          <a:extLst>
            <a:ext uri="{FF2B5EF4-FFF2-40B4-BE49-F238E27FC236}">
              <a16:creationId xmlns:a16="http://schemas.microsoft.com/office/drawing/2014/main" id="{00000000-0008-0000-0100-0000B7000000}"/>
            </a:ext>
          </a:extLst>
        </xdr:cNvPr>
        <xdr:cNvCxnSpPr/>
      </xdr:nvCxnSpPr>
      <xdr:spPr>
        <a:xfrm flipV="1">
          <a:off x="2908300" y="1022821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117384</xdr:rowOff>
    </xdr:from>
    <xdr:to>
      <xdr:col>10</xdr:col>
      <xdr:colOff>165100</xdr:colOff>
      <xdr:row>60</xdr:row>
      <xdr:rowOff>47534</xdr:rowOff>
    </xdr:to>
    <xdr:sp macro="" textlink="">
      <xdr:nvSpPr>
        <xdr:cNvPr id="184" name="楕円 183">
          <a:extLst>
            <a:ext uri="{FF2B5EF4-FFF2-40B4-BE49-F238E27FC236}">
              <a16:creationId xmlns:a16="http://schemas.microsoft.com/office/drawing/2014/main" id="{00000000-0008-0000-0100-0000B8000000}"/>
            </a:ext>
          </a:extLst>
        </xdr:cNvPr>
        <xdr:cNvSpPr/>
      </xdr:nvSpPr>
      <xdr:spPr>
        <a:xfrm>
          <a:off x="1968500" y="1023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140426</xdr:rowOff>
    </xdr:from>
    <xdr:to>
      <xdr:col>15</xdr:col>
      <xdr:colOff>50800</xdr:colOff>
      <xdr:row>59</xdr:row>
      <xdr:rowOff>168184</xdr:rowOff>
    </xdr:to>
    <xdr:cxnSp macro="">
      <xdr:nvCxnSpPr>
        <xdr:cNvPr id="185" name="直線コネクタ 184">
          <a:extLst>
            <a:ext uri="{FF2B5EF4-FFF2-40B4-BE49-F238E27FC236}">
              <a16:creationId xmlns:a16="http://schemas.microsoft.com/office/drawing/2014/main" id="{00000000-0008-0000-0100-0000B9000000}"/>
            </a:ext>
          </a:extLst>
        </xdr:cNvPr>
        <xdr:cNvCxnSpPr/>
      </xdr:nvCxnSpPr>
      <xdr:spPr>
        <a:xfrm flipV="1">
          <a:off x="2019300" y="10255976"/>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114680</xdr:rowOff>
    </xdr:from>
    <xdr:ext cx="405111" cy="259045"/>
    <xdr:sp macro="" textlink="">
      <xdr:nvSpPr>
        <xdr:cNvPr id="186" name="n_1aveValue【橋りょう・トンネル】&#10;有形固定資産減価償却率">
          <a:extLst>
            <a:ext uri="{FF2B5EF4-FFF2-40B4-BE49-F238E27FC236}">
              <a16:creationId xmlns:a16="http://schemas.microsoft.com/office/drawing/2014/main" id="{00000000-0008-0000-0100-0000BA000000}"/>
            </a:ext>
          </a:extLst>
        </xdr:cNvPr>
        <xdr:cNvSpPr txBox="1"/>
      </xdr:nvSpPr>
      <xdr:spPr>
        <a:xfrm>
          <a:off x="3582044" y="988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139173</xdr:rowOff>
    </xdr:from>
    <xdr:ext cx="405111" cy="259045"/>
    <xdr:sp macro="" textlink="">
      <xdr:nvSpPr>
        <xdr:cNvPr id="187" name="n_2aveValue【橋りょう・トンネル】&#10;有形固定資産減価償却率">
          <a:extLst>
            <a:ext uri="{FF2B5EF4-FFF2-40B4-BE49-F238E27FC236}">
              <a16:creationId xmlns:a16="http://schemas.microsoft.com/office/drawing/2014/main" id="{00000000-0008-0000-0100-0000BB000000}"/>
            </a:ext>
          </a:extLst>
        </xdr:cNvPr>
        <xdr:cNvSpPr txBox="1"/>
      </xdr:nvSpPr>
      <xdr:spPr>
        <a:xfrm>
          <a:off x="2705744" y="9911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2012</xdr:rowOff>
    </xdr:from>
    <xdr:ext cx="405111" cy="259045"/>
    <xdr:sp macro="" textlink="">
      <xdr:nvSpPr>
        <xdr:cNvPr id="188" name="n_3aveValue【橋りょう・トンネル】&#10;有形固定資産減価償却率">
          <a:extLst>
            <a:ext uri="{FF2B5EF4-FFF2-40B4-BE49-F238E27FC236}">
              <a16:creationId xmlns:a16="http://schemas.microsoft.com/office/drawing/2014/main" id="{00000000-0008-0000-0100-0000BC000000}"/>
            </a:ext>
          </a:extLst>
        </xdr:cNvPr>
        <xdr:cNvSpPr txBox="1"/>
      </xdr:nvSpPr>
      <xdr:spPr>
        <a:xfrm>
          <a:off x="1816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154594</xdr:rowOff>
    </xdr:from>
    <xdr:ext cx="405111" cy="259045"/>
    <xdr:sp macro="" textlink="">
      <xdr:nvSpPr>
        <xdr:cNvPr id="189" name="n_1mainValue【橋りょう・トンネル】&#10;有形固定資産減価償却率">
          <a:extLst>
            <a:ext uri="{FF2B5EF4-FFF2-40B4-BE49-F238E27FC236}">
              <a16:creationId xmlns:a16="http://schemas.microsoft.com/office/drawing/2014/main" id="{00000000-0008-0000-0100-0000BD000000}"/>
            </a:ext>
          </a:extLst>
        </xdr:cNvPr>
        <xdr:cNvSpPr txBox="1"/>
      </xdr:nvSpPr>
      <xdr:spPr>
        <a:xfrm>
          <a:off x="3582044" y="10270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10903</xdr:rowOff>
    </xdr:from>
    <xdr:ext cx="405111" cy="259045"/>
    <xdr:sp macro="" textlink="">
      <xdr:nvSpPr>
        <xdr:cNvPr id="190" name="n_2mainValue【橋りょう・トンネル】&#10;有形固定資産減価償却率">
          <a:extLst>
            <a:ext uri="{FF2B5EF4-FFF2-40B4-BE49-F238E27FC236}">
              <a16:creationId xmlns:a16="http://schemas.microsoft.com/office/drawing/2014/main" id="{00000000-0008-0000-0100-0000BE000000}"/>
            </a:ext>
          </a:extLst>
        </xdr:cNvPr>
        <xdr:cNvSpPr txBox="1"/>
      </xdr:nvSpPr>
      <xdr:spPr>
        <a:xfrm>
          <a:off x="2705744" y="10297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38661</xdr:rowOff>
    </xdr:from>
    <xdr:ext cx="405111" cy="259045"/>
    <xdr:sp macro="" textlink="">
      <xdr:nvSpPr>
        <xdr:cNvPr id="191" name="n_3mainValue【橋りょう・トンネル】&#10;有形固定資産減価償却率">
          <a:extLst>
            <a:ext uri="{FF2B5EF4-FFF2-40B4-BE49-F238E27FC236}">
              <a16:creationId xmlns:a16="http://schemas.microsoft.com/office/drawing/2014/main" id="{00000000-0008-0000-0100-0000BF000000}"/>
            </a:ext>
          </a:extLst>
        </xdr:cNvPr>
        <xdr:cNvSpPr txBox="1"/>
      </xdr:nvSpPr>
      <xdr:spPr>
        <a:xfrm>
          <a:off x="1816744" y="1032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a:extLst>
            <a:ext uri="{FF2B5EF4-FFF2-40B4-BE49-F238E27FC236}">
              <a16:creationId xmlns:a16="http://schemas.microsoft.com/office/drawing/2014/main" id="{00000000-0008-0000-0100-0000C0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a:extLst>
            <a:ext uri="{FF2B5EF4-FFF2-40B4-BE49-F238E27FC236}">
              <a16:creationId xmlns:a16="http://schemas.microsoft.com/office/drawing/2014/main" id="{00000000-0008-0000-0100-0000C1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a:extLst>
            <a:ext uri="{FF2B5EF4-FFF2-40B4-BE49-F238E27FC236}">
              <a16:creationId xmlns:a16="http://schemas.microsoft.com/office/drawing/2014/main" id="{00000000-0008-0000-0100-0000C2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a:extLst>
            <a:ext uri="{FF2B5EF4-FFF2-40B4-BE49-F238E27FC236}">
              <a16:creationId xmlns:a16="http://schemas.microsoft.com/office/drawing/2014/main" id="{00000000-0008-0000-0100-0000C3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a:extLst>
            <a:ext uri="{FF2B5EF4-FFF2-40B4-BE49-F238E27FC236}">
              <a16:creationId xmlns:a16="http://schemas.microsoft.com/office/drawing/2014/main" id="{00000000-0008-0000-0100-0000C4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a:extLst>
            <a:ext uri="{FF2B5EF4-FFF2-40B4-BE49-F238E27FC236}">
              <a16:creationId xmlns:a16="http://schemas.microsoft.com/office/drawing/2014/main" id="{00000000-0008-0000-0100-0000C5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a:extLst>
            <a:ext uri="{FF2B5EF4-FFF2-40B4-BE49-F238E27FC236}">
              <a16:creationId xmlns:a16="http://schemas.microsoft.com/office/drawing/2014/main" id="{00000000-0008-0000-0100-0000C6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a:extLst>
            <a:ext uri="{FF2B5EF4-FFF2-40B4-BE49-F238E27FC236}">
              <a16:creationId xmlns:a16="http://schemas.microsoft.com/office/drawing/2014/main" id="{00000000-0008-0000-0100-0000C7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a:extLst>
            <a:ext uri="{FF2B5EF4-FFF2-40B4-BE49-F238E27FC236}">
              <a16:creationId xmlns:a16="http://schemas.microsoft.com/office/drawing/2014/main" id="{00000000-0008-0000-0100-0000C8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a:extLst>
            <a:ext uri="{FF2B5EF4-FFF2-40B4-BE49-F238E27FC236}">
              <a16:creationId xmlns:a16="http://schemas.microsoft.com/office/drawing/2014/main" id="{00000000-0008-0000-0100-0000C9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2" name="直線コネクタ 201">
          <a:extLst>
            <a:ext uri="{FF2B5EF4-FFF2-40B4-BE49-F238E27FC236}">
              <a16:creationId xmlns:a16="http://schemas.microsoft.com/office/drawing/2014/main" id="{00000000-0008-0000-0100-0000CA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3" name="テキスト ボックス 202">
          <a:extLst>
            <a:ext uri="{FF2B5EF4-FFF2-40B4-BE49-F238E27FC236}">
              <a16:creationId xmlns:a16="http://schemas.microsoft.com/office/drawing/2014/main" id="{00000000-0008-0000-0100-0000CB00000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4" name="直線コネクタ 203">
          <a:extLst>
            <a:ext uri="{FF2B5EF4-FFF2-40B4-BE49-F238E27FC236}">
              <a16:creationId xmlns:a16="http://schemas.microsoft.com/office/drawing/2014/main" id="{00000000-0008-0000-0100-0000CC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5" name="テキスト ボックス 204">
          <a:extLst>
            <a:ext uri="{FF2B5EF4-FFF2-40B4-BE49-F238E27FC236}">
              <a16:creationId xmlns:a16="http://schemas.microsoft.com/office/drawing/2014/main" id="{00000000-0008-0000-0100-0000CD000000}"/>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6" name="直線コネクタ 205">
          <a:extLst>
            <a:ext uri="{FF2B5EF4-FFF2-40B4-BE49-F238E27FC236}">
              <a16:creationId xmlns:a16="http://schemas.microsoft.com/office/drawing/2014/main" id="{00000000-0008-0000-0100-0000CE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07" name="テキスト ボックス 206">
          <a:extLst>
            <a:ext uri="{FF2B5EF4-FFF2-40B4-BE49-F238E27FC236}">
              <a16:creationId xmlns:a16="http://schemas.microsoft.com/office/drawing/2014/main" id="{00000000-0008-0000-0100-0000CF000000}"/>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8" name="直線コネクタ 207">
          <a:extLst>
            <a:ext uri="{FF2B5EF4-FFF2-40B4-BE49-F238E27FC236}">
              <a16:creationId xmlns:a16="http://schemas.microsoft.com/office/drawing/2014/main" id="{00000000-0008-0000-0100-0000D0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09" name="テキスト ボックス 208">
          <a:extLst>
            <a:ext uri="{FF2B5EF4-FFF2-40B4-BE49-F238E27FC236}">
              <a16:creationId xmlns:a16="http://schemas.microsoft.com/office/drawing/2014/main" id="{00000000-0008-0000-0100-0000D1000000}"/>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0" name="直線コネクタ 209">
          <a:extLst>
            <a:ext uri="{FF2B5EF4-FFF2-40B4-BE49-F238E27FC236}">
              <a16:creationId xmlns:a16="http://schemas.microsoft.com/office/drawing/2014/main" id="{00000000-0008-0000-0100-0000D2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1" name="テキスト ボックス 210">
          <a:extLst>
            <a:ext uri="{FF2B5EF4-FFF2-40B4-BE49-F238E27FC236}">
              <a16:creationId xmlns:a16="http://schemas.microsoft.com/office/drawing/2014/main" id="{00000000-0008-0000-0100-0000D3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2" name="【橋りょう・トンネル】&#10;一人当たり有形固定資産（償却資産）額グラフ枠">
          <a:extLst>
            <a:ext uri="{FF2B5EF4-FFF2-40B4-BE49-F238E27FC236}">
              <a16:creationId xmlns:a16="http://schemas.microsoft.com/office/drawing/2014/main" id="{00000000-0008-0000-0100-0000D4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82102</xdr:rowOff>
    </xdr:from>
    <xdr:to>
      <xdr:col>54</xdr:col>
      <xdr:colOff>189865</xdr:colOff>
      <xdr:row>63</xdr:row>
      <xdr:rowOff>170402</xdr:rowOff>
    </xdr:to>
    <xdr:cxnSp macro="">
      <xdr:nvCxnSpPr>
        <xdr:cNvPr id="213" name="直線コネクタ 212">
          <a:extLst>
            <a:ext uri="{FF2B5EF4-FFF2-40B4-BE49-F238E27FC236}">
              <a16:creationId xmlns:a16="http://schemas.microsoft.com/office/drawing/2014/main" id="{00000000-0008-0000-0100-0000D5000000}"/>
            </a:ext>
          </a:extLst>
        </xdr:cNvPr>
        <xdr:cNvCxnSpPr/>
      </xdr:nvCxnSpPr>
      <xdr:spPr>
        <a:xfrm flipV="1">
          <a:off x="10476865" y="9511852"/>
          <a:ext cx="0" cy="1459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2779</xdr:rowOff>
    </xdr:from>
    <xdr:ext cx="469744" cy="259045"/>
    <xdr:sp macro="" textlink="">
      <xdr:nvSpPr>
        <xdr:cNvPr id="214" name="【橋りょう・トンネル】&#10;一人当たり有形固定資産（償却資産）額最小値テキスト">
          <a:extLst>
            <a:ext uri="{FF2B5EF4-FFF2-40B4-BE49-F238E27FC236}">
              <a16:creationId xmlns:a16="http://schemas.microsoft.com/office/drawing/2014/main" id="{00000000-0008-0000-0100-0000D6000000}"/>
            </a:ext>
          </a:extLst>
        </xdr:cNvPr>
        <xdr:cNvSpPr txBox="1"/>
      </xdr:nvSpPr>
      <xdr:spPr>
        <a:xfrm>
          <a:off x="10515600" y="10975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170402</xdr:rowOff>
    </xdr:from>
    <xdr:to>
      <xdr:col>55</xdr:col>
      <xdr:colOff>88900</xdr:colOff>
      <xdr:row>63</xdr:row>
      <xdr:rowOff>170402</xdr:rowOff>
    </xdr:to>
    <xdr:cxnSp macro="">
      <xdr:nvCxnSpPr>
        <xdr:cNvPr id="215" name="直線コネクタ 214">
          <a:extLst>
            <a:ext uri="{FF2B5EF4-FFF2-40B4-BE49-F238E27FC236}">
              <a16:creationId xmlns:a16="http://schemas.microsoft.com/office/drawing/2014/main" id="{00000000-0008-0000-0100-0000D7000000}"/>
            </a:ext>
          </a:extLst>
        </xdr:cNvPr>
        <xdr:cNvCxnSpPr/>
      </xdr:nvCxnSpPr>
      <xdr:spPr>
        <a:xfrm>
          <a:off x="10388600" y="10971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28779</xdr:rowOff>
    </xdr:from>
    <xdr:ext cx="690189" cy="259045"/>
    <xdr:sp macro="" textlink="">
      <xdr:nvSpPr>
        <xdr:cNvPr id="216" name="【橋りょう・トンネル】&#10;一人当たり有形固定資産（償却資産）額最大値テキスト">
          <a:extLst>
            <a:ext uri="{FF2B5EF4-FFF2-40B4-BE49-F238E27FC236}">
              <a16:creationId xmlns:a16="http://schemas.microsoft.com/office/drawing/2014/main" id="{00000000-0008-0000-0100-0000D8000000}"/>
            </a:ext>
          </a:extLst>
        </xdr:cNvPr>
        <xdr:cNvSpPr txBox="1"/>
      </xdr:nvSpPr>
      <xdr:spPr>
        <a:xfrm>
          <a:off x="10515600" y="92870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82102</xdr:rowOff>
    </xdr:from>
    <xdr:to>
      <xdr:col>55</xdr:col>
      <xdr:colOff>88900</xdr:colOff>
      <xdr:row>55</xdr:row>
      <xdr:rowOff>82102</xdr:rowOff>
    </xdr:to>
    <xdr:cxnSp macro="">
      <xdr:nvCxnSpPr>
        <xdr:cNvPr id="217" name="直線コネクタ 216">
          <a:extLst>
            <a:ext uri="{FF2B5EF4-FFF2-40B4-BE49-F238E27FC236}">
              <a16:creationId xmlns:a16="http://schemas.microsoft.com/office/drawing/2014/main" id="{00000000-0008-0000-0100-0000D9000000}"/>
            </a:ext>
          </a:extLst>
        </xdr:cNvPr>
        <xdr:cNvCxnSpPr/>
      </xdr:nvCxnSpPr>
      <xdr:spPr>
        <a:xfrm>
          <a:off x="10388600" y="951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145909</xdr:rowOff>
    </xdr:from>
    <xdr:ext cx="599010" cy="259045"/>
    <xdr:sp macro="" textlink="">
      <xdr:nvSpPr>
        <xdr:cNvPr id="218" name="【橋りょう・トンネル】&#10;一人当たり有形固定資産（償却資産）額平均値テキスト">
          <a:extLst>
            <a:ext uri="{FF2B5EF4-FFF2-40B4-BE49-F238E27FC236}">
              <a16:creationId xmlns:a16="http://schemas.microsoft.com/office/drawing/2014/main" id="{00000000-0008-0000-0100-0000DA000000}"/>
            </a:ext>
          </a:extLst>
        </xdr:cNvPr>
        <xdr:cNvSpPr txBox="1"/>
      </xdr:nvSpPr>
      <xdr:spPr>
        <a:xfrm>
          <a:off x="10515600" y="104329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123032</xdr:rowOff>
    </xdr:from>
    <xdr:to>
      <xdr:col>55</xdr:col>
      <xdr:colOff>50800</xdr:colOff>
      <xdr:row>62</xdr:row>
      <xdr:rowOff>53182</xdr:rowOff>
    </xdr:to>
    <xdr:sp macro="" textlink="">
      <xdr:nvSpPr>
        <xdr:cNvPr id="219" name="フローチャート: 判断 218">
          <a:extLst>
            <a:ext uri="{FF2B5EF4-FFF2-40B4-BE49-F238E27FC236}">
              <a16:creationId xmlns:a16="http://schemas.microsoft.com/office/drawing/2014/main" id="{00000000-0008-0000-0100-0000DB000000}"/>
            </a:ext>
          </a:extLst>
        </xdr:cNvPr>
        <xdr:cNvSpPr/>
      </xdr:nvSpPr>
      <xdr:spPr>
        <a:xfrm>
          <a:off x="10426700" y="1058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137719</xdr:rowOff>
    </xdr:from>
    <xdr:to>
      <xdr:col>50</xdr:col>
      <xdr:colOff>165100</xdr:colOff>
      <xdr:row>62</xdr:row>
      <xdr:rowOff>67869</xdr:rowOff>
    </xdr:to>
    <xdr:sp macro="" textlink="">
      <xdr:nvSpPr>
        <xdr:cNvPr id="220" name="フローチャート: 判断 219">
          <a:extLst>
            <a:ext uri="{FF2B5EF4-FFF2-40B4-BE49-F238E27FC236}">
              <a16:creationId xmlns:a16="http://schemas.microsoft.com/office/drawing/2014/main" id="{00000000-0008-0000-0100-0000DC000000}"/>
            </a:ext>
          </a:extLst>
        </xdr:cNvPr>
        <xdr:cNvSpPr/>
      </xdr:nvSpPr>
      <xdr:spPr>
        <a:xfrm>
          <a:off x="9588500" y="1059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147317</xdr:rowOff>
    </xdr:from>
    <xdr:to>
      <xdr:col>46</xdr:col>
      <xdr:colOff>38100</xdr:colOff>
      <xdr:row>62</xdr:row>
      <xdr:rowOff>77467</xdr:rowOff>
    </xdr:to>
    <xdr:sp macro="" textlink="">
      <xdr:nvSpPr>
        <xdr:cNvPr id="221" name="フローチャート: 判断 220">
          <a:extLst>
            <a:ext uri="{FF2B5EF4-FFF2-40B4-BE49-F238E27FC236}">
              <a16:creationId xmlns:a16="http://schemas.microsoft.com/office/drawing/2014/main" id="{00000000-0008-0000-0100-0000DD000000}"/>
            </a:ext>
          </a:extLst>
        </xdr:cNvPr>
        <xdr:cNvSpPr/>
      </xdr:nvSpPr>
      <xdr:spPr>
        <a:xfrm>
          <a:off x="869950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45409</xdr:rowOff>
    </xdr:from>
    <xdr:to>
      <xdr:col>41</xdr:col>
      <xdr:colOff>101600</xdr:colOff>
      <xdr:row>62</xdr:row>
      <xdr:rowOff>147009</xdr:rowOff>
    </xdr:to>
    <xdr:sp macro="" textlink="">
      <xdr:nvSpPr>
        <xdr:cNvPr id="222" name="フローチャート: 判断 221">
          <a:extLst>
            <a:ext uri="{FF2B5EF4-FFF2-40B4-BE49-F238E27FC236}">
              <a16:creationId xmlns:a16="http://schemas.microsoft.com/office/drawing/2014/main" id="{00000000-0008-0000-0100-0000DE000000}"/>
            </a:ext>
          </a:extLst>
        </xdr:cNvPr>
        <xdr:cNvSpPr/>
      </xdr:nvSpPr>
      <xdr:spPr>
        <a:xfrm>
          <a:off x="7810500" y="1067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00000000-0008-0000-0100-0000DF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00000000-0008-0000-0100-0000E0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00000000-0008-0000-0100-0000E1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00000000-0008-0000-0100-0000E2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00000000-0008-0000-0100-0000E3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92466</xdr:rowOff>
    </xdr:from>
    <xdr:to>
      <xdr:col>55</xdr:col>
      <xdr:colOff>50800</xdr:colOff>
      <xdr:row>63</xdr:row>
      <xdr:rowOff>22616</xdr:rowOff>
    </xdr:to>
    <xdr:sp macro="" textlink="">
      <xdr:nvSpPr>
        <xdr:cNvPr id="228" name="楕円 227">
          <a:extLst>
            <a:ext uri="{FF2B5EF4-FFF2-40B4-BE49-F238E27FC236}">
              <a16:creationId xmlns:a16="http://schemas.microsoft.com/office/drawing/2014/main" id="{00000000-0008-0000-0100-0000E4000000}"/>
            </a:ext>
          </a:extLst>
        </xdr:cNvPr>
        <xdr:cNvSpPr/>
      </xdr:nvSpPr>
      <xdr:spPr>
        <a:xfrm>
          <a:off x="10426700" y="1072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70893</xdr:rowOff>
    </xdr:from>
    <xdr:ext cx="599010" cy="259045"/>
    <xdr:sp macro="" textlink="">
      <xdr:nvSpPr>
        <xdr:cNvPr id="229" name="【橋りょう・トンネル】&#10;一人当たり有形固定資産（償却資産）額該当値テキスト">
          <a:extLst>
            <a:ext uri="{FF2B5EF4-FFF2-40B4-BE49-F238E27FC236}">
              <a16:creationId xmlns:a16="http://schemas.microsoft.com/office/drawing/2014/main" id="{00000000-0008-0000-0100-0000E5000000}"/>
            </a:ext>
          </a:extLst>
        </xdr:cNvPr>
        <xdr:cNvSpPr txBox="1"/>
      </xdr:nvSpPr>
      <xdr:spPr>
        <a:xfrm>
          <a:off x="10515600" y="10700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95001</xdr:rowOff>
    </xdr:from>
    <xdr:to>
      <xdr:col>50</xdr:col>
      <xdr:colOff>165100</xdr:colOff>
      <xdr:row>63</xdr:row>
      <xdr:rowOff>25151</xdr:rowOff>
    </xdr:to>
    <xdr:sp macro="" textlink="">
      <xdr:nvSpPr>
        <xdr:cNvPr id="230" name="楕円 229">
          <a:extLst>
            <a:ext uri="{FF2B5EF4-FFF2-40B4-BE49-F238E27FC236}">
              <a16:creationId xmlns:a16="http://schemas.microsoft.com/office/drawing/2014/main" id="{00000000-0008-0000-0100-0000E6000000}"/>
            </a:ext>
          </a:extLst>
        </xdr:cNvPr>
        <xdr:cNvSpPr/>
      </xdr:nvSpPr>
      <xdr:spPr>
        <a:xfrm>
          <a:off x="9588500" y="10724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143266</xdr:rowOff>
    </xdr:from>
    <xdr:to>
      <xdr:col>55</xdr:col>
      <xdr:colOff>0</xdr:colOff>
      <xdr:row>62</xdr:row>
      <xdr:rowOff>145801</xdr:rowOff>
    </xdr:to>
    <xdr:cxnSp macro="">
      <xdr:nvCxnSpPr>
        <xdr:cNvPr id="231" name="直線コネクタ 230">
          <a:extLst>
            <a:ext uri="{FF2B5EF4-FFF2-40B4-BE49-F238E27FC236}">
              <a16:creationId xmlns:a16="http://schemas.microsoft.com/office/drawing/2014/main" id="{00000000-0008-0000-0100-0000E7000000}"/>
            </a:ext>
          </a:extLst>
        </xdr:cNvPr>
        <xdr:cNvCxnSpPr/>
      </xdr:nvCxnSpPr>
      <xdr:spPr>
        <a:xfrm flipV="1">
          <a:off x="9639300" y="10773166"/>
          <a:ext cx="838200" cy="2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98123</xdr:rowOff>
    </xdr:from>
    <xdr:to>
      <xdr:col>46</xdr:col>
      <xdr:colOff>38100</xdr:colOff>
      <xdr:row>63</xdr:row>
      <xdr:rowOff>28273</xdr:rowOff>
    </xdr:to>
    <xdr:sp macro="" textlink="">
      <xdr:nvSpPr>
        <xdr:cNvPr id="232" name="楕円 231">
          <a:extLst>
            <a:ext uri="{FF2B5EF4-FFF2-40B4-BE49-F238E27FC236}">
              <a16:creationId xmlns:a16="http://schemas.microsoft.com/office/drawing/2014/main" id="{00000000-0008-0000-0100-0000E8000000}"/>
            </a:ext>
          </a:extLst>
        </xdr:cNvPr>
        <xdr:cNvSpPr/>
      </xdr:nvSpPr>
      <xdr:spPr>
        <a:xfrm>
          <a:off x="8699500" y="10728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145801</xdr:rowOff>
    </xdr:from>
    <xdr:to>
      <xdr:col>50</xdr:col>
      <xdr:colOff>114300</xdr:colOff>
      <xdr:row>62</xdr:row>
      <xdr:rowOff>148923</xdr:rowOff>
    </xdr:to>
    <xdr:cxnSp macro="">
      <xdr:nvCxnSpPr>
        <xdr:cNvPr id="233" name="直線コネクタ 232">
          <a:extLst>
            <a:ext uri="{FF2B5EF4-FFF2-40B4-BE49-F238E27FC236}">
              <a16:creationId xmlns:a16="http://schemas.microsoft.com/office/drawing/2014/main" id="{00000000-0008-0000-0100-0000E9000000}"/>
            </a:ext>
          </a:extLst>
        </xdr:cNvPr>
        <xdr:cNvCxnSpPr/>
      </xdr:nvCxnSpPr>
      <xdr:spPr>
        <a:xfrm flipV="1">
          <a:off x="8750300" y="10775701"/>
          <a:ext cx="889000" cy="3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101032</xdr:rowOff>
    </xdr:from>
    <xdr:to>
      <xdr:col>41</xdr:col>
      <xdr:colOff>101600</xdr:colOff>
      <xdr:row>63</xdr:row>
      <xdr:rowOff>31182</xdr:rowOff>
    </xdr:to>
    <xdr:sp macro="" textlink="">
      <xdr:nvSpPr>
        <xdr:cNvPr id="234" name="楕円 233">
          <a:extLst>
            <a:ext uri="{FF2B5EF4-FFF2-40B4-BE49-F238E27FC236}">
              <a16:creationId xmlns:a16="http://schemas.microsoft.com/office/drawing/2014/main" id="{00000000-0008-0000-0100-0000EA000000}"/>
            </a:ext>
          </a:extLst>
        </xdr:cNvPr>
        <xdr:cNvSpPr/>
      </xdr:nvSpPr>
      <xdr:spPr>
        <a:xfrm>
          <a:off x="7810500" y="1073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148923</xdr:rowOff>
    </xdr:from>
    <xdr:to>
      <xdr:col>45</xdr:col>
      <xdr:colOff>177800</xdr:colOff>
      <xdr:row>62</xdr:row>
      <xdr:rowOff>151832</xdr:rowOff>
    </xdr:to>
    <xdr:cxnSp macro="">
      <xdr:nvCxnSpPr>
        <xdr:cNvPr id="235" name="直線コネクタ 234">
          <a:extLst>
            <a:ext uri="{FF2B5EF4-FFF2-40B4-BE49-F238E27FC236}">
              <a16:creationId xmlns:a16="http://schemas.microsoft.com/office/drawing/2014/main" id="{00000000-0008-0000-0100-0000EB000000}"/>
            </a:ext>
          </a:extLst>
        </xdr:cNvPr>
        <xdr:cNvCxnSpPr/>
      </xdr:nvCxnSpPr>
      <xdr:spPr>
        <a:xfrm flipV="1">
          <a:off x="7861300" y="10778823"/>
          <a:ext cx="889000" cy="2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84396</xdr:rowOff>
    </xdr:from>
    <xdr:ext cx="599010" cy="259045"/>
    <xdr:sp macro="" textlink="">
      <xdr:nvSpPr>
        <xdr:cNvPr id="236" name="n_1aveValue【橋りょう・トンネル】&#10;一人当たり有形固定資産（償却資産）額">
          <a:extLst>
            <a:ext uri="{FF2B5EF4-FFF2-40B4-BE49-F238E27FC236}">
              <a16:creationId xmlns:a16="http://schemas.microsoft.com/office/drawing/2014/main" id="{00000000-0008-0000-0100-0000EC000000}"/>
            </a:ext>
          </a:extLst>
        </xdr:cNvPr>
        <xdr:cNvSpPr txBox="1"/>
      </xdr:nvSpPr>
      <xdr:spPr>
        <a:xfrm>
          <a:off x="9327095" y="10371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93994</xdr:rowOff>
    </xdr:from>
    <xdr:ext cx="599010" cy="259045"/>
    <xdr:sp macro="" textlink="">
      <xdr:nvSpPr>
        <xdr:cNvPr id="237" name="n_2aveValue【橋りょう・トンネル】&#10;一人当たり有形固定資産（償却資産）額">
          <a:extLst>
            <a:ext uri="{FF2B5EF4-FFF2-40B4-BE49-F238E27FC236}">
              <a16:creationId xmlns:a16="http://schemas.microsoft.com/office/drawing/2014/main" id="{00000000-0008-0000-0100-0000ED000000}"/>
            </a:ext>
          </a:extLst>
        </xdr:cNvPr>
        <xdr:cNvSpPr txBox="1"/>
      </xdr:nvSpPr>
      <xdr:spPr>
        <a:xfrm>
          <a:off x="8450795" y="10380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163536</xdr:rowOff>
    </xdr:from>
    <xdr:ext cx="599010" cy="259045"/>
    <xdr:sp macro="" textlink="">
      <xdr:nvSpPr>
        <xdr:cNvPr id="238" name="n_3aveValue【橋りょう・トンネル】&#10;一人当たり有形固定資産（償却資産）額">
          <a:extLst>
            <a:ext uri="{FF2B5EF4-FFF2-40B4-BE49-F238E27FC236}">
              <a16:creationId xmlns:a16="http://schemas.microsoft.com/office/drawing/2014/main" id="{00000000-0008-0000-0100-0000EE000000}"/>
            </a:ext>
          </a:extLst>
        </xdr:cNvPr>
        <xdr:cNvSpPr txBox="1"/>
      </xdr:nvSpPr>
      <xdr:spPr>
        <a:xfrm>
          <a:off x="7561795" y="10450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16278</xdr:rowOff>
    </xdr:from>
    <xdr:ext cx="599010" cy="259045"/>
    <xdr:sp macro="" textlink="">
      <xdr:nvSpPr>
        <xdr:cNvPr id="239" name="n_1mainValue【橋りょう・トンネル】&#10;一人当たり有形固定資産（償却資産）額">
          <a:extLst>
            <a:ext uri="{FF2B5EF4-FFF2-40B4-BE49-F238E27FC236}">
              <a16:creationId xmlns:a16="http://schemas.microsoft.com/office/drawing/2014/main" id="{00000000-0008-0000-0100-0000EF000000}"/>
            </a:ext>
          </a:extLst>
        </xdr:cNvPr>
        <xdr:cNvSpPr txBox="1"/>
      </xdr:nvSpPr>
      <xdr:spPr>
        <a:xfrm>
          <a:off x="9327095" y="10817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19400</xdr:rowOff>
    </xdr:from>
    <xdr:ext cx="599010" cy="259045"/>
    <xdr:sp macro="" textlink="">
      <xdr:nvSpPr>
        <xdr:cNvPr id="240" name="n_2mainValue【橋りょう・トンネル】&#10;一人当たり有形固定資産（償却資産）額">
          <a:extLst>
            <a:ext uri="{FF2B5EF4-FFF2-40B4-BE49-F238E27FC236}">
              <a16:creationId xmlns:a16="http://schemas.microsoft.com/office/drawing/2014/main" id="{00000000-0008-0000-0100-0000F0000000}"/>
            </a:ext>
          </a:extLst>
        </xdr:cNvPr>
        <xdr:cNvSpPr txBox="1"/>
      </xdr:nvSpPr>
      <xdr:spPr>
        <a:xfrm>
          <a:off x="8450795" y="10820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22309</xdr:rowOff>
    </xdr:from>
    <xdr:ext cx="599010" cy="259045"/>
    <xdr:sp macro="" textlink="">
      <xdr:nvSpPr>
        <xdr:cNvPr id="241" name="n_3mainValue【橋りょう・トンネル】&#10;一人当たり有形固定資産（償却資産）額">
          <a:extLst>
            <a:ext uri="{FF2B5EF4-FFF2-40B4-BE49-F238E27FC236}">
              <a16:creationId xmlns:a16="http://schemas.microsoft.com/office/drawing/2014/main" id="{00000000-0008-0000-0100-0000F1000000}"/>
            </a:ext>
          </a:extLst>
        </xdr:cNvPr>
        <xdr:cNvSpPr txBox="1"/>
      </xdr:nvSpPr>
      <xdr:spPr>
        <a:xfrm>
          <a:off x="7561795" y="10823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2" name="正方形/長方形 241">
          <a:extLst>
            <a:ext uri="{FF2B5EF4-FFF2-40B4-BE49-F238E27FC236}">
              <a16:creationId xmlns:a16="http://schemas.microsoft.com/office/drawing/2014/main" id="{00000000-0008-0000-0100-0000F2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3" name="正方形/長方形 242">
          <a:extLst>
            <a:ext uri="{FF2B5EF4-FFF2-40B4-BE49-F238E27FC236}">
              <a16:creationId xmlns:a16="http://schemas.microsoft.com/office/drawing/2014/main" id="{00000000-0008-0000-0100-0000F3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4" name="正方形/長方形 243">
          <a:extLst>
            <a:ext uri="{FF2B5EF4-FFF2-40B4-BE49-F238E27FC236}">
              <a16:creationId xmlns:a16="http://schemas.microsoft.com/office/drawing/2014/main" id="{00000000-0008-0000-0100-0000F4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5" name="正方形/長方形 244">
          <a:extLst>
            <a:ext uri="{FF2B5EF4-FFF2-40B4-BE49-F238E27FC236}">
              <a16:creationId xmlns:a16="http://schemas.microsoft.com/office/drawing/2014/main" id="{00000000-0008-0000-0100-0000F5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6" name="正方形/長方形 245">
          <a:extLst>
            <a:ext uri="{FF2B5EF4-FFF2-40B4-BE49-F238E27FC236}">
              <a16:creationId xmlns:a16="http://schemas.microsoft.com/office/drawing/2014/main" id="{00000000-0008-0000-0100-0000F6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7" name="正方形/長方形 246">
          <a:extLst>
            <a:ext uri="{FF2B5EF4-FFF2-40B4-BE49-F238E27FC236}">
              <a16:creationId xmlns:a16="http://schemas.microsoft.com/office/drawing/2014/main" id="{00000000-0008-0000-0100-0000F7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8" name="正方形/長方形 247">
          <a:extLst>
            <a:ext uri="{FF2B5EF4-FFF2-40B4-BE49-F238E27FC236}">
              <a16:creationId xmlns:a16="http://schemas.microsoft.com/office/drawing/2014/main" id="{00000000-0008-0000-0100-0000F8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9" name="正方形/長方形 248">
          <a:extLst>
            <a:ext uri="{FF2B5EF4-FFF2-40B4-BE49-F238E27FC236}">
              <a16:creationId xmlns:a16="http://schemas.microsoft.com/office/drawing/2014/main" id="{00000000-0008-0000-0100-0000F9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0" name="テキスト ボックス 249">
          <a:extLst>
            <a:ext uri="{FF2B5EF4-FFF2-40B4-BE49-F238E27FC236}">
              <a16:creationId xmlns:a16="http://schemas.microsoft.com/office/drawing/2014/main" id="{00000000-0008-0000-0100-0000FA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1" name="直線コネクタ 250">
          <a:extLst>
            <a:ext uri="{FF2B5EF4-FFF2-40B4-BE49-F238E27FC236}">
              <a16:creationId xmlns:a16="http://schemas.microsoft.com/office/drawing/2014/main" id="{00000000-0008-0000-0100-0000FB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2" name="テキスト ボックス 251">
          <a:extLst>
            <a:ext uri="{FF2B5EF4-FFF2-40B4-BE49-F238E27FC236}">
              <a16:creationId xmlns:a16="http://schemas.microsoft.com/office/drawing/2014/main" id="{00000000-0008-0000-0100-0000FC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3" name="直線コネクタ 252">
          <a:extLst>
            <a:ext uri="{FF2B5EF4-FFF2-40B4-BE49-F238E27FC236}">
              <a16:creationId xmlns:a16="http://schemas.microsoft.com/office/drawing/2014/main" id="{00000000-0008-0000-0100-0000FD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4" name="テキスト ボックス 253">
          <a:extLst>
            <a:ext uri="{FF2B5EF4-FFF2-40B4-BE49-F238E27FC236}">
              <a16:creationId xmlns:a16="http://schemas.microsoft.com/office/drawing/2014/main" id="{00000000-0008-0000-0100-0000FE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5" name="直線コネクタ 254">
          <a:extLst>
            <a:ext uri="{FF2B5EF4-FFF2-40B4-BE49-F238E27FC236}">
              <a16:creationId xmlns:a16="http://schemas.microsoft.com/office/drawing/2014/main" id="{00000000-0008-0000-0100-0000FF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6" name="テキスト ボックス 255">
          <a:extLst>
            <a:ext uri="{FF2B5EF4-FFF2-40B4-BE49-F238E27FC236}">
              <a16:creationId xmlns:a16="http://schemas.microsoft.com/office/drawing/2014/main" id="{00000000-0008-0000-0100-000000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7" name="直線コネクタ 256">
          <a:extLst>
            <a:ext uri="{FF2B5EF4-FFF2-40B4-BE49-F238E27FC236}">
              <a16:creationId xmlns:a16="http://schemas.microsoft.com/office/drawing/2014/main" id="{00000000-0008-0000-0100-000001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8" name="テキスト ボックス 257">
          <a:extLst>
            <a:ext uri="{FF2B5EF4-FFF2-40B4-BE49-F238E27FC236}">
              <a16:creationId xmlns:a16="http://schemas.microsoft.com/office/drawing/2014/main" id="{00000000-0008-0000-0100-000002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9" name="直線コネクタ 258">
          <a:extLst>
            <a:ext uri="{FF2B5EF4-FFF2-40B4-BE49-F238E27FC236}">
              <a16:creationId xmlns:a16="http://schemas.microsoft.com/office/drawing/2014/main" id="{00000000-0008-0000-0100-000003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0" name="テキスト ボックス 259">
          <a:extLst>
            <a:ext uri="{FF2B5EF4-FFF2-40B4-BE49-F238E27FC236}">
              <a16:creationId xmlns:a16="http://schemas.microsoft.com/office/drawing/2014/main" id="{00000000-0008-0000-0100-000004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1" name="直線コネクタ 260">
          <a:extLst>
            <a:ext uri="{FF2B5EF4-FFF2-40B4-BE49-F238E27FC236}">
              <a16:creationId xmlns:a16="http://schemas.microsoft.com/office/drawing/2014/main" id="{00000000-0008-0000-0100-000005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2" name="テキスト ボックス 261">
          <a:extLst>
            <a:ext uri="{FF2B5EF4-FFF2-40B4-BE49-F238E27FC236}">
              <a16:creationId xmlns:a16="http://schemas.microsoft.com/office/drawing/2014/main" id="{00000000-0008-0000-0100-00000601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3" name="直線コネクタ 262">
          <a:extLst>
            <a:ext uri="{FF2B5EF4-FFF2-40B4-BE49-F238E27FC236}">
              <a16:creationId xmlns:a16="http://schemas.microsoft.com/office/drawing/2014/main" id="{00000000-0008-0000-0100-000007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4" name="テキスト ボックス 263">
          <a:extLst>
            <a:ext uri="{FF2B5EF4-FFF2-40B4-BE49-F238E27FC236}">
              <a16:creationId xmlns:a16="http://schemas.microsoft.com/office/drawing/2014/main" id="{00000000-0008-0000-0100-00000801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5" name="【公営住宅】&#10;有形固定資産減価償却率グラフ枠">
          <a:extLst>
            <a:ext uri="{FF2B5EF4-FFF2-40B4-BE49-F238E27FC236}">
              <a16:creationId xmlns:a16="http://schemas.microsoft.com/office/drawing/2014/main" id="{00000000-0008-0000-0100-000009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135255</xdr:rowOff>
    </xdr:from>
    <xdr:to>
      <xdr:col>24</xdr:col>
      <xdr:colOff>62865</xdr:colOff>
      <xdr:row>85</xdr:row>
      <xdr:rowOff>78105</xdr:rowOff>
    </xdr:to>
    <xdr:cxnSp macro="">
      <xdr:nvCxnSpPr>
        <xdr:cNvPr id="266" name="直線コネクタ 265">
          <a:extLst>
            <a:ext uri="{FF2B5EF4-FFF2-40B4-BE49-F238E27FC236}">
              <a16:creationId xmlns:a16="http://schemas.microsoft.com/office/drawing/2014/main" id="{00000000-0008-0000-0100-00000A010000}"/>
            </a:ext>
          </a:extLst>
        </xdr:cNvPr>
        <xdr:cNvCxnSpPr/>
      </xdr:nvCxnSpPr>
      <xdr:spPr>
        <a:xfrm flipV="1">
          <a:off x="4634865" y="13336905"/>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81932</xdr:rowOff>
    </xdr:from>
    <xdr:ext cx="405111" cy="259045"/>
    <xdr:sp macro="" textlink="">
      <xdr:nvSpPr>
        <xdr:cNvPr id="267" name="【公営住宅】&#10;有形固定資産減価償却率最小値テキスト">
          <a:extLst>
            <a:ext uri="{FF2B5EF4-FFF2-40B4-BE49-F238E27FC236}">
              <a16:creationId xmlns:a16="http://schemas.microsoft.com/office/drawing/2014/main" id="{00000000-0008-0000-0100-00000B010000}"/>
            </a:ext>
          </a:extLst>
        </xdr:cNvPr>
        <xdr:cNvSpPr txBox="1"/>
      </xdr:nvSpPr>
      <xdr:spPr>
        <a:xfrm>
          <a:off x="4673600" y="1465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78105</xdr:rowOff>
    </xdr:from>
    <xdr:to>
      <xdr:col>24</xdr:col>
      <xdr:colOff>152400</xdr:colOff>
      <xdr:row>85</xdr:row>
      <xdr:rowOff>78105</xdr:rowOff>
    </xdr:to>
    <xdr:cxnSp macro="">
      <xdr:nvCxnSpPr>
        <xdr:cNvPr id="268" name="直線コネクタ 267">
          <a:extLst>
            <a:ext uri="{FF2B5EF4-FFF2-40B4-BE49-F238E27FC236}">
              <a16:creationId xmlns:a16="http://schemas.microsoft.com/office/drawing/2014/main" id="{00000000-0008-0000-0100-00000C010000}"/>
            </a:ext>
          </a:extLst>
        </xdr:cNvPr>
        <xdr:cNvCxnSpPr/>
      </xdr:nvCxnSpPr>
      <xdr:spPr>
        <a:xfrm>
          <a:off x="4546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81932</xdr:rowOff>
    </xdr:from>
    <xdr:ext cx="405111" cy="259045"/>
    <xdr:sp macro="" textlink="">
      <xdr:nvSpPr>
        <xdr:cNvPr id="269" name="【公営住宅】&#10;有形固定資産減価償却率最大値テキスト">
          <a:extLst>
            <a:ext uri="{FF2B5EF4-FFF2-40B4-BE49-F238E27FC236}">
              <a16:creationId xmlns:a16="http://schemas.microsoft.com/office/drawing/2014/main" id="{00000000-0008-0000-0100-00000D010000}"/>
            </a:ext>
          </a:extLst>
        </xdr:cNvPr>
        <xdr:cNvSpPr txBox="1"/>
      </xdr:nvSpPr>
      <xdr:spPr>
        <a:xfrm>
          <a:off x="4673600" y="1311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135255</xdr:rowOff>
    </xdr:from>
    <xdr:to>
      <xdr:col>24</xdr:col>
      <xdr:colOff>152400</xdr:colOff>
      <xdr:row>77</xdr:row>
      <xdr:rowOff>135255</xdr:rowOff>
    </xdr:to>
    <xdr:cxnSp macro="">
      <xdr:nvCxnSpPr>
        <xdr:cNvPr id="270" name="直線コネクタ 269">
          <a:extLst>
            <a:ext uri="{FF2B5EF4-FFF2-40B4-BE49-F238E27FC236}">
              <a16:creationId xmlns:a16="http://schemas.microsoft.com/office/drawing/2014/main" id="{00000000-0008-0000-0100-00000E010000}"/>
            </a:ext>
          </a:extLst>
        </xdr:cNvPr>
        <xdr:cNvCxnSpPr/>
      </xdr:nvCxnSpPr>
      <xdr:spPr>
        <a:xfrm>
          <a:off x="4546600" y="1333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26688</xdr:rowOff>
    </xdr:from>
    <xdr:ext cx="405111" cy="259045"/>
    <xdr:sp macro="" textlink="">
      <xdr:nvSpPr>
        <xdr:cNvPr id="271" name="【公営住宅】&#10;有形固定資産減価償却率平均値テキスト">
          <a:extLst>
            <a:ext uri="{FF2B5EF4-FFF2-40B4-BE49-F238E27FC236}">
              <a16:creationId xmlns:a16="http://schemas.microsoft.com/office/drawing/2014/main" id="{00000000-0008-0000-0100-00000F010000}"/>
            </a:ext>
          </a:extLst>
        </xdr:cNvPr>
        <xdr:cNvSpPr txBox="1"/>
      </xdr:nvSpPr>
      <xdr:spPr>
        <a:xfrm>
          <a:off x="4673600" y="139141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48261</xdr:rowOff>
    </xdr:from>
    <xdr:to>
      <xdr:col>24</xdr:col>
      <xdr:colOff>114300</xdr:colOff>
      <xdr:row>81</xdr:row>
      <xdr:rowOff>149861</xdr:rowOff>
    </xdr:to>
    <xdr:sp macro="" textlink="">
      <xdr:nvSpPr>
        <xdr:cNvPr id="272" name="フローチャート: 判断 271">
          <a:extLst>
            <a:ext uri="{FF2B5EF4-FFF2-40B4-BE49-F238E27FC236}">
              <a16:creationId xmlns:a16="http://schemas.microsoft.com/office/drawing/2014/main" id="{00000000-0008-0000-0100-000010010000}"/>
            </a:ext>
          </a:extLst>
        </xdr:cNvPr>
        <xdr:cNvSpPr/>
      </xdr:nvSpPr>
      <xdr:spPr>
        <a:xfrm>
          <a:off x="4584700" y="1393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61595</xdr:rowOff>
    </xdr:from>
    <xdr:to>
      <xdr:col>20</xdr:col>
      <xdr:colOff>38100</xdr:colOff>
      <xdr:row>81</xdr:row>
      <xdr:rowOff>163195</xdr:rowOff>
    </xdr:to>
    <xdr:sp macro="" textlink="">
      <xdr:nvSpPr>
        <xdr:cNvPr id="273" name="フローチャート: 判断 272">
          <a:extLst>
            <a:ext uri="{FF2B5EF4-FFF2-40B4-BE49-F238E27FC236}">
              <a16:creationId xmlns:a16="http://schemas.microsoft.com/office/drawing/2014/main" id="{00000000-0008-0000-0100-000011010000}"/>
            </a:ext>
          </a:extLst>
        </xdr:cNvPr>
        <xdr:cNvSpPr/>
      </xdr:nvSpPr>
      <xdr:spPr>
        <a:xfrm>
          <a:off x="3746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90170</xdr:rowOff>
    </xdr:from>
    <xdr:to>
      <xdr:col>15</xdr:col>
      <xdr:colOff>101600</xdr:colOff>
      <xdr:row>82</xdr:row>
      <xdr:rowOff>20320</xdr:rowOff>
    </xdr:to>
    <xdr:sp macro="" textlink="">
      <xdr:nvSpPr>
        <xdr:cNvPr id="274" name="フローチャート: 判断 273">
          <a:extLst>
            <a:ext uri="{FF2B5EF4-FFF2-40B4-BE49-F238E27FC236}">
              <a16:creationId xmlns:a16="http://schemas.microsoft.com/office/drawing/2014/main" id="{00000000-0008-0000-0100-000012010000}"/>
            </a:ext>
          </a:extLst>
        </xdr:cNvPr>
        <xdr:cNvSpPr/>
      </xdr:nvSpPr>
      <xdr:spPr>
        <a:xfrm>
          <a:off x="2857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116839</xdr:rowOff>
    </xdr:from>
    <xdr:to>
      <xdr:col>10</xdr:col>
      <xdr:colOff>165100</xdr:colOff>
      <xdr:row>82</xdr:row>
      <xdr:rowOff>46989</xdr:rowOff>
    </xdr:to>
    <xdr:sp macro="" textlink="">
      <xdr:nvSpPr>
        <xdr:cNvPr id="275" name="フローチャート: 判断 274">
          <a:extLst>
            <a:ext uri="{FF2B5EF4-FFF2-40B4-BE49-F238E27FC236}">
              <a16:creationId xmlns:a16="http://schemas.microsoft.com/office/drawing/2014/main" id="{00000000-0008-0000-0100-000013010000}"/>
            </a:ext>
          </a:extLst>
        </xdr:cNvPr>
        <xdr:cNvSpPr/>
      </xdr:nvSpPr>
      <xdr:spPr>
        <a:xfrm>
          <a:off x="19685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00000000-0008-0000-0100-000014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00000000-0008-0000-0100-000015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00000000-0008-0000-0100-000016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00000000-0008-0000-0100-000017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109220</xdr:rowOff>
    </xdr:from>
    <xdr:to>
      <xdr:col>24</xdr:col>
      <xdr:colOff>114300</xdr:colOff>
      <xdr:row>81</xdr:row>
      <xdr:rowOff>39370</xdr:rowOff>
    </xdr:to>
    <xdr:sp macro="" textlink="">
      <xdr:nvSpPr>
        <xdr:cNvPr id="281" name="楕円 280">
          <a:extLst>
            <a:ext uri="{FF2B5EF4-FFF2-40B4-BE49-F238E27FC236}">
              <a16:creationId xmlns:a16="http://schemas.microsoft.com/office/drawing/2014/main" id="{00000000-0008-0000-0100-000019010000}"/>
            </a:ext>
          </a:extLst>
        </xdr:cNvPr>
        <xdr:cNvSpPr/>
      </xdr:nvSpPr>
      <xdr:spPr>
        <a:xfrm>
          <a:off x="4584700" y="1382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132097</xdr:rowOff>
    </xdr:from>
    <xdr:ext cx="405111" cy="259045"/>
    <xdr:sp macro="" textlink="">
      <xdr:nvSpPr>
        <xdr:cNvPr id="282" name="【公営住宅】&#10;有形固定資産減価償却率該当値テキスト">
          <a:extLst>
            <a:ext uri="{FF2B5EF4-FFF2-40B4-BE49-F238E27FC236}">
              <a16:creationId xmlns:a16="http://schemas.microsoft.com/office/drawing/2014/main" id="{00000000-0008-0000-0100-00001A010000}"/>
            </a:ext>
          </a:extLst>
        </xdr:cNvPr>
        <xdr:cNvSpPr txBox="1"/>
      </xdr:nvSpPr>
      <xdr:spPr>
        <a:xfrm>
          <a:off x="4673600" y="1367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126364</xdr:rowOff>
    </xdr:from>
    <xdr:to>
      <xdr:col>20</xdr:col>
      <xdr:colOff>38100</xdr:colOff>
      <xdr:row>80</xdr:row>
      <xdr:rowOff>56514</xdr:rowOff>
    </xdr:to>
    <xdr:sp macro="" textlink="">
      <xdr:nvSpPr>
        <xdr:cNvPr id="283" name="楕円 282">
          <a:extLst>
            <a:ext uri="{FF2B5EF4-FFF2-40B4-BE49-F238E27FC236}">
              <a16:creationId xmlns:a16="http://schemas.microsoft.com/office/drawing/2014/main" id="{00000000-0008-0000-0100-00001B010000}"/>
            </a:ext>
          </a:extLst>
        </xdr:cNvPr>
        <xdr:cNvSpPr/>
      </xdr:nvSpPr>
      <xdr:spPr>
        <a:xfrm>
          <a:off x="3746500" y="13670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5714</xdr:rowOff>
    </xdr:from>
    <xdr:to>
      <xdr:col>24</xdr:col>
      <xdr:colOff>63500</xdr:colOff>
      <xdr:row>80</xdr:row>
      <xdr:rowOff>160020</xdr:rowOff>
    </xdr:to>
    <xdr:cxnSp macro="">
      <xdr:nvCxnSpPr>
        <xdr:cNvPr id="284" name="直線コネクタ 283">
          <a:extLst>
            <a:ext uri="{FF2B5EF4-FFF2-40B4-BE49-F238E27FC236}">
              <a16:creationId xmlns:a16="http://schemas.microsoft.com/office/drawing/2014/main" id="{00000000-0008-0000-0100-00001C010000}"/>
            </a:ext>
          </a:extLst>
        </xdr:cNvPr>
        <xdr:cNvCxnSpPr/>
      </xdr:nvCxnSpPr>
      <xdr:spPr>
        <a:xfrm>
          <a:off x="3797300" y="13721714"/>
          <a:ext cx="838200" cy="154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133986</xdr:rowOff>
    </xdr:from>
    <xdr:to>
      <xdr:col>15</xdr:col>
      <xdr:colOff>101600</xdr:colOff>
      <xdr:row>80</xdr:row>
      <xdr:rowOff>64136</xdr:rowOff>
    </xdr:to>
    <xdr:sp macro="" textlink="">
      <xdr:nvSpPr>
        <xdr:cNvPr id="285" name="楕円 284">
          <a:extLst>
            <a:ext uri="{FF2B5EF4-FFF2-40B4-BE49-F238E27FC236}">
              <a16:creationId xmlns:a16="http://schemas.microsoft.com/office/drawing/2014/main" id="{00000000-0008-0000-0100-00001D010000}"/>
            </a:ext>
          </a:extLst>
        </xdr:cNvPr>
        <xdr:cNvSpPr/>
      </xdr:nvSpPr>
      <xdr:spPr>
        <a:xfrm>
          <a:off x="2857500" y="1367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5714</xdr:rowOff>
    </xdr:from>
    <xdr:to>
      <xdr:col>19</xdr:col>
      <xdr:colOff>177800</xdr:colOff>
      <xdr:row>80</xdr:row>
      <xdr:rowOff>13336</xdr:rowOff>
    </xdr:to>
    <xdr:cxnSp macro="">
      <xdr:nvCxnSpPr>
        <xdr:cNvPr id="286" name="直線コネクタ 285">
          <a:extLst>
            <a:ext uri="{FF2B5EF4-FFF2-40B4-BE49-F238E27FC236}">
              <a16:creationId xmlns:a16="http://schemas.microsoft.com/office/drawing/2014/main" id="{00000000-0008-0000-0100-00001E010000}"/>
            </a:ext>
          </a:extLst>
        </xdr:cNvPr>
        <xdr:cNvCxnSpPr/>
      </xdr:nvCxnSpPr>
      <xdr:spPr>
        <a:xfrm flipV="1">
          <a:off x="2908300" y="13721714"/>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162561</xdr:rowOff>
    </xdr:from>
    <xdr:to>
      <xdr:col>10</xdr:col>
      <xdr:colOff>165100</xdr:colOff>
      <xdr:row>80</xdr:row>
      <xdr:rowOff>92711</xdr:rowOff>
    </xdr:to>
    <xdr:sp macro="" textlink="">
      <xdr:nvSpPr>
        <xdr:cNvPr id="287" name="楕円 286">
          <a:extLst>
            <a:ext uri="{FF2B5EF4-FFF2-40B4-BE49-F238E27FC236}">
              <a16:creationId xmlns:a16="http://schemas.microsoft.com/office/drawing/2014/main" id="{00000000-0008-0000-0100-00001F010000}"/>
            </a:ext>
          </a:extLst>
        </xdr:cNvPr>
        <xdr:cNvSpPr/>
      </xdr:nvSpPr>
      <xdr:spPr>
        <a:xfrm>
          <a:off x="1968500" y="1370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13336</xdr:rowOff>
    </xdr:from>
    <xdr:to>
      <xdr:col>15</xdr:col>
      <xdr:colOff>50800</xdr:colOff>
      <xdr:row>80</xdr:row>
      <xdr:rowOff>41911</xdr:rowOff>
    </xdr:to>
    <xdr:cxnSp macro="">
      <xdr:nvCxnSpPr>
        <xdr:cNvPr id="288" name="直線コネクタ 287">
          <a:extLst>
            <a:ext uri="{FF2B5EF4-FFF2-40B4-BE49-F238E27FC236}">
              <a16:creationId xmlns:a16="http://schemas.microsoft.com/office/drawing/2014/main" id="{00000000-0008-0000-0100-000020010000}"/>
            </a:ext>
          </a:extLst>
        </xdr:cNvPr>
        <xdr:cNvCxnSpPr/>
      </xdr:nvCxnSpPr>
      <xdr:spPr>
        <a:xfrm flipV="1">
          <a:off x="2019300" y="13729336"/>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154322</xdr:rowOff>
    </xdr:from>
    <xdr:ext cx="405111" cy="259045"/>
    <xdr:sp macro="" textlink="">
      <xdr:nvSpPr>
        <xdr:cNvPr id="289" name="n_1aveValue【公営住宅】&#10;有形固定資産減価償却率">
          <a:extLst>
            <a:ext uri="{FF2B5EF4-FFF2-40B4-BE49-F238E27FC236}">
              <a16:creationId xmlns:a16="http://schemas.microsoft.com/office/drawing/2014/main" id="{00000000-0008-0000-0100-000021010000}"/>
            </a:ext>
          </a:extLst>
        </xdr:cNvPr>
        <xdr:cNvSpPr txBox="1"/>
      </xdr:nvSpPr>
      <xdr:spPr>
        <a:xfrm>
          <a:off x="3582044" y="1404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11447</xdr:rowOff>
    </xdr:from>
    <xdr:ext cx="405111" cy="259045"/>
    <xdr:sp macro="" textlink="">
      <xdr:nvSpPr>
        <xdr:cNvPr id="290" name="n_2aveValue【公営住宅】&#10;有形固定資産減価償却率">
          <a:extLst>
            <a:ext uri="{FF2B5EF4-FFF2-40B4-BE49-F238E27FC236}">
              <a16:creationId xmlns:a16="http://schemas.microsoft.com/office/drawing/2014/main" id="{00000000-0008-0000-0100-000022010000}"/>
            </a:ext>
          </a:extLst>
        </xdr:cNvPr>
        <xdr:cNvSpPr txBox="1"/>
      </xdr:nvSpPr>
      <xdr:spPr>
        <a:xfrm>
          <a:off x="2705744" y="1407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38116</xdr:rowOff>
    </xdr:from>
    <xdr:ext cx="405111" cy="259045"/>
    <xdr:sp macro="" textlink="">
      <xdr:nvSpPr>
        <xdr:cNvPr id="291" name="n_3aveValue【公営住宅】&#10;有形固定資産減価償却率">
          <a:extLst>
            <a:ext uri="{FF2B5EF4-FFF2-40B4-BE49-F238E27FC236}">
              <a16:creationId xmlns:a16="http://schemas.microsoft.com/office/drawing/2014/main" id="{00000000-0008-0000-0100-000023010000}"/>
            </a:ext>
          </a:extLst>
        </xdr:cNvPr>
        <xdr:cNvSpPr txBox="1"/>
      </xdr:nvSpPr>
      <xdr:spPr>
        <a:xfrm>
          <a:off x="1816744" y="14097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73041</xdr:rowOff>
    </xdr:from>
    <xdr:ext cx="405111" cy="259045"/>
    <xdr:sp macro="" textlink="">
      <xdr:nvSpPr>
        <xdr:cNvPr id="292" name="n_1mainValue【公営住宅】&#10;有形固定資産減価償却率">
          <a:extLst>
            <a:ext uri="{FF2B5EF4-FFF2-40B4-BE49-F238E27FC236}">
              <a16:creationId xmlns:a16="http://schemas.microsoft.com/office/drawing/2014/main" id="{00000000-0008-0000-0100-000024010000}"/>
            </a:ext>
          </a:extLst>
        </xdr:cNvPr>
        <xdr:cNvSpPr txBox="1"/>
      </xdr:nvSpPr>
      <xdr:spPr>
        <a:xfrm>
          <a:off x="3582044" y="13446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80663</xdr:rowOff>
    </xdr:from>
    <xdr:ext cx="405111" cy="259045"/>
    <xdr:sp macro="" textlink="">
      <xdr:nvSpPr>
        <xdr:cNvPr id="293" name="n_2mainValue【公営住宅】&#10;有形固定資産減価償却率">
          <a:extLst>
            <a:ext uri="{FF2B5EF4-FFF2-40B4-BE49-F238E27FC236}">
              <a16:creationId xmlns:a16="http://schemas.microsoft.com/office/drawing/2014/main" id="{00000000-0008-0000-0100-000025010000}"/>
            </a:ext>
          </a:extLst>
        </xdr:cNvPr>
        <xdr:cNvSpPr txBox="1"/>
      </xdr:nvSpPr>
      <xdr:spPr>
        <a:xfrm>
          <a:off x="2705744" y="13453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109238</xdr:rowOff>
    </xdr:from>
    <xdr:ext cx="405111" cy="259045"/>
    <xdr:sp macro="" textlink="">
      <xdr:nvSpPr>
        <xdr:cNvPr id="294" name="n_3mainValue【公営住宅】&#10;有形固定資産減価償却率">
          <a:extLst>
            <a:ext uri="{FF2B5EF4-FFF2-40B4-BE49-F238E27FC236}">
              <a16:creationId xmlns:a16="http://schemas.microsoft.com/office/drawing/2014/main" id="{00000000-0008-0000-0100-000026010000}"/>
            </a:ext>
          </a:extLst>
        </xdr:cNvPr>
        <xdr:cNvSpPr txBox="1"/>
      </xdr:nvSpPr>
      <xdr:spPr>
        <a:xfrm>
          <a:off x="1816744" y="1348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5" name="正方形/長方形 294">
          <a:extLst>
            <a:ext uri="{FF2B5EF4-FFF2-40B4-BE49-F238E27FC236}">
              <a16:creationId xmlns:a16="http://schemas.microsoft.com/office/drawing/2014/main" id="{00000000-0008-0000-0100-000027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6" name="正方形/長方形 295">
          <a:extLst>
            <a:ext uri="{FF2B5EF4-FFF2-40B4-BE49-F238E27FC236}">
              <a16:creationId xmlns:a16="http://schemas.microsoft.com/office/drawing/2014/main" id="{00000000-0008-0000-0100-000028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7" name="正方形/長方形 296">
          <a:extLst>
            <a:ext uri="{FF2B5EF4-FFF2-40B4-BE49-F238E27FC236}">
              <a16:creationId xmlns:a16="http://schemas.microsoft.com/office/drawing/2014/main" id="{00000000-0008-0000-0100-000029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8" name="正方形/長方形 297">
          <a:extLst>
            <a:ext uri="{FF2B5EF4-FFF2-40B4-BE49-F238E27FC236}">
              <a16:creationId xmlns:a16="http://schemas.microsoft.com/office/drawing/2014/main" id="{00000000-0008-0000-0100-00002A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9" name="正方形/長方形 298">
          <a:extLst>
            <a:ext uri="{FF2B5EF4-FFF2-40B4-BE49-F238E27FC236}">
              <a16:creationId xmlns:a16="http://schemas.microsoft.com/office/drawing/2014/main" id="{00000000-0008-0000-0100-00002B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0" name="正方形/長方形 299">
          <a:extLst>
            <a:ext uri="{FF2B5EF4-FFF2-40B4-BE49-F238E27FC236}">
              <a16:creationId xmlns:a16="http://schemas.microsoft.com/office/drawing/2014/main" id="{00000000-0008-0000-0100-00002C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1" name="正方形/長方形 300">
          <a:extLst>
            <a:ext uri="{FF2B5EF4-FFF2-40B4-BE49-F238E27FC236}">
              <a16:creationId xmlns:a16="http://schemas.microsoft.com/office/drawing/2014/main" id="{00000000-0008-0000-0100-00002D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2" name="正方形/長方形 301">
          <a:extLst>
            <a:ext uri="{FF2B5EF4-FFF2-40B4-BE49-F238E27FC236}">
              <a16:creationId xmlns:a16="http://schemas.microsoft.com/office/drawing/2014/main" id="{00000000-0008-0000-0100-00002E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3" name="テキスト ボックス 302">
          <a:extLst>
            <a:ext uri="{FF2B5EF4-FFF2-40B4-BE49-F238E27FC236}">
              <a16:creationId xmlns:a16="http://schemas.microsoft.com/office/drawing/2014/main" id="{00000000-0008-0000-0100-00002F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4" name="直線コネクタ 303">
          <a:extLst>
            <a:ext uri="{FF2B5EF4-FFF2-40B4-BE49-F238E27FC236}">
              <a16:creationId xmlns:a16="http://schemas.microsoft.com/office/drawing/2014/main" id="{00000000-0008-0000-0100-000030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5" name="直線コネクタ 304">
          <a:extLst>
            <a:ext uri="{FF2B5EF4-FFF2-40B4-BE49-F238E27FC236}">
              <a16:creationId xmlns:a16="http://schemas.microsoft.com/office/drawing/2014/main" id="{00000000-0008-0000-0100-00003101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6" name="テキスト ボックス 305">
          <a:extLst>
            <a:ext uri="{FF2B5EF4-FFF2-40B4-BE49-F238E27FC236}">
              <a16:creationId xmlns:a16="http://schemas.microsoft.com/office/drawing/2014/main" id="{00000000-0008-0000-0100-00003201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7" name="直線コネクタ 306">
          <a:extLst>
            <a:ext uri="{FF2B5EF4-FFF2-40B4-BE49-F238E27FC236}">
              <a16:creationId xmlns:a16="http://schemas.microsoft.com/office/drawing/2014/main" id="{00000000-0008-0000-0100-00003301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08" name="テキスト ボックス 307">
          <a:extLst>
            <a:ext uri="{FF2B5EF4-FFF2-40B4-BE49-F238E27FC236}">
              <a16:creationId xmlns:a16="http://schemas.microsoft.com/office/drawing/2014/main" id="{00000000-0008-0000-0100-00003401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09" name="直線コネクタ 308">
          <a:extLst>
            <a:ext uri="{FF2B5EF4-FFF2-40B4-BE49-F238E27FC236}">
              <a16:creationId xmlns:a16="http://schemas.microsoft.com/office/drawing/2014/main" id="{00000000-0008-0000-0100-00003501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0" name="テキスト ボックス 309">
          <a:extLst>
            <a:ext uri="{FF2B5EF4-FFF2-40B4-BE49-F238E27FC236}">
              <a16:creationId xmlns:a16="http://schemas.microsoft.com/office/drawing/2014/main" id="{00000000-0008-0000-0100-00003601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1" name="直線コネクタ 310">
          <a:extLst>
            <a:ext uri="{FF2B5EF4-FFF2-40B4-BE49-F238E27FC236}">
              <a16:creationId xmlns:a16="http://schemas.microsoft.com/office/drawing/2014/main" id="{00000000-0008-0000-0100-00003701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2" name="テキスト ボックス 311">
          <a:extLst>
            <a:ext uri="{FF2B5EF4-FFF2-40B4-BE49-F238E27FC236}">
              <a16:creationId xmlns:a16="http://schemas.microsoft.com/office/drawing/2014/main" id="{00000000-0008-0000-0100-00003801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3" name="直線コネクタ 312">
          <a:extLst>
            <a:ext uri="{FF2B5EF4-FFF2-40B4-BE49-F238E27FC236}">
              <a16:creationId xmlns:a16="http://schemas.microsoft.com/office/drawing/2014/main" id="{00000000-0008-0000-0100-00003901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4" name="テキスト ボックス 313">
          <a:extLst>
            <a:ext uri="{FF2B5EF4-FFF2-40B4-BE49-F238E27FC236}">
              <a16:creationId xmlns:a16="http://schemas.microsoft.com/office/drawing/2014/main" id="{00000000-0008-0000-0100-00003A01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5" name="直線コネクタ 314">
          <a:extLst>
            <a:ext uri="{FF2B5EF4-FFF2-40B4-BE49-F238E27FC236}">
              <a16:creationId xmlns:a16="http://schemas.microsoft.com/office/drawing/2014/main" id="{00000000-0008-0000-0100-00003B01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16" name="テキスト ボックス 315">
          <a:extLst>
            <a:ext uri="{FF2B5EF4-FFF2-40B4-BE49-F238E27FC236}">
              <a16:creationId xmlns:a16="http://schemas.microsoft.com/office/drawing/2014/main" id="{00000000-0008-0000-0100-00003C010000}"/>
            </a:ext>
          </a:extLst>
        </xdr:cNvPr>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7" name="直線コネクタ 316">
          <a:extLst>
            <a:ext uri="{FF2B5EF4-FFF2-40B4-BE49-F238E27FC236}">
              <a16:creationId xmlns:a16="http://schemas.microsoft.com/office/drawing/2014/main" id="{00000000-0008-0000-0100-00003D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8" name="テキスト ボックス 317">
          <a:extLst>
            <a:ext uri="{FF2B5EF4-FFF2-40B4-BE49-F238E27FC236}">
              <a16:creationId xmlns:a16="http://schemas.microsoft.com/office/drawing/2014/main" id="{00000000-0008-0000-0100-00003E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9" name="【公営住宅】&#10;一人当たり面積グラフ枠">
          <a:extLst>
            <a:ext uri="{FF2B5EF4-FFF2-40B4-BE49-F238E27FC236}">
              <a16:creationId xmlns:a16="http://schemas.microsoft.com/office/drawing/2014/main" id="{00000000-0008-0000-0100-00003F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74349</xdr:rowOff>
    </xdr:from>
    <xdr:to>
      <xdr:col>54</xdr:col>
      <xdr:colOff>189865</xdr:colOff>
      <xdr:row>86</xdr:row>
      <xdr:rowOff>147011</xdr:rowOff>
    </xdr:to>
    <xdr:cxnSp macro="">
      <xdr:nvCxnSpPr>
        <xdr:cNvPr id="320" name="直線コネクタ 319">
          <a:extLst>
            <a:ext uri="{FF2B5EF4-FFF2-40B4-BE49-F238E27FC236}">
              <a16:creationId xmlns:a16="http://schemas.microsoft.com/office/drawing/2014/main" id="{00000000-0008-0000-0100-000040010000}"/>
            </a:ext>
          </a:extLst>
        </xdr:cNvPr>
        <xdr:cNvCxnSpPr/>
      </xdr:nvCxnSpPr>
      <xdr:spPr>
        <a:xfrm flipV="1">
          <a:off x="10476865" y="13275999"/>
          <a:ext cx="0" cy="16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150838</xdr:rowOff>
    </xdr:from>
    <xdr:ext cx="469744" cy="259045"/>
    <xdr:sp macro="" textlink="">
      <xdr:nvSpPr>
        <xdr:cNvPr id="321" name="【公営住宅】&#10;一人当たり面積最小値テキスト">
          <a:extLst>
            <a:ext uri="{FF2B5EF4-FFF2-40B4-BE49-F238E27FC236}">
              <a16:creationId xmlns:a16="http://schemas.microsoft.com/office/drawing/2014/main" id="{00000000-0008-0000-0100-000041010000}"/>
            </a:ext>
          </a:extLst>
        </xdr:cNvPr>
        <xdr:cNvSpPr txBox="1"/>
      </xdr:nvSpPr>
      <xdr:spPr>
        <a:xfrm>
          <a:off x="10515600" y="14895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147011</xdr:rowOff>
    </xdr:from>
    <xdr:to>
      <xdr:col>55</xdr:col>
      <xdr:colOff>88900</xdr:colOff>
      <xdr:row>86</xdr:row>
      <xdr:rowOff>147011</xdr:rowOff>
    </xdr:to>
    <xdr:cxnSp macro="">
      <xdr:nvCxnSpPr>
        <xdr:cNvPr id="322" name="直線コネクタ 321">
          <a:extLst>
            <a:ext uri="{FF2B5EF4-FFF2-40B4-BE49-F238E27FC236}">
              <a16:creationId xmlns:a16="http://schemas.microsoft.com/office/drawing/2014/main" id="{00000000-0008-0000-0100-000042010000}"/>
            </a:ext>
          </a:extLst>
        </xdr:cNvPr>
        <xdr:cNvCxnSpPr/>
      </xdr:nvCxnSpPr>
      <xdr:spPr>
        <a:xfrm>
          <a:off x="10388600" y="14891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21026</xdr:rowOff>
    </xdr:from>
    <xdr:ext cx="534377" cy="259045"/>
    <xdr:sp macro="" textlink="">
      <xdr:nvSpPr>
        <xdr:cNvPr id="323" name="【公営住宅】&#10;一人当たり面積最大値テキスト">
          <a:extLst>
            <a:ext uri="{FF2B5EF4-FFF2-40B4-BE49-F238E27FC236}">
              <a16:creationId xmlns:a16="http://schemas.microsoft.com/office/drawing/2014/main" id="{00000000-0008-0000-0100-000043010000}"/>
            </a:ext>
          </a:extLst>
        </xdr:cNvPr>
        <xdr:cNvSpPr txBox="1"/>
      </xdr:nvSpPr>
      <xdr:spPr>
        <a:xfrm>
          <a:off x="10515600" y="13051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74349</xdr:rowOff>
    </xdr:from>
    <xdr:to>
      <xdr:col>55</xdr:col>
      <xdr:colOff>88900</xdr:colOff>
      <xdr:row>77</xdr:row>
      <xdr:rowOff>74349</xdr:rowOff>
    </xdr:to>
    <xdr:cxnSp macro="">
      <xdr:nvCxnSpPr>
        <xdr:cNvPr id="324" name="直線コネクタ 323">
          <a:extLst>
            <a:ext uri="{FF2B5EF4-FFF2-40B4-BE49-F238E27FC236}">
              <a16:creationId xmlns:a16="http://schemas.microsoft.com/office/drawing/2014/main" id="{00000000-0008-0000-0100-000044010000}"/>
            </a:ext>
          </a:extLst>
        </xdr:cNvPr>
        <xdr:cNvCxnSpPr/>
      </xdr:nvCxnSpPr>
      <xdr:spPr>
        <a:xfrm>
          <a:off x="10388600" y="13275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65822</xdr:rowOff>
    </xdr:from>
    <xdr:ext cx="469744" cy="259045"/>
    <xdr:sp macro="" textlink="">
      <xdr:nvSpPr>
        <xdr:cNvPr id="325" name="【公営住宅】&#10;一人当たり面積平均値テキスト">
          <a:extLst>
            <a:ext uri="{FF2B5EF4-FFF2-40B4-BE49-F238E27FC236}">
              <a16:creationId xmlns:a16="http://schemas.microsoft.com/office/drawing/2014/main" id="{00000000-0008-0000-0100-000045010000}"/>
            </a:ext>
          </a:extLst>
        </xdr:cNvPr>
        <xdr:cNvSpPr txBox="1"/>
      </xdr:nvSpPr>
      <xdr:spPr>
        <a:xfrm>
          <a:off x="10515600" y="14639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87395</xdr:rowOff>
    </xdr:from>
    <xdr:to>
      <xdr:col>55</xdr:col>
      <xdr:colOff>50800</xdr:colOff>
      <xdr:row>86</xdr:row>
      <xdr:rowOff>17545</xdr:rowOff>
    </xdr:to>
    <xdr:sp macro="" textlink="">
      <xdr:nvSpPr>
        <xdr:cNvPr id="326" name="フローチャート: 判断 325">
          <a:extLst>
            <a:ext uri="{FF2B5EF4-FFF2-40B4-BE49-F238E27FC236}">
              <a16:creationId xmlns:a16="http://schemas.microsoft.com/office/drawing/2014/main" id="{00000000-0008-0000-0100-000046010000}"/>
            </a:ext>
          </a:extLst>
        </xdr:cNvPr>
        <xdr:cNvSpPr/>
      </xdr:nvSpPr>
      <xdr:spPr>
        <a:xfrm>
          <a:off x="10426700" y="1466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93926</xdr:rowOff>
    </xdr:from>
    <xdr:to>
      <xdr:col>50</xdr:col>
      <xdr:colOff>165100</xdr:colOff>
      <xdr:row>86</xdr:row>
      <xdr:rowOff>24076</xdr:rowOff>
    </xdr:to>
    <xdr:sp macro="" textlink="">
      <xdr:nvSpPr>
        <xdr:cNvPr id="327" name="フローチャート: 判断 326">
          <a:extLst>
            <a:ext uri="{FF2B5EF4-FFF2-40B4-BE49-F238E27FC236}">
              <a16:creationId xmlns:a16="http://schemas.microsoft.com/office/drawing/2014/main" id="{00000000-0008-0000-0100-000047010000}"/>
            </a:ext>
          </a:extLst>
        </xdr:cNvPr>
        <xdr:cNvSpPr/>
      </xdr:nvSpPr>
      <xdr:spPr>
        <a:xfrm>
          <a:off x="9588500" y="1466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96376</xdr:rowOff>
    </xdr:from>
    <xdr:to>
      <xdr:col>46</xdr:col>
      <xdr:colOff>38100</xdr:colOff>
      <xdr:row>86</xdr:row>
      <xdr:rowOff>26526</xdr:rowOff>
    </xdr:to>
    <xdr:sp macro="" textlink="">
      <xdr:nvSpPr>
        <xdr:cNvPr id="328" name="フローチャート: 判断 327">
          <a:extLst>
            <a:ext uri="{FF2B5EF4-FFF2-40B4-BE49-F238E27FC236}">
              <a16:creationId xmlns:a16="http://schemas.microsoft.com/office/drawing/2014/main" id="{00000000-0008-0000-0100-000048010000}"/>
            </a:ext>
          </a:extLst>
        </xdr:cNvPr>
        <xdr:cNvSpPr/>
      </xdr:nvSpPr>
      <xdr:spPr>
        <a:xfrm>
          <a:off x="8699500" y="1466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106824</xdr:rowOff>
    </xdr:from>
    <xdr:to>
      <xdr:col>41</xdr:col>
      <xdr:colOff>101600</xdr:colOff>
      <xdr:row>86</xdr:row>
      <xdr:rowOff>36974</xdr:rowOff>
    </xdr:to>
    <xdr:sp macro="" textlink="">
      <xdr:nvSpPr>
        <xdr:cNvPr id="329" name="フローチャート: 判断 328">
          <a:extLst>
            <a:ext uri="{FF2B5EF4-FFF2-40B4-BE49-F238E27FC236}">
              <a16:creationId xmlns:a16="http://schemas.microsoft.com/office/drawing/2014/main" id="{00000000-0008-0000-0100-000049010000}"/>
            </a:ext>
          </a:extLst>
        </xdr:cNvPr>
        <xdr:cNvSpPr/>
      </xdr:nvSpPr>
      <xdr:spPr>
        <a:xfrm>
          <a:off x="7810500" y="1468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00000000-0008-0000-0100-00004A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00000000-0008-0000-0100-00004B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id="{00000000-0008-0000-0100-00004C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3" name="テキスト ボックス 332">
          <a:extLst>
            <a:ext uri="{FF2B5EF4-FFF2-40B4-BE49-F238E27FC236}">
              <a16:creationId xmlns:a16="http://schemas.microsoft.com/office/drawing/2014/main" id="{00000000-0008-0000-0100-00004D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4" name="テキスト ボックス 333">
          <a:extLst>
            <a:ext uri="{FF2B5EF4-FFF2-40B4-BE49-F238E27FC236}">
              <a16:creationId xmlns:a16="http://schemas.microsoft.com/office/drawing/2014/main" id="{00000000-0008-0000-0100-00004E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35632</xdr:rowOff>
    </xdr:from>
    <xdr:to>
      <xdr:col>55</xdr:col>
      <xdr:colOff>50800</xdr:colOff>
      <xdr:row>85</xdr:row>
      <xdr:rowOff>137232</xdr:rowOff>
    </xdr:to>
    <xdr:sp macro="" textlink="">
      <xdr:nvSpPr>
        <xdr:cNvPr id="335" name="楕円 334">
          <a:extLst>
            <a:ext uri="{FF2B5EF4-FFF2-40B4-BE49-F238E27FC236}">
              <a16:creationId xmlns:a16="http://schemas.microsoft.com/office/drawing/2014/main" id="{00000000-0008-0000-0100-00004F010000}"/>
            </a:ext>
          </a:extLst>
        </xdr:cNvPr>
        <xdr:cNvSpPr/>
      </xdr:nvSpPr>
      <xdr:spPr>
        <a:xfrm>
          <a:off x="10426700" y="14608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58509</xdr:rowOff>
    </xdr:from>
    <xdr:ext cx="469744" cy="259045"/>
    <xdr:sp macro="" textlink="">
      <xdr:nvSpPr>
        <xdr:cNvPr id="336" name="【公営住宅】&#10;一人当たり面積該当値テキスト">
          <a:extLst>
            <a:ext uri="{FF2B5EF4-FFF2-40B4-BE49-F238E27FC236}">
              <a16:creationId xmlns:a16="http://schemas.microsoft.com/office/drawing/2014/main" id="{00000000-0008-0000-0100-000050010000}"/>
            </a:ext>
          </a:extLst>
        </xdr:cNvPr>
        <xdr:cNvSpPr txBox="1"/>
      </xdr:nvSpPr>
      <xdr:spPr>
        <a:xfrm>
          <a:off x="10515600" y="14460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31387</xdr:rowOff>
    </xdr:from>
    <xdr:to>
      <xdr:col>50</xdr:col>
      <xdr:colOff>165100</xdr:colOff>
      <xdr:row>85</xdr:row>
      <xdr:rowOff>132987</xdr:rowOff>
    </xdr:to>
    <xdr:sp macro="" textlink="">
      <xdr:nvSpPr>
        <xdr:cNvPr id="337" name="楕円 336">
          <a:extLst>
            <a:ext uri="{FF2B5EF4-FFF2-40B4-BE49-F238E27FC236}">
              <a16:creationId xmlns:a16="http://schemas.microsoft.com/office/drawing/2014/main" id="{00000000-0008-0000-0100-000051010000}"/>
            </a:ext>
          </a:extLst>
        </xdr:cNvPr>
        <xdr:cNvSpPr/>
      </xdr:nvSpPr>
      <xdr:spPr>
        <a:xfrm>
          <a:off x="9588500" y="1460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82187</xdr:rowOff>
    </xdr:from>
    <xdr:to>
      <xdr:col>55</xdr:col>
      <xdr:colOff>0</xdr:colOff>
      <xdr:row>85</xdr:row>
      <xdr:rowOff>86432</xdr:rowOff>
    </xdr:to>
    <xdr:cxnSp macro="">
      <xdr:nvCxnSpPr>
        <xdr:cNvPr id="338" name="直線コネクタ 337">
          <a:extLst>
            <a:ext uri="{FF2B5EF4-FFF2-40B4-BE49-F238E27FC236}">
              <a16:creationId xmlns:a16="http://schemas.microsoft.com/office/drawing/2014/main" id="{00000000-0008-0000-0100-000052010000}"/>
            </a:ext>
          </a:extLst>
        </xdr:cNvPr>
        <xdr:cNvCxnSpPr/>
      </xdr:nvCxnSpPr>
      <xdr:spPr>
        <a:xfrm>
          <a:off x="9639300" y="14655437"/>
          <a:ext cx="838200" cy="4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26978</xdr:rowOff>
    </xdr:from>
    <xdr:to>
      <xdr:col>46</xdr:col>
      <xdr:colOff>38100</xdr:colOff>
      <xdr:row>85</xdr:row>
      <xdr:rowOff>128578</xdr:rowOff>
    </xdr:to>
    <xdr:sp macro="" textlink="">
      <xdr:nvSpPr>
        <xdr:cNvPr id="339" name="楕円 338">
          <a:extLst>
            <a:ext uri="{FF2B5EF4-FFF2-40B4-BE49-F238E27FC236}">
              <a16:creationId xmlns:a16="http://schemas.microsoft.com/office/drawing/2014/main" id="{00000000-0008-0000-0100-000053010000}"/>
            </a:ext>
          </a:extLst>
        </xdr:cNvPr>
        <xdr:cNvSpPr/>
      </xdr:nvSpPr>
      <xdr:spPr>
        <a:xfrm>
          <a:off x="8699500" y="1460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77778</xdr:rowOff>
    </xdr:from>
    <xdr:to>
      <xdr:col>50</xdr:col>
      <xdr:colOff>114300</xdr:colOff>
      <xdr:row>85</xdr:row>
      <xdr:rowOff>82187</xdr:rowOff>
    </xdr:to>
    <xdr:cxnSp macro="">
      <xdr:nvCxnSpPr>
        <xdr:cNvPr id="340" name="直線コネクタ 339">
          <a:extLst>
            <a:ext uri="{FF2B5EF4-FFF2-40B4-BE49-F238E27FC236}">
              <a16:creationId xmlns:a16="http://schemas.microsoft.com/office/drawing/2014/main" id="{00000000-0008-0000-0100-000054010000}"/>
            </a:ext>
          </a:extLst>
        </xdr:cNvPr>
        <xdr:cNvCxnSpPr/>
      </xdr:nvCxnSpPr>
      <xdr:spPr>
        <a:xfrm>
          <a:off x="8750300" y="14651028"/>
          <a:ext cx="889000" cy="4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38571</xdr:rowOff>
    </xdr:from>
    <xdr:to>
      <xdr:col>41</xdr:col>
      <xdr:colOff>101600</xdr:colOff>
      <xdr:row>85</xdr:row>
      <xdr:rowOff>140171</xdr:rowOff>
    </xdr:to>
    <xdr:sp macro="" textlink="">
      <xdr:nvSpPr>
        <xdr:cNvPr id="341" name="楕円 340">
          <a:extLst>
            <a:ext uri="{FF2B5EF4-FFF2-40B4-BE49-F238E27FC236}">
              <a16:creationId xmlns:a16="http://schemas.microsoft.com/office/drawing/2014/main" id="{00000000-0008-0000-0100-000055010000}"/>
            </a:ext>
          </a:extLst>
        </xdr:cNvPr>
        <xdr:cNvSpPr/>
      </xdr:nvSpPr>
      <xdr:spPr>
        <a:xfrm>
          <a:off x="7810500" y="14611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77778</xdr:rowOff>
    </xdr:from>
    <xdr:to>
      <xdr:col>45</xdr:col>
      <xdr:colOff>177800</xdr:colOff>
      <xdr:row>85</xdr:row>
      <xdr:rowOff>89371</xdr:rowOff>
    </xdr:to>
    <xdr:cxnSp macro="">
      <xdr:nvCxnSpPr>
        <xdr:cNvPr id="342" name="直線コネクタ 341">
          <a:extLst>
            <a:ext uri="{FF2B5EF4-FFF2-40B4-BE49-F238E27FC236}">
              <a16:creationId xmlns:a16="http://schemas.microsoft.com/office/drawing/2014/main" id="{00000000-0008-0000-0100-000056010000}"/>
            </a:ext>
          </a:extLst>
        </xdr:cNvPr>
        <xdr:cNvCxnSpPr/>
      </xdr:nvCxnSpPr>
      <xdr:spPr>
        <a:xfrm flipV="1">
          <a:off x="7861300" y="14651028"/>
          <a:ext cx="889000" cy="11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15203</xdr:rowOff>
    </xdr:from>
    <xdr:ext cx="469744" cy="259045"/>
    <xdr:sp macro="" textlink="">
      <xdr:nvSpPr>
        <xdr:cNvPr id="343" name="n_1aveValue【公営住宅】&#10;一人当たり面積">
          <a:extLst>
            <a:ext uri="{FF2B5EF4-FFF2-40B4-BE49-F238E27FC236}">
              <a16:creationId xmlns:a16="http://schemas.microsoft.com/office/drawing/2014/main" id="{00000000-0008-0000-0100-000057010000}"/>
            </a:ext>
          </a:extLst>
        </xdr:cNvPr>
        <xdr:cNvSpPr txBox="1"/>
      </xdr:nvSpPr>
      <xdr:spPr>
        <a:xfrm>
          <a:off x="9391727" y="14759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17653</xdr:rowOff>
    </xdr:from>
    <xdr:ext cx="469744" cy="259045"/>
    <xdr:sp macro="" textlink="">
      <xdr:nvSpPr>
        <xdr:cNvPr id="344" name="n_2aveValue【公営住宅】&#10;一人当たり面積">
          <a:extLst>
            <a:ext uri="{FF2B5EF4-FFF2-40B4-BE49-F238E27FC236}">
              <a16:creationId xmlns:a16="http://schemas.microsoft.com/office/drawing/2014/main" id="{00000000-0008-0000-0100-000058010000}"/>
            </a:ext>
          </a:extLst>
        </xdr:cNvPr>
        <xdr:cNvSpPr txBox="1"/>
      </xdr:nvSpPr>
      <xdr:spPr>
        <a:xfrm>
          <a:off x="8515427" y="14762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28101</xdr:rowOff>
    </xdr:from>
    <xdr:ext cx="469744" cy="259045"/>
    <xdr:sp macro="" textlink="">
      <xdr:nvSpPr>
        <xdr:cNvPr id="345" name="n_3aveValue【公営住宅】&#10;一人当たり面積">
          <a:extLst>
            <a:ext uri="{FF2B5EF4-FFF2-40B4-BE49-F238E27FC236}">
              <a16:creationId xmlns:a16="http://schemas.microsoft.com/office/drawing/2014/main" id="{00000000-0008-0000-0100-000059010000}"/>
            </a:ext>
          </a:extLst>
        </xdr:cNvPr>
        <xdr:cNvSpPr txBox="1"/>
      </xdr:nvSpPr>
      <xdr:spPr>
        <a:xfrm>
          <a:off x="7626427" y="1477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149514</xdr:rowOff>
    </xdr:from>
    <xdr:ext cx="469744" cy="259045"/>
    <xdr:sp macro="" textlink="">
      <xdr:nvSpPr>
        <xdr:cNvPr id="346" name="n_1mainValue【公営住宅】&#10;一人当たり面積">
          <a:extLst>
            <a:ext uri="{FF2B5EF4-FFF2-40B4-BE49-F238E27FC236}">
              <a16:creationId xmlns:a16="http://schemas.microsoft.com/office/drawing/2014/main" id="{00000000-0008-0000-0100-00005A010000}"/>
            </a:ext>
          </a:extLst>
        </xdr:cNvPr>
        <xdr:cNvSpPr txBox="1"/>
      </xdr:nvSpPr>
      <xdr:spPr>
        <a:xfrm>
          <a:off x="9391727" y="14379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145105</xdr:rowOff>
    </xdr:from>
    <xdr:ext cx="469744" cy="259045"/>
    <xdr:sp macro="" textlink="">
      <xdr:nvSpPr>
        <xdr:cNvPr id="347" name="n_2mainValue【公営住宅】&#10;一人当たり面積">
          <a:extLst>
            <a:ext uri="{FF2B5EF4-FFF2-40B4-BE49-F238E27FC236}">
              <a16:creationId xmlns:a16="http://schemas.microsoft.com/office/drawing/2014/main" id="{00000000-0008-0000-0100-00005B010000}"/>
            </a:ext>
          </a:extLst>
        </xdr:cNvPr>
        <xdr:cNvSpPr txBox="1"/>
      </xdr:nvSpPr>
      <xdr:spPr>
        <a:xfrm>
          <a:off x="8515427" y="1437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156698</xdr:rowOff>
    </xdr:from>
    <xdr:ext cx="469744" cy="259045"/>
    <xdr:sp macro="" textlink="">
      <xdr:nvSpPr>
        <xdr:cNvPr id="348" name="n_3mainValue【公営住宅】&#10;一人当たり面積">
          <a:extLst>
            <a:ext uri="{FF2B5EF4-FFF2-40B4-BE49-F238E27FC236}">
              <a16:creationId xmlns:a16="http://schemas.microsoft.com/office/drawing/2014/main" id="{00000000-0008-0000-0100-00005C010000}"/>
            </a:ext>
          </a:extLst>
        </xdr:cNvPr>
        <xdr:cNvSpPr txBox="1"/>
      </xdr:nvSpPr>
      <xdr:spPr>
        <a:xfrm>
          <a:off x="7626427" y="14387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9" name="正方形/長方形 348">
          <a:extLst>
            <a:ext uri="{FF2B5EF4-FFF2-40B4-BE49-F238E27FC236}">
              <a16:creationId xmlns:a16="http://schemas.microsoft.com/office/drawing/2014/main" id="{00000000-0008-0000-0100-00005D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0" name="正方形/長方形 349">
          <a:extLst>
            <a:ext uri="{FF2B5EF4-FFF2-40B4-BE49-F238E27FC236}">
              <a16:creationId xmlns:a16="http://schemas.microsoft.com/office/drawing/2014/main" id="{00000000-0008-0000-0100-00005E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1" name="正方形/長方形 350">
          <a:extLst>
            <a:ext uri="{FF2B5EF4-FFF2-40B4-BE49-F238E27FC236}">
              <a16:creationId xmlns:a16="http://schemas.microsoft.com/office/drawing/2014/main" id="{00000000-0008-0000-0100-00005F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2" name="正方形/長方形 351">
          <a:extLst>
            <a:ext uri="{FF2B5EF4-FFF2-40B4-BE49-F238E27FC236}">
              <a16:creationId xmlns:a16="http://schemas.microsoft.com/office/drawing/2014/main" id="{00000000-0008-0000-0100-000060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3" name="正方形/長方形 352">
          <a:extLst>
            <a:ext uri="{FF2B5EF4-FFF2-40B4-BE49-F238E27FC236}">
              <a16:creationId xmlns:a16="http://schemas.microsoft.com/office/drawing/2014/main" id="{00000000-0008-0000-0100-000061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4" name="正方形/長方形 353">
          <a:extLst>
            <a:ext uri="{FF2B5EF4-FFF2-40B4-BE49-F238E27FC236}">
              <a16:creationId xmlns:a16="http://schemas.microsoft.com/office/drawing/2014/main" id="{00000000-0008-0000-0100-000062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5" name="正方形/長方形 354">
          <a:extLst>
            <a:ext uri="{FF2B5EF4-FFF2-40B4-BE49-F238E27FC236}">
              <a16:creationId xmlns:a16="http://schemas.microsoft.com/office/drawing/2014/main" id="{00000000-0008-0000-0100-000063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6" name="正方形/長方形 355">
          <a:extLst>
            <a:ext uri="{FF2B5EF4-FFF2-40B4-BE49-F238E27FC236}">
              <a16:creationId xmlns:a16="http://schemas.microsoft.com/office/drawing/2014/main" id="{00000000-0008-0000-0100-000064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7" name="正方形/長方形 356">
          <a:extLst>
            <a:ext uri="{FF2B5EF4-FFF2-40B4-BE49-F238E27FC236}">
              <a16:creationId xmlns:a16="http://schemas.microsoft.com/office/drawing/2014/main" id="{00000000-0008-0000-0100-000065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8" name="正方形/長方形 357">
          <a:extLst>
            <a:ext uri="{FF2B5EF4-FFF2-40B4-BE49-F238E27FC236}">
              <a16:creationId xmlns:a16="http://schemas.microsoft.com/office/drawing/2014/main" id="{00000000-0008-0000-0100-000066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9" name="正方形/長方形 358">
          <a:extLst>
            <a:ext uri="{FF2B5EF4-FFF2-40B4-BE49-F238E27FC236}">
              <a16:creationId xmlns:a16="http://schemas.microsoft.com/office/drawing/2014/main" id="{00000000-0008-0000-0100-000067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0" name="正方形/長方形 359">
          <a:extLst>
            <a:ext uri="{FF2B5EF4-FFF2-40B4-BE49-F238E27FC236}">
              <a16:creationId xmlns:a16="http://schemas.microsoft.com/office/drawing/2014/main" id="{00000000-0008-0000-0100-000068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1" name="正方形/長方形 360">
          <a:extLst>
            <a:ext uri="{FF2B5EF4-FFF2-40B4-BE49-F238E27FC236}">
              <a16:creationId xmlns:a16="http://schemas.microsoft.com/office/drawing/2014/main" id="{00000000-0008-0000-0100-000069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2" name="正方形/長方形 361">
          <a:extLst>
            <a:ext uri="{FF2B5EF4-FFF2-40B4-BE49-F238E27FC236}">
              <a16:creationId xmlns:a16="http://schemas.microsoft.com/office/drawing/2014/main" id="{00000000-0008-0000-0100-00006A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3" name="正方形/長方形 362">
          <a:extLst>
            <a:ext uri="{FF2B5EF4-FFF2-40B4-BE49-F238E27FC236}">
              <a16:creationId xmlns:a16="http://schemas.microsoft.com/office/drawing/2014/main" id="{00000000-0008-0000-0100-00006B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4" name="正方形/長方形 363">
          <a:extLst>
            <a:ext uri="{FF2B5EF4-FFF2-40B4-BE49-F238E27FC236}">
              <a16:creationId xmlns:a16="http://schemas.microsoft.com/office/drawing/2014/main" id="{00000000-0008-0000-0100-00006C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5" name="正方形/長方形 364">
          <a:extLst>
            <a:ext uri="{FF2B5EF4-FFF2-40B4-BE49-F238E27FC236}">
              <a16:creationId xmlns:a16="http://schemas.microsoft.com/office/drawing/2014/main" id="{00000000-0008-0000-0100-00006D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6" name="正方形/長方形 365">
          <a:extLst>
            <a:ext uri="{FF2B5EF4-FFF2-40B4-BE49-F238E27FC236}">
              <a16:creationId xmlns:a16="http://schemas.microsoft.com/office/drawing/2014/main" id="{00000000-0008-0000-0100-00006E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7" name="正方形/長方形 366">
          <a:extLst>
            <a:ext uri="{FF2B5EF4-FFF2-40B4-BE49-F238E27FC236}">
              <a16:creationId xmlns:a16="http://schemas.microsoft.com/office/drawing/2014/main" id="{00000000-0008-0000-0100-00006F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8" name="正方形/長方形 367">
          <a:extLst>
            <a:ext uri="{FF2B5EF4-FFF2-40B4-BE49-F238E27FC236}">
              <a16:creationId xmlns:a16="http://schemas.microsoft.com/office/drawing/2014/main" id="{00000000-0008-0000-0100-000070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9" name="正方形/長方形 368">
          <a:extLst>
            <a:ext uri="{FF2B5EF4-FFF2-40B4-BE49-F238E27FC236}">
              <a16:creationId xmlns:a16="http://schemas.microsoft.com/office/drawing/2014/main" id="{00000000-0008-0000-0100-000071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0" name="正方形/長方形 369">
          <a:extLst>
            <a:ext uri="{FF2B5EF4-FFF2-40B4-BE49-F238E27FC236}">
              <a16:creationId xmlns:a16="http://schemas.microsoft.com/office/drawing/2014/main" id="{00000000-0008-0000-0100-000072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1" name="正方形/長方形 370">
          <a:extLst>
            <a:ext uri="{FF2B5EF4-FFF2-40B4-BE49-F238E27FC236}">
              <a16:creationId xmlns:a16="http://schemas.microsoft.com/office/drawing/2014/main" id="{00000000-0008-0000-0100-000073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2" name="正方形/長方形 371">
          <a:extLst>
            <a:ext uri="{FF2B5EF4-FFF2-40B4-BE49-F238E27FC236}">
              <a16:creationId xmlns:a16="http://schemas.microsoft.com/office/drawing/2014/main" id="{00000000-0008-0000-0100-000074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3" name="テキスト ボックス 372">
          <a:extLst>
            <a:ext uri="{FF2B5EF4-FFF2-40B4-BE49-F238E27FC236}">
              <a16:creationId xmlns:a16="http://schemas.microsoft.com/office/drawing/2014/main" id="{00000000-0008-0000-0100-000075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4" name="直線コネクタ 373">
          <a:extLst>
            <a:ext uri="{FF2B5EF4-FFF2-40B4-BE49-F238E27FC236}">
              <a16:creationId xmlns:a16="http://schemas.microsoft.com/office/drawing/2014/main" id="{00000000-0008-0000-0100-000076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5" name="直線コネクタ 374">
          <a:extLst>
            <a:ext uri="{FF2B5EF4-FFF2-40B4-BE49-F238E27FC236}">
              <a16:creationId xmlns:a16="http://schemas.microsoft.com/office/drawing/2014/main" id="{00000000-0008-0000-0100-000077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6" name="テキスト ボックス 375">
          <a:extLst>
            <a:ext uri="{FF2B5EF4-FFF2-40B4-BE49-F238E27FC236}">
              <a16:creationId xmlns:a16="http://schemas.microsoft.com/office/drawing/2014/main" id="{00000000-0008-0000-0100-000078010000}"/>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7" name="直線コネクタ 376">
          <a:extLst>
            <a:ext uri="{FF2B5EF4-FFF2-40B4-BE49-F238E27FC236}">
              <a16:creationId xmlns:a16="http://schemas.microsoft.com/office/drawing/2014/main" id="{00000000-0008-0000-0100-000079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8" name="テキスト ボックス 377">
          <a:extLst>
            <a:ext uri="{FF2B5EF4-FFF2-40B4-BE49-F238E27FC236}">
              <a16:creationId xmlns:a16="http://schemas.microsoft.com/office/drawing/2014/main" id="{00000000-0008-0000-0100-00007A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9" name="直線コネクタ 378">
          <a:extLst>
            <a:ext uri="{FF2B5EF4-FFF2-40B4-BE49-F238E27FC236}">
              <a16:creationId xmlns:a16="http://schemas.microsoft.com/office/drawing/2014/main" id="{00000000-0008-0000-0100-00007B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80" name="テキスト ボックス 379">
          <a:extLst>
            <a:ext uri="{FF2B5EF4-FFF2-40B4-BE49-F238E27FC236}">
              <a16:creationId xmlns:a16="http://schemas.microsoft.com/office/drawing/2014/main" id="{00000000-0008-0000-0100-00007C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81" name="直線コネクタ 380">
          <a:extLst>
            <a:ext uri="{FF2B5EF4-FFF2-40B4-BE49-F238E27FC236}">
              <a16:creationId xmlns:a16="http://schemas.microsoft.com/office/drawing/2014/main" id="{00000000-0008-0000-0100-00007D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2" name="テキスト ボックス 381">
          <a:extLst>
            <a:ext uri="{FF2B5EF4-FFF2-40B4-BE49-F238E27FC236}">
              <a16:creationId xmlns:a16="http://schemas.microsoft.com/office/drawing/2014/main" id="{00000000-0008-0000-0100-00007E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3" name="直線コネクタ 382">
          <a:extLst>
            <a:ext uri="{FF2B5EF4-FFF2-40B4-BE49-F238E27FC236}">
              <a16:creationId xmlns:a16="http://schemas.microsoft.com/office/drawing/2014/main" id="{00000000-0008-0000-0100-00007F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4" name="テキスト ボックス 383">
          <a:extLst>
            <a:ext uri="{FF2B5EF4-FFF2-40B4-BE49-F238E27FC236}">
              <a16:creationId xmlns:a16="http://schemas.microsoft.com/office/drawing/2014/main" id="{00000000-0008-0000-0100-000080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5" name="直線コネクタ 384">
          <a:extLst>
            <a:ext uri="{FF2B5EF4-FFF2-40B4-BE49-F238E27FC236}">
              <a16:creationId xmlns:a16="http://schemas.microsoft.com/office/drawing/2014/main" id="{00000000-0008-0000-0100-000081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6" name="テキスト ボックス 385">
          <a:extLst>
            <a:ext uri="{FF2B5EF4-FFF2-40B4-BE49-F238E27FC236}">
              <a16:creationId xmlns:a16="http://schemas.microsoft.com/office/drawing/2014/main" id="{00000000-0008-0000-0100-000082010000}"/>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7" name="直線コネクタ 386">
          <a:extLst>
            <a:ext uri="{FF2B5EF4-FFF2-40B4-BE49-F238E27FC236}">
              <a16:creationId xmlns:a16="http://schemas.microsoft.com/office/drawing/2014/main" id="{00000000-0008-0000-0100-000083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8" name="テキスト ボックス 387">
          <a:extLst>
            <a:ext uri="{FF2B5EF4-FFF2-40B4-BE49-F238E27FC236}">
              <a16:creationId xmlns:a16="http://schemas.microsoft.com/office/drawing/2014/main" id="{00000000-0008-0000-0100-000084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9" name="【認定こども園・幼稚園・保育所】&#10;有形固定資産減価償却率グラフ枠">
          <a:extLst>
            <a:ext uri="{FF2B5EF4-FFF2-40B4-BE49-F238E27FC236}">
              <a16:creationId xmlns:a16="http://schemas.microsoft.com/office/drawing/2014/main" id="{00000000-0008-0000-0100-000085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32113</xdr:rowOff>
    </xdr:to>
    <xdr:cxnSp macro="">
      <xdr:nvCxnSpPr>
        <xdr:cNvPr id="390" name="直線コネクタ 389">
          <a:extLst>
            <a:ext uri="{FF2B5EF4-FFF2-40B4-BE49-F238E27FC236}">
              <a16:creationId xmlns:a16="http://schemas.microsoft.com/office/drawing/2014/main" id="{00000000-0008-0000-0100-000086010000}"/>
            </a:ext>
          </a:extLst>
        </xdr:cNvPr>
        <xdr:cNvCxnSpPr/>
      </xdr:nvCxnSpPr>
      <xdr:spPr>
        <a:xfrm flipV="1">
          <a:off x="16318864" y="5660572"/>
          <a:ext cx="0" cy="1400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35940</xdr:rowOff>
    </xdr:from>
    <xdr:ext cx="405111" cy="259045"/>
    <xdr:sp macro="" textlink="">
      <xdr:nvSpPr>
        <xdr:cNvPr id="391" name="【認定こども園・幼稚園・保育所】&#10;有形固定資産減価償却率最小値テキスト">
          <a:extLst>
            <a:ext uri="{FF2B5EF4-FFF2-40B4-BE49-F238E27FC236}">
              <a16:creationId xmlns:a16="http://schemas.microsoft.com/office/drawing/2014/main" id="{00000000-0008-0000-0100-000087010000}"/>
            </a:ext>
          </a:extLst>
        </xdr:cNvPr>
        <xdr:cNvSpPr txBox="1"/>
      </xdr:nvSpPr>
      <xdr:spPr>
        <a:xfrm>
          <a:off x="16357600" y="706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32113</xdr:rowOff>
    </xdr:from>
    <xdr:to>
      <xdr:col>86</xdr:col>
      <xdr:colOff>25400</xdr:colOff>
      <xdr:row>41</xdr:row>
      <xdr:rowOff>32113</xdr:rowOff>
    </xdr:to>
    <xdr:cxnSp macro="">
      <xdr:nvCxnSpPr>
        <xdr:cNvPr id="392" name="直線コネクタ 391">
          <a:extLst>
            <a:ext uri="{FF2B5EF4-FFF2-40B4-BE49-F238E27FC236}">
              <a16:creationId xmlns:a16="http://schemas.microsoft.com/office/drawing/2014/main" id="{00000000-0008-0000-0100-000088010000}"/>
            </a:ext>
          </a:extLst>
        </xdr:cNvPr>
        <xdr:cNvCxnSpPr/>
      </xdr:nvCxnSpPr>
      <xdr:spPr>
        <a:xfrm>
          <a:off x="16230600" y="706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93" name="【認定こども園・幼稚園・保育所】&#10;有形固定資産減価償却率最大値テキスト">
          <a:extLst>
            <a:ext uri="{FF2B5EF4-FFF2-40B4-BE49-F238E27FC236}">
              <a16:creationId xmlns:a16="http://schemas.microsoft.com/office/drawing/2014/main" id="{00000000-0008-0000-0100-000089010000}"/>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94" name="直線コネクタ 393">
          <a:extLst>
            <a:ext uri="{FF2B5EF4-FFF2-40B4-BE49-F238E27FC236}">
              <a16:creationId xmlns:a16="http://schemas.microsoft.com/office/drawing/2014/main" id="{00000000-0008-0000-0100-00008A010000}"/>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126291</xdr:rowOff>
    </xdr:from>
    <xdr:ext cx="405111" cy="259045"/>
    <xdr:sp macro="" textlink="">
      <xdr:nvSpPr>
        <xdr:cNvPr id="395" name="【認定こども園・幼稚園・保育所】&#10;有形固定資産減価償却率平均値テキスト">
          <a:extLst>
            <a:ext uri="{FF2B5EF4-FFF2-40B4-BE49-F238E27FC236}">
              <a16:creationId xmlns:a16="http://schemas.microsoft.com/office/drawing/2014/main" id="{00000000-0008-0000-0100-00008B010000}"/>
            </a:ext>
          </a:extLst>
        </xdr:cNvPr>
        <xdr:cNvSpPr txBox="1"/>
      </xdr:nvSpPr>
      <xdr:spPr>
        <a:xfrm>
          <a:off x="16357600" y="6298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147864</xdr:rowOff>
    </xdr:from>
    <xdr:to>
      <xdr:col>85</xdr:col>
      <xdr:colOff>177800</xdr:colOff>
      <xdr:row>37</xdr:row>
      <xdr:rowOff>78014</xdr:rowOff>
    </xdr:to>
    <xdr:sp macro="" textlink="">
      <xdr:nvSpPr>
        <xdr:cNvPr id="396" name="フローチャート: 判断 395">
          <a:extLst>
            <a:ext uri="{FF2B5EF4-FFF2-40B4-BE49-F238E27FC236}">
              <a16:creationId xmlns:a16="http://schemas.microsoft.com/office/drawing/2014/main" id="{00000000-0008-0000-0100-00008C010000}"/>
            </a:ext>
          </a:extLst>
        </xdr:cNvPr>
        <xdr:cNvSpPr/>
      </xdr:nvSpPr>
      <xdr:spPr>
        <a:xfrm>
          <a:off x="162687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128270</xdr:rowOff>
    </xdr:from>
    <xdr:to>
      <xdr:col>81</xdr:col>
      <xdr:colOff>101600</xdr:colOff>
      <xdr:row>37</xdr:row>
      <xdr:rowOff>58420</xdr:rowOff>
    </xdr:to>
    <xdr:sp macro="" textlink="">
      <xdr:nvSpPr>
        <xdr:cNvPr id="397" name="フローチャート: 判断 396">
          <a:extLst>
            <a:ext uri="{FF2B5EF4-FFF2-40B4-BE49-F238E27FC236}">
              <a16:creationId xmlns:a16="http://schemas.microsoft.com/office/drawing/2014/main" id="{00000000-0008-0000-0100-00008D010000}"/>
            </a:ext>
          </a:extLst>
        </xdr:cNvPr>
        <xdr:cNvSpPr/>
      </xdr:nvSpPr>
      <xdr:spPr>
        <a:xfrm>
          <a:off x="15430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92347</xdr:rowOff>
    </xdr:from>
    <xdr:to>
      <xdr:col>76</xdr:col>
      <xdr:colOff>165100</xdr:colOff>
      <xdr:row>37</xdr:row>
      <xdr:rowOff>22497</xdr:rowOff>
    </xdr:to>
    <xdr:sp macro="" textlink="">
      <xdr:nvSpPr>
        <xdr:cNvPr id="398" name="フローチャート: 判断 397">
          <a:extLst>
            <a:ext uri="{FF2B5EF4-FFF2-40B4-BE49-F238E27FC236}">
              <a16:creationId xmlns:a16="http://schemas.microsoft.com/office/drawing/2014/main" id="{00000000-0008-0000-0100-00008E010000}"/>
            </a:ext>
          </a:extLst>
        </xdr:cNvPr>
        <xdr:cNvSpPr/>
      </xdr:nvSpPr>
      <xdr:spPr>
        <a:xfrm>
          <a:off x="14541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74386</xdr:rowOff>
    </xdr:from>
    <xdr:to>
      <xdr:col>72</xdr:col>
      <xdr:colOff>38100</xdr:colOff>
      <xdr:row>37</xdr:row>
      <xdr:rowOff>4536</xdr:rowOff>
    </xdr:to>
    <xdr:sp macro="" textlink="">
      <xdr:nvSpPr>
        <xdr:cNvPr id="399" name="フローチャート: 判断 398">
          <a:extLst>
            <a:ext uri="{FF2B5EF4-FFF2-40B4-BE49-F238E27FC236}">
              <a16:creationId xmlns:a16="http://schemas.microsoft.com/office/drawing/2014/main" id="{00000000-0008-0000-0100-00008F010000}"/>
            </a:ext>
          </a:extLst>
        </xdr:cNvPr>
        <xdr:cNvSpPr/>
      </xdr:nvSpPr>
      <xdr:spPr>
        <a:xfrm>
          <a:off x="13652500" y="624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0" name="テキスト ボックス 399">
          <a:extLst>
            <a:ext uri="{FF2B5EF4-FFF2-40B4-BE49-F238E27FC236}">
              <a16:creationId xmlns:a16="http://schemas.microsoft.com/office/drawing/2014/main" id="{00000000-0008-0000-0100-000090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1" name="テキスト ボックス 400">
          <a:extLst>
            <a:ext uri="{FF2B5EF4-FFF2-40B4-BE49-F238E27FC236}">
              <a16:creationId xmlns:a16="http://schemas.microsoft.com/office/drawing/2014/main" id="{00000000-0008-0000-0100-000091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2" name="テキスト ボックス 401">
          <a:extLst>
            <a:ext uri="{FF2B5EF4-FFF2-40B4-BE49-F238E27FC236}">
              <a16:creationId xmlns:a16="http://schemas.microsoft.com/office/drawing/2014/main" id="{00000000-0008-0000-0100-000092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3" name="テキスト ボックス 402">
          <a:extLst>
            <a:ext uri="{FF2B5EF4-FFF2-40B4-BE49-F238E27FC236}">
              <a16:creationId xmlns:a16="http://schemas.microsoft.com/office/drawing/2014/main" id="{00000000-0008-0000-0100-000093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4" name="テキスト ボックス 403">
          <a:extLst>
            <a:ext uri="{FF2B5EF4-FFF2-40B4-BE49-F238E27FC236}">
              <a16:creationId xmlns:a16="http://schemas.microsoft.com/office/drawing/2014/main" id="{00000000-0008-0000-0100-000094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49893</xdr:rowOff>
    </xdr:from>
    <xdr:to>
      <xdr:col>85</xdr:col>
      <xdr:colOff>177800</xdr:colOff>
      <xdr:row>34</xdr:row>
      <xdr:rowOff>151493</xdr:rowOff>
    </xdr:to>
    <xdr:sp macro="" textlink="">
      <xdr:nvSpPr>
        <xdr:cNvPr id="405" name="楕円 404">
          <a:extLst>
            <a:ext uri="{FF2B5EF4-FFF2-40B4-BE49-F238E27FC236}">
              <a16:creationId xmlns:a16="http://schemas.microsoft.com/office/drawing/2014/main" id="{00000000-0008-0000-0100-000095010000}"/>
            </a:ext>
          </a:extLst>
        </xdr:cNvPr>
        <xdr:cNvSpPr/>
      </xdr:nvSpPr>
      <xdr:spPr>
        <a:xfrm>
          <a:off x="16268700" y="5879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72770</xdr:rowOff>
    </xdr:from>
    <xdr:ext cx="405111" cy="259045"/>
    <xdr:sp macro="" textlink="">
      <xdr:nvSpPr>
        <xdr:cNvPr id="406" name="【認定こども園・幼稚園・保育所】&#10;有形固定資産減価償却率該当値テキスト">
          <a:extLst>
            <a:ext uri="{FF2B5EF4-FFF2-40B4-BE49-F238E27FC236}">
              <a16:creationId xmlns:a16="http://schemas.microsoft.com/office/drawing/2014/main" id="{00000000-0008-0000-0100-000096010000}"/>
            </a:ext>
          </a:extLst>
        </xdr:cNvPr>
        <xdr:cNvSpPr txBox="1"/>
      </xdr:nvSpPr>
      <xdr:spPr>
        <a:xfrm>
          <a:off x="16357600" y="5730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20501</xdr:rowOff>
    </xdr:from>
    <xdr:to>
      <xdr:col>81</xdr:col>
      <xdr:colOff>101600</xdr:colOff>
      <xdr:row>34</xdr:row>
      <xdr:rowOff>122101</xdr:rowOff>
    </xdr:to>
    <xdr:sp macro="" textlink="">
      <xdr:nvSpPr>
        <xdr:cNvPr id="407" name="楕円 406">
          <a:extLst>
            <a:ext uri="{FF2B5EF4-FFF2-40B4-BE49-F238E27FC236}">
              <a16:creationId xmlns:a16="http://schemas.microsoft.com/office/drawing/2014/main" id="{00000000-0008-0000-0100-000097010000}"/>
            </a:ext>
          </a:extLst>
        </xdr:cNvPr>
        <xdr:cNvSpPr/>
      </xdr:nvSpPr>
      <xdr:spPr>
        <a:xfrm>
          <a:off x="15430500" y="584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71301</xdr:rowOff>
    </xdr:from>
    <xdr:to>
      <xdr:col>85</xdr:col>
      <xdr:colOff>127000</xdr:colOff>
      <xdr:row>34</xdr:row>
      <xdr:rowOff>100693</xdr:rowOff>
    </xdr:to>
    <xdr:cxnSp macro="">
      <xdr:nvCxnSpPr>
        <xdr:cNvPr id="408" name="直線コネクタ 407">
          <a:extLst>
            <a:ext uri="{FF2B5EF4-FFF2-40B4-BE49-F238E27FC236}">
              <a16:creationId xmlns:a16="http://schemas.microsoft.com/office/drawing/2014/main" id="{00000000-0008-0000-0100-000098010000}"/>
            </a:ext>
          </a:extLst>
        </xdr:cNvPr>
        <xdr:cNvCxnSpPr/>
      </xdr:nvCxnSpPr>
      <xdr:spPr>
        <a:xfrm>
          <a:off x="15481300" y="5900601"/>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46627</xdr:rowOff>
    </xdr:from>
    <xdr:to>
      <xdr:col>76</xdr:col>
      <xdr:colOff>165100</xdr:colOff>
      <xdr:row>34</xdr:row>
      <xdr:rowOff>148227</xdr:rowOff>
    </xdr:to>
    <xdr:sp macro="" textlink="">
      <xdr:nvSpPr>
        <xdr:cNvPr id="409" name="楕円 408">
          <a:extLst>
            <a:ext uri="{FF2B5EF4-FFF2-40B4-BE49-F238E27FC236}">
              <a16:creationId xmlns:a16="http://schemas.microsoft.com/office/drawing/2014/main" id="{00000000-0008-0000-0100-000099010000}"/>
            </a:ext>
          </a:extLst>
        </xdr:cNvPr>
        <xdr:cNvSpPr/>
      </xdr:nvSpPr>
      <xdr:spPr>
        <a:xfrm>
          <a:off x="14541500" y="587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71301</xdr:rowOff>
    </xdr:from>
    <xdr:to>
      <xdr:col>81</xdr:col>
      <xdr:colOff>50800</xdr:colOff>
      <xdr:row>34</xdr:row>
      <xdr:rowOff>97427</xdr:rowOff>
    </xdr:to>
    <xdr:cxnSp macro="">
      <xdr:nvCxnSpPr>
        <xdr:cNvPr id="410" name="直線コネクタ 409">
          <a:extLst>
            <a:ext uri="{FF2B5EF4-FFF2-40B4-BE49-F238E27FC236}">
              <a16:creationId xmlns:a16="http://schemas.microsoft.com/office/drawing/2014/main" id="{00000000-0008-0000-0100-00009A010000}"/>
            </a:ext>
          </a:extLst>
        </xdr:cNvPr>
        <xdr:cNvCxnSpPr/>
      </xdr:nvCxnSpPr>
      <xdr:spPr>
        <a:xfrm flipV="1">
          <a:off x="14592300" y="590060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134801</xdr:rowOff>
    </xdr:from>
    <xdr:to>
      <xdr:col>72</xdr:col>
      <xdr:colOff>38100</xdr:colOff>
      <xdr:row>35</xdr:row>
      <xdr:rowOff>64951</xdr:rowOff>
    </xdr:to>
    <xdr:sp macro="" textlink="">
      <xdr:nvSpPr>
        <xdr:cNvPr id="411" name="楕円 410">
          <a:extLst>
            <a:ext uri="{FF2B5EF4-FFF2-40B4-BE49-F238E27FC236}">
              <a16:creationId xmlns:a16="http://schemas.microsoft.com/office/drawing/2014/main" id="{00000000-0008-0000-0100-00009B010000}"/>
            </a:ext>
          </a:extLst>
        </xdr:cNvPr>
        <xdr:cNvSpPr/>
      </xdr:nvSpPr>
      <xdr:spPr>
        <a:xfrm>
          <a:off x="13652500" y="596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97427</xdr:rowOff>
    </xdr:from>
    <xdr:to>
      <xdr:col>76</xdr:col>
      <xdr:colOff>114300</xdr:colOff>
      <xdr:row>35</xdr:row>
      <xdr:rowOff>14151</xdr:rowOff>
    </xdr:to>
    <xdr:cxnSp macro="">
      <xdr:nvCxnSpPr>
        <xdr:cNvPr id="412" name="直線コネクタ 411">
          <a:extLst>
            <a:ext uri="{FF2B5EF4-FFF2-40B4-BE49-F238E27FC236}">
              <a16:creationId xmlns:a16="http://schemas.microsoft.com/office/drawing/2014/main" id="{00000000-0008-0000-0100-00009C010000}"/>
            </a:ext>
          </a:extLst>
        </xdr:cNvPr>
        <xdr:cNvCxnSpPr/>
      </xdr:nvCxnSpPr>
      <xdr:spPr>
        <a:xfrm flipV="1">
          <a:off x="13703300" y="5926727"/>
          <a:ext cx="8890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49547</xdr:rowOff>
    </xdr:from>
    <xdr:ext cx="405111" cy="259045"/>
    <xdr:sp macro="" textlink="">
      <xdr:nvSpPr>
        <xdr:cNvPr id="413" name="n_1aveValue【認定こども園・幼稚園・保育所】&#10;有形固定資産減価償却率">
          <a:extLst>
            <a:ext uri="{FF2B5EF4-FFF2-40B4-BE49-F238E27FC236}">
              <a16:creationId xmlns:a16="http://schemas.microsoft.com/office/drawing/2014/main" id="{00000000-0008-0000-0100-00009D010000}"/>
            </a:ext>
          </a:extLst>
        </xdr:cNvPr>
        <xdr:cNvSpPr txBox="1"/>
      </xdr:nvSpPr>
      <xdr:spPr>
        <a:xfrm>
          <a:off x="15266044"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13624</xdr:rowOff>
    </xdr:from>
    <xdr:ext cx="405111" cy="259045"/>
    <xdr:sp macro="" textlink="">
      <xdr:nvSpPr>
        <xdr:cNvPr id="414" name="n_2aveValue【認定こども園・幼稚園・保育所】&#10;有形固定資産減価償却率">
          <a:extLst>
            <a:ext uri="{FF2B5EF4-FFF2-40B4-BE49-F238E27FC236}">
              <a16:creationId xmlns:a16="http://schemas.microsoft.com/office/drawing/2014/main" id="{00000000-0008-0000-0100-00009E010000}"/>
            </a:ext>
          </a:extLst>
        </xdr:cNvPr>
        <xdr:cNvSpPr txBox="1"/>
      </xdr:nvSpPr>
      <xdr:spPr>
        <a:xfrm>
          <a:off x="14389744" y="6357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167113</xdr:rowOff>
    </xdr:from>
    <xdr:ext cx="405111" cy="259045"/>
    <xdr:sp macro="" textlink="">
      <xdr:nvSpPr>
        <xdr:cNvPr id="415" name="n_3aveValue【認定こども園・幼稚園・保育所】&#10;有形固定資産減価償却率">
          <a:extLst>
            <a:ext uri="{FF2B5EF4-FFF2-40B4-BE49-F238E27FC236}">
              <a16:creationId xmlns:a16="http://schemas.microsoft.com/office/drawing/2014/main" id="{00000000-0008-0000-0100-00009F010000}"/>
            </a:ext>
          </a:extLst>
        </xdr:cNvPr>
        <xdr:cNvSpPr txBox="1"/>
      </xdr:nvSpPr>
      <xdr:spPr>
        <a:xfrm>
          <a:off x="13500744" y="6339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138628</xdr:rowOff>
    </xdr:from>
    <xdr:ext cx="405111" cy="259045"/>
    <xdr:sp macro="" textlink="">
      <xdr:nvSpPr>
        <xdr:cNvPr id="416" name="n_1mainValue【認定こども園・幼稚園・保育所】&#10;有形固定資産減価償却率">
          <a:extLst>
            <a:ext uri="{FF2B5EF4-FFF2-40B4-BE49-F238E27FC236}">
              <a16:creationId xmlns:a16="http://schemas.microsoft.com/office/drawing/2014/main" id="{00000000-0008-0000-0100-0000A0010000}"/>
            </a:ext>
          </a:extLst>
        </xdr:cNvPr>
        <xdr:cNvSpPr txBox="1"/>
      </xdr:nvSpPr>
      <xdr:spPr>
        <a:xfrm>
          <a:off x="15266044" y="5625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164754</xdr:rowOff>
    </xdr:from>
    <xdr:ext cx="405111" cy="259045"/>
    <xdr:sp macro="" textlink="">
      <xdr:nvSpPr>
        <xdr:cNvPr id="417" name="n_2mainValue【認定こども園・幼稚園・保育所】&#10;有形固定資産減価償却率">
          <a:extLst>
            <a:ext uri="{FF2B5EF4-FFF2-40B4-BE49-F238E27FC236}">
              <a16:creationId xmlns:a16="http://schemas.microsoft.com/office/drawing/2014/main" id="{00000000-0008-0000-0100-0000A1010000}"/>
            </a:ext>
          </a:extLst>
        </xdr:cNvPr>
        <xdr:cNvSpPr txBox="1"/>
      </xdr:nvSpPr>
      <xdr:spPr>
        <a:xfrm>
          <a:off x="14389744" y="5651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81478</xdr:rowOff>
    </xdr:from>
    <xdr:ext cx="405111" cy="259045"/>
    <xdr:sp macro="" textlink="">
      <xdr:nvSpPr>
        <xdr:cNvPr id="418" name="n_3mainValue【認定こども園・幼稚園・保育所】&#10;有形固定資産減価償却率">
          <a:extLst>
            <a:ext uri="{FF2B5EF4-FFF2-40B4-BE49-F238E27FC236}">
              <a16:creationId xmlns:a16="http://schemas.microsoft.com/office/drawing/2014/main" id="{00000000-0008-0000-0100-0000A2010000}"/>
            </a:ext>
          </a:extLst>
        </xdr:cNvPr>
        <xdr:cNvSpPr txBox="1"/>
      </xdr:nvSpPr>
      <xdr:spPr>
        <a:xfrm>
          <a:off x="13500744" y="5739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9" name="正方形/長方形 418">
          <a:extLst>
            <a:ext uri="{FF2B5EF4-FFF2-40B4-BE49-F238E27FC236}">
              <a16:creationId xmlns:a16="http://schemas.microsoft.com/office/drawing/2014/main" id="{00000000-0008-0000-0100-0000A3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0" name="正方形/長方形 419">
          <a:extLst>
            <a:ext uri="{FF2B5EF4-FFF2-40B4-BE49-F238E27FC236}">
              <a16:creationId xmlns:a16="http://schemas.microsoft.com/office/drawing/2014/main" id="{00000000-0008-0000-0100-0000A4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1" name="正方形/長方形 420">
          <a:extLst>
            <a:ext uri="{FF2B5EF4-FFF2-40B4-BE49-F238E27FC236}">
              <a16:creationId xmlns:a16="http://schemas.microsoft.com/office/drawing/2014/main" id="{00000000-0008-0000-0100-0000A5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2" name="正方形/長方形 421">
          <a:extLst>
            <a:ext uri="{FF2B5EF4-FFF2-40B4-BE49-F238E27FC236}">
              <a16:creationId xmlns:a16="http://schemas.microsoft.com/office/drawing/2014/main" id="{00000000-0008-0000-0100-0000A6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3" name="正方形/長方形 422">
          <a:extLst>
            <a:ext uri="{FF2B5EF4-FFF2-40B4-BE49-F238E27FC236}">
              <a16:creationId xmlns:a16="http://schemas.microsoft.com/office/drawing/2014/main" id="{00000000-0008-0000-0100-0000A7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4" name="正方形/長方形 423">
          <a:extLst>
            <a:ext uri="{FF2B5EF4-FFF2-40B4-BE49-F238E27FC236}">
              <a16:creationId xmlns:a16="http://schemas.microsoft.com/office/drawing/2014/main" id="{00000000-0008-0000-0100-0000A8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5" name="正方形/長方形 424">
          <a:extLst>
            <a:ext uri="{FF2B5EF4-FFF2-40B4-BE49-F238E27FC236}">
              <a16:creationId xmlns:a16="http://schemas.microsoft.com/office/drawing/2014/main" id="{00000000-0008-0000-0100-0000A9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6" name="正方形/長方形 425">
          <a:extLst>
            <a:ext uri="{FF2B5EF4-FFF2-40B4-BE49-F238E27FC236}">
              <a16:creationId xmlns:a16="http://schemas.microsoft.com/office/drawing/2014/main" id="{00000000-0008-0000-0100-0000AA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7" name="テキスト ボックス 426">
          <a:extLst>
            <a:ext uri="{FF2B5EF4-FFF2-40B4-BE49-F238E27FC236}">
              <a16:creationId xmlns:a16="http://schemas.microsoft.com/office/drawing/2014/main" id="{00000000-0008-0000-0100-0000AB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8" name="直線コネクタ 427">
          <a:extLst>
            <a:ext uri="{FF2B5EF4-FFF2-40B4-BE49-F238E27FC236}">
              <a16:creationId xmlns:a16="http://schemas.microsoft.com/office/drawing/2014/main" id="{00000000-0008-0000-0100-0000AC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29" name="直線コネクタ 428">
          <a:extLst>
            <a:ext uri="{FF2B5EF4-FFF2-40B4-BE49-F238E27FC236}">
              <a16:creationId xmlns:a16="http://schemas.microsoft.com/office/drawing/2014/main" id="{00000000-0008-0000-0100-0000AD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30" name="テキスト ボックス 429">
          <a:extLst>
            <a:ext uri="{FF2B5EF4-FFF2-40B4-BE49-F238E27FC236}">
              <a16:creationId xmlns:a16="http://schemas.microsoft.com/office/drawing/2014/main" id="{00000000-0008-0000-0100-0000AE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31" name="直線コネクタ 430">
          <a:extLst>
            <a:ext uri="{FF2B5EF4-FFF2-40B4-BE49-F238E27FC236}">
              <a16:creationId xmlns:a16="http://schemas.microsoft.com/office/drawing/2014/main" id="{00000000-0008-0000-0100-0000AF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32" name="テキスト ボックス 431">
          <a:extLst>
            <a:ext uri="{FF2B5EF4-FFF2-40B4-BE49-F238E27FC236}">
              <a16:creationId xmlns:a16="http://schemas.microsoft.com/office/drawing/2014/main" id="{00000000-0008-0000-0100-0000B0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33" name="直線コネクタ 432">
          <a:extLst>
            <a:ext uri="{FF2B5EF4-FFF2-40B4-BE49-F238E27FC236}">
              <a16:creationId xmlns:a16="http://schemas.microsoft.com/office/drawing/2014/main" id="{00000000-0008-0000-0100-0000B1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34" name="テキスト ボックス 433">
          <a:extLst>
            <a:ext uri="{FF2B5EF4-FFF2-40B4-BE49-F238E27FC236}">
              <a16:creationId xmlns:a16="http://schemas.microsoft.com/office/drawing/2014/main" id="{00000000-0008-0000-0100-0000B2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35" name="直線コネクタ 434">
          <a:extLst>
            <a:ext uri="{FF2B5EF4-FFF2-40B4-BE49-F238E27FC236}">
              <a16:creationId xmlns:a16="http://schemas.microsoft.com/office/drawing/2014/main" id="{00000000-0008-0000-0100-0000B3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36" name="テキスト ボックス 435">
          <a:extLst>
            <a:ext uri="{FF2B5EF4-FFF2-40B4-BE49-F238E27FC236}">
              <a16:creationId xmlns:a16="http://schemas.microsoft.com/office/drawing/2014/main" id="{00000000-0008-0000-0100-0000B4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7" name="直線コネクタ 436">
          <a:extLst>
            <a:ext uri="{FF2B5EF4-FFF2-40B4-BE49-F238E27FC236}">
              <a16:creationId xmlns:a16="http://schemas.microsoft.com/office/drawing/2014/main" id="{00000000-0008-0000-0100-0000B5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8" name="テキスト ボックス 437">
          <a:extLst>
            <a:ext uri="{FF2B5EF4-FFF2-40B4-BE49-F238E27FC236}">
              <a16:creationId xmlns:a16="http://schemas.microsoft.com/office/drawing/2014/main" id="{00000000-0008-0000-0100-0000B6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9" name="【認定こども園・幼稚園・保育所】&#10;一人当たり面積グラフ枠">
          <a:extLst>
            <a:ext uri="{FF2B5EF4-FFF2-40B4-BE49-F238E27FC236}">
              <a16:creationId xmlns:a16="http://schemas.microsoft.com/office/drawing/2014/main" id="{00000000-0008-0000-0100-0000B7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51054</xdr:rowOff>
    </xdr:from>
    <xdr:to>
      <xdr:col>116</xdr:col>
      <xdr:colOff>62864</xdr:colOff>
      <xdr:row>41</xdr:row>
      <xdr:rowOff>119634</xdr:rowOff>
    </xdr:to>
    <xdr:cxnSp macro="">
      <xdr:nvCxnSpPr>
        <xdr:cNvPr id="440" name="直線コネクタ 439">
          <a:extLst>
            <a:ext uri="{FF2B5EF4-FFF2-40B4-BE49-F238E27FC236}">
              <a16:creationId xmlns:a16="http://schemas.microsoft.com/office/drawing/2014/main" id="{00000000-0008-0000-0100-0000B8010000}"/>
            </a:ext>
          </a:extLst>
        </xdr:cNvPr>
        <xdr:cNvCxnSpPr/>
      </xdr:nvCxnSpPr>
      <xdr:spPr>
        <a:xfrm flipV="1">
          <a:off x="22160864" y="5880354"/>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123461</xdr:rowOff>
    </xdr:from>
    <xdr:ext cx="469744" cy="259045"/>
    <xdr:sp macro="" textlink="">
      <xdr:nvSpPr>
        <xdr:cNvPr id="441" name="【認定こども園・幼稚園・保育所】&#10;一人当たり面積最小値テキスト">
          <a:extLst>
            <a:ext uri="{FF2B5EF4-FFF2-40B4-BE49-F238E27FC236}">
              <a16:creationId xmlns:a16="http://schemas.microsoft.com/office/drawing/2014/main" id="{00000000-0008-0000-0100-0000B9010000}"/>
            </a:ext>
          </a:extLst>
        </xdr:cNvPr>
        <xdr:cNvSpPr txBox="1"/>
      </xdr:nvSpPr>
      <xdr:spPr>
        <a:xfrm>
          <a:off x="22199600" y="715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119634</xdr:rowOff>
    </xdr:from>
    <xdr:to>
      <xdr:col>116</xdr:col>
      <xdr:colOff>152400</xdr:colOff>
      <xdr:row>41</xdr:row>
      <xdr:rowOff>119634</xdr:rowOff>
    </xdr:to>
    <xdr:cxnSp macro="">
      <xdr:nvCxnSpPr>
        <xdr:cNvPr id="442" name="直線コネクタ 441">
          <a:extLst>
            <a:ext uri="{FF2B5EF4-FFF2-40B4-BE49-F238E27FC236}">
              <a16:creationId xmlns:a16="http://schemas.microsoft.com/office/drawing/2014/main" id="{00000000-0008-0000-0100-0000BA010000}"/>
            </a:ext>
          </a:extLst>
        </xdr:cNvPr>
        <xdr:cNvCxnSpPr/>
      </xdr:nvCxnSpPr>
      <xdr:spPr>
        <a:xfrm>
          <a:off x="22072600" y="714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169181</xdr:rowOff>
    </xdr:from>
    <xdr:ext cx="469744" cy="259045"/>
    <xdr:sp macro="" textlink="">
      <xdr:nvSpPr>
        <xdr:cNvPr id="443" name="【認定こども園・幼稚園・保育所】&#10;一人当たり面積最大値テキスト">
          <a:extLst>
            <a:ext uri="{FF2B5EF4-FFF2-40B4-BE49-F238E27FC236}">
              <a16:creationId xmlns:a16="http://schemas.microsoft.com/office/drawing/2014/main" id="{00000000-0008-0000-0100-0000BB010000}"/>
            </a:ext>
          </a:extLst>
        </xdr:cNvPr>
        <xdr:cNvSpPr txBox="1"/>
      </xdr:nvSpPr>
      <xdr:spPr>
        <a:xfrm>
          <a:off x="22199600" y="5655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51054</xdr:rowOff>
    </xdr:from>
    <xdr:to>
      <xdr:col>116</xdr:col>
      <xdr:colOff>152400</xdr:colOff>
      <xdr:row>34</xdr:row>
      <xdr:rowOff>51054</xdr:rowOff>
    </xdr:to>
    <xdr:cxnSp macro="">
      <xdr:nvCxnSpPr>
        <xdr:cNvPr id="444" name="直線コネクタ 443">
          <a:extLst>
            <a:ext uri="{FF2B5EF4-FFF2-40B4-BE49-F238E27FC236}">
              <a16:creationId xmlns:a16="http://schemas.microsoft.com/office/drawing/2014/main" id="{00000000-0008-0000-0100-0000BC010000}"/>
            </a:ext>
          </a:extLst>
        </xdr:cNvPr>
        <xdr:cNvCxnSpPr/>
      </xdr:nvCxnSpPr>
      <xdr:spPr>
        <a:xfrm>
          <a:off x="22072600" y="5880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32275</xdr:rowOff>
    </xdr:from>
    <xdr:ext cx="469744" cy="259045"/>
    <xdr:sp macro="" textlink="">
      <xdr:nvSpPr>
        <xdr:cNvPr id="445" name="【認定こども園・幼稚園・保育所】&#10;一人当たり面積平均値テキスト">
          <a:extLst>
            <a:ext uri="{FF2B5EF4-FFF2-40B4-BE49-F238E27FC236}">
              <a16:creationId xmlns:a16="http://schemas.microsoft.com/office/drawing/2014/main" id="{00000000-0008-0000-0100-0000BD010000}"/>
            </a:ext>
          </a:extLst>
        </xdr:cNvPr>
        <xdr:cNvSpPr txBox="1"/>
      </xdr:nvSpPr>
      <xdr:spPr>
        <a:xfrm>
          <a:off x="22199600" y="65473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9398</xdr:rowOff>
    </xdr:from>
    <xdr:to>
      <xdr:col>116</xdr:col>
      <xdr:colOff>114300</xdr:colOff>
      <xdr:row>39</xdr:row>
      <xdr:rowOff>110998</xdr:rowOff>
    </xdr:to>
    <xdr:sp macro="" textlink="">
      <xdr:nvSpPr>
        <xdr:cNvPr id="446" name="フローチャート: 判断 445">
          <a:extLst>
            <a:ext uri="{FF2B5EF4-FFF2-40B4-BE49-F238E27FC236}">
              <a16:creationId xmlns:a16="http://schemas.microsoft.com/office/drawing/2014/main" id="{00000000-0008-0000-0100-0000BE010000}"/>
            </a:ext>
          </a:extLst>
        </xdr:cNvPr>
        <xdr:cNvSpPr/>
      </xdr:nvSpPr>
      <xdr:spPr>
        <a:xfrm>
          <a:off x="22110700" y="669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2540</xdr:rowOff>
    </xdr:from>
    <xdr:to>
      <xdr:col>112</xdr:col>
      <xdr:colOff>38100</xdr:colOff>
      <xdr:row>39</xdr:row>
      <xdr:rowOff>104140</xdr:rowOff>
    </xdr:to>
    <xdr:sp macro="" textlink="">
      <xdr:nvSpPr>
        <xdr:cNvPr id="447" name="フローチャート: 判断 446">
          <a:extLst>
            <a:ext uri="{FF2B5EF4-FFF2-40B4-BE49-F238E27FC236}">
              <a16:creationId xmlns:a16="http://schemas.microsoft.com/office/drawing/2014/main" id="{00000000-0008-0000-0100-0000BF010000}"/>
            </a:ext>
          </a:extLst>
        </xdr:cNvPr>
        <xdr:cNvSpPr/>
      </xdr:nvSpPr>
      <xdr:spPr>
        <a:xfrm>
          <a:off x="21272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23114</xdr:rowOff>
    </xdr:from>
    <xdr:to>
      <xdr:col>107</xdr:col>
      <xdr:colOff>101600</xdr:colOff>
      <xdr:row>39</xdr:row>
      <xdr:rowOff>124714</xdr:rowOff>
    </xdr:to>
    <xdr:sp macro="" textlink="">
      <xdr:nvSpPr>
        <xdr:cNvPr id="448" name="フローチャート: 判断 447">
          <a:extLst>
            <a:ext uri="{FF2B5EF4-FFF2-40B4-BE49-F238E27FC236}">
              <a16:creationId xmlns:a16="http://schemas.microsoft.com/office/drawing/2014/main" id="{00000000-0008-0000-0100-0000C0010000}"/>
            </a:ext>
          </a:extLst>
        </xdr:cNvPr>
        <xdr:cNvSpPr/>
      </xdr:nvSpPr>
      <xdr:spPr>
        <a:xfrm>
          <a:off x="20383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13970</xdr:rowOff>
    </xdr:from>
    <xdr:to>
      <xdr:col>102</xdr:col>
      <xdr:colOff>165100</xdr:colOff>
      <xdr:row>39</xdr:row>
      <xdr:rowOff>115570</xdr:rowOff>
    </xdr:to>
    <xdr:sp macro="" textlink="">
      <xdr:nvSpPr>
        <xdr:cNvPr id="449" name="フローチャート: 判断 448">
          <a:extLst>
            <a:ext uri="{FF2B5EF4-FFF2-40B4-BE49-F238E27FC236}">
              <a16:creationId xmlns:a16="http://schemas.microsoft.com/office/drawing/2014/main" id="{00000000-0008-0000-0100-0000C1010000}"/>
            </a:ext>
          </a:extLst>
        </xdr:cNvPr>
        <xdr:cNvSpPr/>
      </xdr:nvSpPr>
      <xdr:spPr>
        <a:xfrm>
          <a:off x="19494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0" name="テキスト ボックス 449">
          <a:extLst>
            <a:ext uri="{FF2B5EF4-FFF2-40B4-BE49-F238E27FC236}">
              <a16:creationId xmlns:a16="http://schemas.microsoft.com/office/drawing/2014/main" id="{00000000-0008-0000-0100-0000C2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1" name="テキスト ボックス 450">
          <a:extLst>
            <a:ext uri="{FF2B5EF4-FFF2-40B4-BE49-F238E27FC236}">
              <a16:creationId xmlns:a16="http://schemas.microsoft.com/office/drawing/2014/main" id="{00000000-0008-0000-0100-0000C3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2" name="テキスト ボックス 451">
          <a:extLst>
            <a:ext uri="{FF2B5EF4-FFF2-40B4-BE49-F238E27FC236}">
              <a16:creationId xmlns:a16="http://schemas.microsoft.com/office/drawing/2014/main" id="{00000000-0008-0000-0100-0000C4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3" name="テキスト ボックス 452">
          <a:extLst>
            <a:ext uri="{FF2B5EF4-FFF2-40B4-BE49-F238E27FC236}">
              <a16:creationId xmlns:a16="http://schemas.microsoft.com/office/drawing/2014/main" id="{00000000-0008-0000-0100-0000C5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4" name="テキスト ボックス 453">
          <a:extLst>
            <a:ext uri="{FF2B5EF4-FFF2-40B4-BE49-F238E27FC236}">
              <a16:creationId xmlns:a16="http://schemas.microsoft.com/office/drawing/2014/main" id="{00000000-0008-0000-0100-0000C6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89408</xdr:rowOff>
    </xdr:from>
    <xdr:to>
      <xdr:col>116</xdr:col>
      <xdr:colOff>114300</xdr:colOff>
      <xdr:row>41</xdr:row>
      <xdr:rowOff>19558</xdr:rowOff>
    </xdr:to>
    <xdr:sp macro="" textlink="">
      <xdr:nvSpPr>
        <xdr:cNvPr id="455" name="楕円 454">
          <a:extLst>
            <a:ext uri="{FF2B5EF4-FFF2-40B4-BE49-F238E27FC236}">
              <a16:creationId xmlns:a16="http://schemas.microsoft.com/office/drawing/2014/main" id="{00000000-0008-0000-0100-0000C7010000}"/>
            </a:ext>
          </a:extLst>
        </xdr:cNvPr>
        <xdr:cNvSpPr/>
      </xdr:nvSpPr>
      <xdr:spPr>
        <a:xfrm>
          <a:off x="22110700" y="694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67835</xdr:rowOff>
    </xdr:from>
    <xdr:ext cx="469744" cy="259045"/>
    <xdr:sp macro="" textlink="">
      <xdr:nvSpPr>
        <xdr:cNvPr id="456" name="【認定こども園・幼稚園・保育所】&#10;一人当たり面積該当値テキスト">
          <a:extLst>
            <a:ext uri="{FF2B5EF4-FFF2-40B4-BE49-F238E27FC236}">
              <a16:creationId xmlns:a16="http://schemas.microsoft.com/office/drawing/2014/main" id="{00000000-0008-0000-0100-0000C8010000}"/>
            </a:ext>
          </a:extLst>
        </xdr:cNvPr>
        <xdr:cNvSpPr txBox="1"/>
      </xdr:nvSpPr>
      <xdr:spPr>
        <a:xfrm>
          <a:off x="22199600" y="692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2540</xdr:rowOff>
    </xdr:from>
    <xdr:to>
      <xdr:col>112</xdr:col>
      <xdr:colOff>38100</xdr:colOff>
      <xdr:row>40</xdr:row>
      <xdr:rowOff>104140</xdr:rowOff>
    </xdr:to>
    <xdr:sp macro="" textlink="">
      <xdr:nvSpPr>
        <xdr:cNvPr id="457" name="楕円 456">
          <a:extLst>
            <a:ext uri="{FF2B5EF4-FFF2-40B4-BE49-F238E27FC236}">
              <a16:creationId xmlns:a16="http://schemas.microsoft.com/office/drawing/2014/main" id="{00000000-0008-0000-0100-0000C9010000}"/>
            </a:ext>
          </a:extLst>
        </xdr:cNvPr>
        <xdr:cNvSpPr/>
      </xdr:nvSpPr>
      <xdr:spPr>
        <a:xfrm>
          <a:off x="212725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53340</xdr:rowOff>
    </xdr:from>
    <xdr:to>
      <xdr:col>116</xdr:col>
      <xdr:colOff>63500</xdr:colOff>
      <xdr:row>40</xdr:row>
      <xdr:rowOff>140208</xdr:rowOff>
    </xdr:to>
    <xdr:cxnSp macro="">
      <xdr:nvCxnSpPr>
        <xdr:cNvPr id="458" name="直線コネクタ 457">
          <a:extLst>
            <a:ext uri="{FF2B5EF4-FFF2-40B4-BE49-F238E27FC236}">
              <a16:creationId xmlns:a16="http://schemas.microsoft.com/office/drawing/2014/main" id="{00000000-0008-0000-0100-0000CA010000}"/>
            </a:ext>
          </a:extLst>
        </xdr:cNvPr>
        <xdr:cNvCxnSpPr/>
      </xdr:nvCxnSpPr>
      <xdr:spPr>
        <a:xfrm>
          <a:off x="21323300" y="6911340"/>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4826</xdr:rowOff>
    </xdr:from>
    <xdr:to>
      <xdr:col>107</xdr:col>
      <xdr:colOff>101600</xdr:colOff>
      <xdr:row>40</xdr:row>
      <xdr:rowOff>106426</xdr:rowOff>
    </xdr:to>
    <xdr:sp macro="" textlink="">
      <xdr:nvSpPr>
        <xdr:cNvPr id="459" name="楕円 458">
          <a:extLst>
            <a:ext uri="{FF2B5EF4-FFF2-40B4-BE49-F238E27FC236}">
              <a16:creationId xmlns:a16="http://schemas.microsoft.com/office/drawing/2014/main" id="{00000000-0008-0000-0100-0000CB010000}"/>
            </a:ext>
          </a:extLst>
        </xdr:cNvPr>
        <xdr:cNvSpPr/>
      </xdr:nvSpPr>
      <xdr:spPr>
        <a:xfrm>
          <a:off x="20383500" y="686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53340</xdr:rowOff>
    </xdr:from>
    <xdr:to>
      <xdr:col>111</xdr:col>
      <xdr:colOff>177800</xdr:colOff>
      <xdr:row>40</xdr:row>
      <xdr:rowOff>55626</xdr:rowOff>
    </xdr:to>
    <xdr:cxnSp macro="">
      <xdr:nvCxnSpPr>
        <xdr:cNvPr id="460" name="直線コネクタ 459">
          <a:extLst>
            <a:ext uri="{FF2B5EF4-FFF2-40B4-BE49-F238E27FC236}">
              <a16:creationId xmlns:a16="http://schemas.microsoft.com/office/drawing/2014/main" id="{00000000-0008-0000-0100-0000CC010000}"/>
            </a:ext>
          </a:extLst>
        </xdr:cNvPr>
        <xdr:cNvCxnSpPr/>
      </xdr:nvCxnSpPr>
      <xdr:spPr>
        <a:xfrm flipV="1">
          <a:off x="20434300" y="691134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96266</xdr:rowOff>
    </xdr:from>
    <xdr:to>
      <xdr:col>102</xdr:col>
      <xdr:colOff>165100</xdr:colOff>
      <xdr:row>41</xdr:row>
      <xdr:rowOff>26416</xdr:rowOff>
    </xdr:to>
    <xdr:sp macro="" textlink="">
      <xdr:nvSpPr>
        <xdr:cNvPr id="461" name="楕円 460">
          <a:extLst>
            <a:ext uri="{FF2B5EF4-FFF2-40B4-BE49-F238E27FC236}">
              <a16:creationId xmlns:a16="http://schemas.microsoft.com/office/drawing/2014/main" id="{00000000-0008-0000-0100-0000CD010000}"/>
            </a:ext>
          </a:extLst>
        </xdr:cNvPr>
        <xdr:cNvSpPr/>
      </xdr:nvSpPr>
      <xdr:spPr>
        <a:xfrm>
          <a:off x="19494500" y="695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55626</xdr:rowOff>
    </xdr:from>
    <xdr:to>
      <xdr:col>107</xdr:col>
      <xdr:colOff>50800</xdr:colOff>
      <xdr:row>40</xdr:row>
      <xdr:rowOff>147066</xdr:rowOff>
    </xdr:to>
    <xdr:cxnSp macro="">
      <xdr:nvCxnSpPr>
        <xdr:cNvPr id="462" name="直線コネクタ 461">
          <a:extLst>
            <a:ext uri="{FF2B5EF4-FFF2-40B4-BE49-F238E27FC236}">
              <a16:creationId xmlns:a16="http://schemas.microsoft.com/office/drawing/2014/main" id="{00000000-0008-0000-0100-0000CE010000}"/>
            </a:ext>
          </a:extLst>
        </xdr:cNvPr>
        <xdr:cNvCxnSpPr/>
      </xdr:nvCxnSpPr>
      <xdr:spPr>
        <a:xfrm flipV="1">
          <a:off x="19545300" y="691362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120667</xdr:rowOff>
    </xdr:from>
    <xdr:ext cx="469744" cy="259045"/>
    <xdr:sp macro="" textlink="">
      <xdr:nvSpPr>
        <xdr:cNvPr id="463" name="n_1aveValue【認定こども園・幼稚園・保育所】&#10;一人当たり面積">
          <a:extLst>
            <a:ext uri="{FF2B5EF4-FFF2-40B4-BE49-F238E27FC236}">
              <a16:creationId xmlns:a16="http://schemas.microsoft.com/office/drawing/2014/main" id="{00000000-0008-0000-0100-0000CF010000}"/>
            </a:ext>
          </a:extLst>
        </xdr:cNvPr>
        <xdr:cNvSpPr txBox="1"/>
      </xdr:nvSpPr>
      <xdr:spPr>
        <a:xfrm>
          <a:off x="210757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141241</xdr:rowOff>
    </xdr:from>
    <xdr:ext cx="469744" cy="259045"/>
    <xdr:sp macro="" textlink="">
      <xdr:nvSpPr>
        <xdr:cNvPr id="464" name="n_2aveValue【認定こども園・幼稚園・保育所】&#10;一人当たり面積">
          <a:extLst>
            <a:ext uri="{FF2B5EF4-FFF2-40B4-BE49-F238E27FC236}">
              <a16:creationId xmlns:a16="http://schemas.microsoft.com/office/drawing/2014/main" id="{00000000-0008-0000-0100-0000D0010000}"/>
            </a:ext>
          </a:extLst>
        </xdr:cNvPr>
        <xdr:cNvSpPr txBox="1"/>
      </xdr:nvSpPr>
      <xdr:spPr>
        <a:xfrm>
          <a:off x="201994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132097</xdr:rowOff>
    </xdr:from>
    <xdr:ext cx="469744" cy="259045"/>
    <xdr:sp macro="" textlink="">
      <xdr:nvSpPr>
        <xdr:cNvPr id="465" name="n_3aveValue【認定こども園・幼稚園・保育所】&#10;一人当たり面積">
          <a:extLst>
            <a:ext uri="{FF2B5EF4-FFF2-40B4-BE49-F238E27FC236}">
              <a16:creationId xmlns:a16="http://schemas.microsoft.com/office/drawing/2014/main" id="{00000000-0008-0000-0100-0000D1010000}"/>
            </a:ext>
          </a:extLst>
        </xdr:cNvPr>
        <xdr:cNvSpPr txBox="1"/>
      </xdr:nvSpPr>
      <xdr:spPr>
        <a:xfrm>
          <a:off x="19310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95267</xdr:rowOff>
    </xdr:from>
    <xdr:ext cx="469744" cy="259045"/>
    <xdr:sp macro="" textlink="">
      <xdr:nvSpPr>
        <xdr:cNvPr id="466" name="n_1mainValue【認定こども園・幼稚園・保育所】&#10;一人当たり面積">
          <a:extLst>
            <a:ext uri="{FF2B5EF4-FFF2-40B4-BE49-F238E27FC236}">
              <a16:creationId xmlns:a16="http://schemas.microsoft.com/office/drawing/2014/main" id="{00000000-0008-0000-0100-0000D2010000}"/>
            </a:ext>
          </a:extLst>
        </xdr:cNvPr>
        <xdr:cNvSpPr txBox="1"/>
      </xdr:nvSpPr>
      <xdr:spPr>
        <a:xfrm>
          <a:off x="21075727"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97553</xdr:rowOff>
    </xdr:from>
    <xdr:ext cx="469744" cy="259045"/>
    <xdr:sp macro="" textlink="">
      <xdr:nvSpPr>
        <xdr:cNvPr id="467" name="n_2mainValue【認定こども園・幼稚園・保育所】&#10;一人当たり面積">
          <a:extLst>
            <a:ext uri="{FF2B5EF4-FFF2-40B4-BE49-F238E27FC236}">
              <a16:creationId xmlns:a16="http://schemas.microsoft.com/office/drawing/2014/main" id="{00000000-0008-0000-0100-0000D3010000}"/>
            </a:ext>
          </a:extLst>
        </xdr:cNvPr>
        <xdr:cNvSpPr txBox="1"/>
      </xdr:nvSpPr>
      <xdr:spPr>
        <a:xfrm>
          <a:off x="20199427" y="6955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17543</xdr:rowOff>
    </xdr:from>
    <xdr:ext cx="469744" cy="259045"/>
    <xdr:sp macro="" textlink="">
      <xdr:nvSpPr>
        <xdr:cNvPr id="468" name="n_3mainValue【認定こども園・幼稚園・保育所】&#10;一人当たり面積">
          <a:extLst>
            <a:ext uri="{FF2B5EF4-FFF2-40B4-BE49-F238E27FC236}">
              <a16:creationId xmlns:a16="http://schemas.microsoft.com/office/drawing/2014/main" id="{00000000-0008-0000-0100-0000D4010000}"/>
            </a:ext>
          </a:extLst>
        </xdr:cNvPr>
        <xdr:cNvSpPr txBox="1"/>
      </xdr:nvSpPr>
      <xdr:spPr>
        <a:xfrm>
          <a:off x="19310427" y="7046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9" name="正方形/長方形 468">
          <a:extLst>
            <a:ext uri="{FF2B5EF4-FFF2-40B4-BE49-F238E27FC236}">
              <a16:creationId xmlns:a16="http://schemas.microsoft.com/office/drawing/2014/main" id="{00000000-0008-0000-0100-0000D5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0" name="正方形/長方形 469">
          <a:extLst>
            <a:ext uri="{FF2B5EF4-FFF2-40B4-BE49-F238E27FC236}">
              <a16:creationId xmlns:a16="http://schemas.microsoft.com/office/drawing/2014/main" id="{00000000-0008-0000-0100-0000D6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1" name="正方形/長方形 470">
          <a:extLst>
            <a:ext uri="{FF2B5EF4-FFF2-40B4-BE49-F238E27FC236}">
              <a16:creationId xmlns:a16="http://schemas.microsoft.com/office/drawing/2014/main" id="{00000000-0008-0000-0100-0000D7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2" name="正方形/長方形 471">
          <a:extLst>
            <a:ext uri="{FF2B5EF4-FFF2-40B4-BE49-F238E27FC236}">
              <a16:creationId xmlns:a16="http://schemas.microsoft.com/office/drawing/2014/main" id="{00000000-0008-0000-0100-0000D8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3" name="正方形/長方形 472">
          <a:extLst>
            <a:ext uri="{FF2B5EF4-FFF2-40B4-BE49-F238E27FC236}">
              <a16:creationId xmlns:a16="http://schemas.microsoft.com/office/drawing/2014/main" id="{00000000-0008-0000-0100-0000D9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4" name="正方形/長方形 473">
          <a:extLst>
            <a:ext uri="{FF2B5EF4-FFF2-40B4-BE49-F238E27FC236}">
              <a16:creationId xmlns:a16="http://schemas.microsoft.com/office/drawing/2014/main" id="{00000000-0008-0000-0100-0000DA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5" name="正方形/長方形 474">
          <a:extLst>
            <a:ext uri="{FF2B5EF4-FFF2-40B4-BE49-F238E27FC236}">
              <a16:creationId xmlns:a16="http://schemas.microsoft.com/office/drawing/2014/main" id="{00000000-0008-0000-0100-0000DB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6" name="正方形/長方形 475">
          <a:extLst>
            <a:ext uri="{FF2B5EF4-FFF2-40B4-BE49-F238E27FC236}">
              <a16:creationId xmlns:a16="http://schemas.microsoft.com/office/drawing/2014/main" id="{00000000-0008-0000-0100-0000DC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7" name="テキスト ボックス 476">
          <a:extLst>
            <a:ext uri="{FF2B5EF4-FFF2-40B4-BE49-F238E27FC236}">
              <a16:creationId xmlns:a16="http://schemas.microsoft.com/office/drawing/2014/main" id="{00000000-0008-0000-0100-0000DD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8" name="直線コネクタ 477">
          <a:extLst>
            <a:ext uri="{FF2B5EF4-FFF2-40B4-BE49-F238E27FC236}">
              <a16:creationId xmlns:a16="http://schemas.microsoft.com/office/drawing/2014/main" id="{00000000-0008-0000-0100-0000DE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79" name="テキスト ボックス 478">
          <a:extLst>
            <a:ext uri="{FF2B5EF4-FFF2-40B4-BE49-F238E27FC236}">
              <a16:creationId xmlns:a16="http://schemas.microsoft.com/office/drawing/2014/main" id="{00000000-0008-0000-0100-0000DF010000}"/>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80" name="直線コネクタ 479">
          <a:extLst>
            <a:ext uri="{FF2B5EF4-FFF2-40B4-BE49-F238E27FC236}">
              <a16:creationId xmlns:a16="http://schemas.microsoft.com/office/drawing/2014/main" id="{00000000-0008-0000-0100-0000E0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81" name="テキスト ボックス 480">
          <a:extLst>
            <a:ext uri="{FF2B5EF4-FFF2-40B4-BE49-F238E27FC236}">
              <a16:creationId xmlns:a16="http://schemas.microsoft.com/office/drawing/2014/main" id="{00000000-0008-0000-0100-0000E101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2" name="直線コネクタ 481">
          <a:extLst>
            <a:ext uri="{FF2B5EF4-FFF2-40B4-BE49-F238E27FC236}">
              <a16:creationId xmlns:a16="http://schemas.microsoft.com/office/drawing/2014/main" id="{00000000-0008-0000-0100-0000E2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3" name="テキスト ボックス 482">
          <a:extLst>
            <a:ext uri="{FF2B5EF4-FFF2-40B4-BE49-F238E27FC236}">
              <a16:creationId xmlns:a16="http://schemas.microsoft.com/office/drawing/2014/main" id="{00000000-0008-0000-0100-0000E3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4" name="直線コネクタ 483">
          <a:extLst>
            <a:ext uri="{FF2B5EF4-FFF2-40B4-BE49-F238E27FC236}">
              <a16:creationId xmlns:a16="http://schemas.microsoft.com/office/drawing/2014/main" id="{00000000-0008-0000-0100-0000E4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5" name="テキスト ボックス 484">
          <a:extLst>
            <a:ext uri="{FF2B5EF4-FFF2-40B4-BE49-F238E27FC236}">
              <a16:creationId xmlns:a16="http://schemas.microsoft.com/office/drawing/2014/main" id="{00000000-0008-0000-0100-0000E5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86" name="直線コネクタ 485">
          <a:extLst>
            <a:ext uri="{FF2B5EF4-FFF2-40B4-BE49-F238E27FC236}">
              <a16:creationId xmlns:a16="http://schemas.microsoft.com/office/drawing/2014/main" id="{00000000-0008-0000-0100-0000E6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87" name="テキスト ボックス 486">
          <a:extLst>
            <a:ext uri="{FF2B5EF4-FFF2-40B4-BE49-F238E27FC236}">
              <a16:creationId xmlns:a16="http://schemas.microsoft.com/office/drawing/2014/main" id="{00000000-0008-0000-0100-0000E7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88" name="直線コネクタ 487">
          <a:extLst>
            <a:ext uri="{FF2B5EF4-FFF2-40B4-BE49-F238E27FC236}">
              <a16:creationId xmlns:a16="http://schemas.microsoft.com/office/drawing/2014/main" id="{00000000-0008-0000-0100-0000E8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89" name="テキスト ボックス 488">
          <a:extLst>
            <a:ext uri="{FF2B5EF4-FFF2-40B4-BE49-F238E27FC236}">
              <a16:creationId xmlns:a16="http://schemas.microsoft.com/office/drawing/2014/main" id="{00000000-0008-0000-0100-0000E9010000}"/>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0" name="直線コネクタ 489">
          <a:extLst>
            <a:ext uri="{FF2B5EF4-FFF2-40B4-BE49-F238E27FC236}">
              <a16:creationId xmlns:a16="http://schemas.microsoft.com/office/drawing/2014/main" id="{00000000-0008-0000-0100-0000EA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1" name="テキスト ボックス 490">
          <a:extLst>
            <a:ext uri="{FF2B5EF4-FFF2-40B4-BE49-F238E27FC236}">
              <a16:creationId xmlns:a16="http://schemas.microsoft.com/office/drawing/2014/main" id="{00000000-0008-0000-0100-0000EB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2" name="【学校施設】&#10;有形固定資産減価償却率グラフ枠">
          <a:extLst>
            <a:ext uri="{FF2B5EF4-FFF2-40B4-BE49-F238E27FC236}">
              <a16:creationId xmlns:a16="http://schemas.microsoft.com/office/drawing/2014/main" id="{00000000-0008-0000-0100-0000EC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146685</xdr:rowOff>
    </xdr:from>
    <xdr:to>
      <xdr:col>85</xdr:col>
      <xdr:colOff>126364</xdr:colOff>
      <xdr:row>62</xdr:row>
      <xdr:rowOff>163830</xdr:rowOff>
    </xdr:to>
    <xdr:cxnSp macro="">
      <xdr:nvCxnSpPr>
        <xdr:cNvPr id="493" name="直線コネクタ 492">
          <a:extLst>
            <a:ext uri="{FF2B5EF4-FFF2-40B4-BE49-F238E27FC236}">
              <a16:creationId xmlns:a16="http://schemas.microsoft.com/office/drawing/2014/main" id="{00000000-0008-0000-0100-0000ED010000}"/>
            </a:ext>
          </a:extLst>
        </xdr:cNvPr>
        <xdr:cNvCxnSpPr/>
      </xdr:nvCxnSpPr>
      <xdr:spPr>
        <a:xfrm flipV="1">
          <a:off x="16318864" y="9747885"/>
          <a:ext cx="0" cy="1045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167657</xdr:rowOff>
    </xdr:from>
    <xdr:ext cx="405111" cy="259045"/>
    <xdr:sp macro="" textlink="">
      <xdr:nvSpPr>
        <xdr:cNvPr id="494" name="【学校施設】&#10;有形固定資産減価償却率最小値テキスト">
          <a:extLst>
            <a:ext uri="{FF2B5EF4-FFF2-40B4-BE49-F238E27FC236}">
              <a16:creationId xmlns:a16="http://schemas.microsoft.com/office/drawing/2014/main" id="{00000000-0008-0000-0100-0000EE010000}"/>
            </a:ext>
          </a:extLst>
        </xdr:cNvPr>
        <xdr:cNvSpPr txBox="1"/>
      </xdr:nvSpPr>
      <xdr:spPr>
        <a:xfrm>
          <a:off x="16357600" y="1079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163830</xdr:rowOff>
    </xdr:from>
    <xdr:to>
      <xdr:col>86</xdr:col>
      <xdr:colOff>25400</xdr:colOff>
      <xdr:row>62</xdr:row>
      <xdr:rowOff>163830</xdr:rowOff>
    </xdr:to>
    <xdr:cxnSp macro="">
      <xdr:nvCxnSpPr>
        <xdr:cNvPr id="495" name="直線コネクタ 494">
          <a:extLst>
            <a:ext uri="{FF2B5EF4-FFF2-40B4-BE49-F238E27FC236}">
              <a16:creationId xmlns:a16="http://schemas.microsoft.com/office/drawing/2014/main" id="{00000000-0008-0000-0100-0000EF010000}"/>
            </a:ext>
          </a:extLst>
        </xdr:cNvPr>
        <xdr:cNvCxnSpPr/>
      </xdr:nvCxnSpPr>
      <xdr:spPr>
        <a:xfrm>
          <a:off x="16230600" y="1079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93362</xdr:rowOff>
    </xdr:from>
    <xdr:ext cx="405111" cy="259045"/>
    <xdr:sp macro="" textlink="">
      <xdr:nvSpPr>
        <xdr:cNvPr id="496" name="【学校施設】&#10;有形固定資産減価償却率最大値テキスト">
          <a:extLst>
            <a:ext uri="{FF2B5EF4-FFF2-40B4-BE49-F238E27FC236}">
              <a16:creationId xmlns:a16="http://schemas.microsoft.com/office/drawing/2014/main" id="{00000000-0008-0000-0100-0000F0010000}"/>
            </a:ext>
          </a:extLst>
        </xdr:cNvPr>
        <xdr:cNvSpPr txBox="1"/>
      </xdr:nvSpPr>
      <xdr:spPr>
        <a:xfrm>
          <a:off x="16357600" y="9523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146685</xdr:rowOff>
    </xdr:from>
    <xdr:to>
      <xdr:col>86</xdr:col>
      <xdr:colOff>25400</xdr:colOff>
      <xdr:row>56</xdr:row>
      <xdr:rowOff>146685</xdr:rowOff>
    </xdr:to>
    <xdr:cxnSp macro="">
      <xdr:nvCxnSpPr>
        <xdr:cNvPr id="497" name="直線コネクタ 496">
          <a:extLst>
            <a:ext uri="{FF2B5EF4-FFF2-40B4-BE49-F238E27FC236}">
              <a16:creationId xmlns:a16="http://schemas.microsoft.com/office/drawing/2014/main" id="{00000000-0008-0000-0100-0000F1010000}"/>
            </a:ext>
          </a:extLst>
        </xdr:cNvPr>
        <xdr:cNvCxnSpPr/>
      </xdr:nvCxnSpPr>
      <xdr:spPr>
        <a:xfrm>
          <a:off x="16230600" y="9747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137812</xdr:rowOff>
    </xdr:from>
    <xdr:ext cx="405111" cy="259045"/>
    <xdr:sp macro="" textlink="">
      <xdr:nvSpPr>
        <xdr:cNvPr id="498" name="【学校施設】&#10;有形固定資産減価償却率平均値テキスト">
          <a:extLst>
            <a:ext uri="{FF2B5EF4-FFF2-40B4-BE49-F238E27FC236}">
              <a16:creationId xmlns:a16="http://schemas.microsoft.com/office/drawing/2014/main" id="{00000000-0008-0000-0100-0000F2010000}"/>
            </a:ext>
          </a:extLst>
        </xdr:cNvPr>
        <xdr:cNvSpPr txBox="1"/>
      </xdr:nvSpPr>
      <xdr:spPr>
        <a:xfrm>
          <a:off x="16357600" y="10081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114935</xdr:rowOff>
    </xdr:from>
    <xdr:to>
      <xdr:col>85</xdr:col>
      <xdr:colOff>177800</xdr:colOff>
      <xdr:row>60</xdr:row>
      <xdr:rowOff>45085</xdr:rowOff>
    </xdr:to>
    <xdr:sp macro="" textlink="">
      <xdr:nvSpPr>
        <xdr:cNvPr id="499" name="フローチャート: 判断 498">
          <a:extLst>
            <a:ext uri="{FF2B5EF4-FFF2-40B4-BE49-F238E27FC236}">
              <a16:creationId xmlns:a16="http://schemas.microsoft.com/office/drawing/2014/main" id="{00000000-0008-0000-0100-0000F3010000}"/>
            </a:ext>
          </a:extLst>
        </xdr:cNvPr>
        <xdr:cNvSpPr/>
      </xdr:nvSpPr>
      <xdr:spPr>
        <a:xfrm>
          <a:off x="162687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118745</xdr:rowOff>
    </xdr:from>
    <xdr:to>
      <xdr:col>81</xdr:col>
      <xdr:colOff>101600</xdr:colOff>
      <xdr:row>60</xdr:row>
      <xdr:rowOff>48895</xdr:rowOff>
    </xdr:to>
    <xdr:sp macro="" textlink="">
      <xdr:nvSpPr>
        <xdr:cNvPr id="500" name="フローチャート: 判断 499">
          <a:extLst>
            <a:ext uri="{FF2B5EF4-FFF2-40B4-BE49-F238E27FC236}">
              <a16:creationId xmlns:a16="http://schemas.microsoft.com/office/drawing/2014/main" id="{00000000-0008-0000-0100-0000F4010000}"/>
            </a:ext>
          </a:extLst>
        </xdr:cNvPr>
        <xdr:cNvSpPr/>
      </xdr:nvSpPr>
      <xdr:spPr>
        <a:xfrm>
          <a:off x="15430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130175</xdr:rowOff>
    </xdr:from>
    <xdr:to>
      <xdr:col>76</xdr:col>
      <xdr:colOff>165100</xdr:colOff>
      <xdr:row>60</xdr:row>
      <xdr:rowOff>60325</xdr:rowOff>
    </xdr:to>
    <xdr:sp macro="" textlink="">
      <xdr:nvSpPr>
        <xdr:cNvPr id="501" name="フローチャート: 判断 500">
          <a:extLst>
            <a:ext uri="{FF2B5EF4-FFF2-40B4-BE49-F238E27FC236}">
              <a16:creationId xmlns:a16="http://schemas.microsoft.com/office/drawing/2014/main" id="{00000000-0008-0000-0100-0000F5010000}"/>
            </a:ext>
          </a:extLst>
        </xdr:cNvPr>
        <xdr:cNvSpPr/>
      </xdr:nvSpPr>
      <xdr:spPr>
        <a:xfrm>
          <a:off x="14541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153035</xdr:rowOff>
    </xdr:from>
    <xdr:to>
      <xdr:col>72</xdr:col>
      <xdr:colOff>38100</xdr:colOff>
      <xdr:row>60</xdr:row>
      <xdr:rowOff>83185</xdr:rowOff>
    </xdr:to>
    <xdr:sp macro="" textlink="">
      <xdr:nvSpPr>
        <xdr:cNvPr id="502" name="フローチャート: 判断 501">
          <a:extLst>
            <a:ext uri="{FF2B5EF4-FFF2-40B4-BE49-F238E27FC236}">
              <a16:creationId xmlns:a16="http://schemas.microsoft.com/office/drawing/2014/main" id="{00000000-0008-0000-0100-0000F6010000}"/>
            </a:ext>
          </a:extLst>
        </xdr:cNvPr>
        <xdr:cNvSpPr/>
      </xdr:nvSpPr>
      <xdr:spPr>
        <a:xfrm>
          <a:off x="13652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id="{00000000-0008-0000-0100-0000F7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00000000-0008-0000-0100-0000F8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00000000-0008-0000-0100-0000F9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00000000-0008-0000-0100-0000FA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00000000-0008-0000-0100-0000FB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13970</xdr:rowOff>
    </xdr:from>
    <xdr:to>
      <xdr:col>85</xdr:col>
      <xdr:colOff>177800</xdr:colOff>
      <xdr:row>62</xdr:row>
      <xdr:rowOff>115570</xdr:rowOff>
    </xdr:to>
    <xdr:sp macro="" textlink="">
      <xdr:nvSpPr>
        <xdr:cNvPr id="508" name="楕円 507">
          <a:extLst>
            <a:ext uri="{FF2B5EF4-FFF2-40B4-BE49-F238E27FC236}">
              <a16:creationId xmlns:a16="http://schemas.microsoft.com/office/drawing/2014/main" id="{00000000-0008-0000-0100-0000FC010000}"/>
            </a:ext>
          </a:extLst>
        </xdr:cNvPr>
        <xdr:cNvSpPr/>
      </xdr:nvSpPr>
      <xdr:spPr>
        <a:xfrm>
          <a:off x="16268700" y="1064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100347</xdr:rowOff>
    </xdr:from>
    <xdr:ext cx="405111" cy="259045"/>
    <xdr:sp macro="" textlink="">
      <xdr:nvSpPr>
        <xdr:cNvPr id="509" name="【学校施設】&#10;有形固定資産減価償却率該当値テキスト">
          <a:extLst>
            <a:ext uri="{FF2B5EF4-FFF2-40B4-BE49-F238E27FC236}">
              <a16:creationId xmlns:a16="http://schemas.microsoft.com/office/drawing/2014/main" id="{00000000-0008-0000-0100-0000FD010000}"/>
            </a:ext>
          </a:extLst>
        </xdr:cNvPr>
        <xdr:cNvSpPr txBox="1"/>
      </xdr:nvSpPr>
      <xdr:spPr>
        <a:xfrm>
          <a:off x="16357600" y="10558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59690</xdr:rowOff>
    </xdr:from>
    <xdr:to>
      <xdr:col>81</xdr:col>
      <xdr:colOff>101600</xdr:colOff>
      <xdr:row>60</xdr:row>
      <xdr:rowOff>161290</xdr:rowOff>
    </xdr:to>
    <xdr:sp macro="" textlink="">
      <xdr:nvSpPr>
        <xdr:cNvPr id="510" name="楕円 509">
          <a:extLst>
            <a:ext uri="{FF2B5EF4-FFF2-40B4-BE49-F238E27FC236}">
              <a16:creationId xmlns:a16="http://schemas.microsoft.com/office/drawing/2014/main" id="{00000000-0008-0000-0100-0000FE010000}"/>
            </a:ext>
          </a:extLst>
        </xdr:cNvPr>
        <xdr:cNvSpPr/>
      </xdr:nvSpPr>
      <xdr:spPr>
        <a:xfrm>
          <a:off x="15430500" y="1034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110490</xdr:rowOff>
    </xdr:from>
    <xdr:to>
      <xdr:col>85</xdr:col>
      <xdr:colOff>127000</xdr:colOff>
      <xdr:row>62</xdr:row>
      <xdr:rowOff>64770</xdr:rowOff>
    </xdr:to>
    <xdr:cxnSp macro="">
      <xdr:nvCxnSpPr>
        <xdr:cNvPr id="511" name="直線コネクタ 510">
          <a:extLst>
            <a:ext uri="{FF2B5EF4-FFF2-40B4-BE49-F238E27FC236}">
              <a16:creationId xmlns:a16="http://schemas.microsoft.com/office/drawing/2014/main" id="{00000000-0008-0000-0100-0000FF010000}"/>
            </a:ext>
          </a:extLst>
        </xdr:cNvPr>
        <xdr:cNvCxnSpPr/>
      </xdr:nvCxnSpPr>
      <xdr:spPr>
        <a:xfrm>
          <a:off x="15481300" y="10397490"/>
          <a:ext cx="8382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61595</xdr:rowOff>
    </xdr:from>
    <xdr:to>
      <xdr:col>76</xdr:col>
      <xdr:colOff>165100</xdr:colOff>
      <xdr:row>60</xdr:row>
      <xdr:rowOff>163195</xdr:rowOff>
    </xdr:to>
    <xdr:sp macro="" textlink="">
      <xdr:nvSpPr>
        <xdr:cNvPr id="512" name="楕円 511">
          <a:extLst>
            <a:ext uri="{FF2B5EF4-FFF2-40B4-BE49-F238E27FC236}">
              <a16:creationId xmlns:a16="http://schemas.microsoft.com/office/drawing/2014/main" id="{00000000-0008-0000-0100-000000020000}"/>
            </a:ext>
          </a:extLst>
        </xdr:cNvPr>
        <xdr:cNvSpPr/>
      </xdr:nvSpPr>
      <xdr:spPr>
        <a:xfrm>
          <a:off x="14541500" y="1034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110490</xdr:rowOff>
    </xdr:from>
    <xdr:to>
      <xdr:col>81</xdr:col>
      <xdr:colOff>50800</xdr:colOff>
      <xdr:row>60</xdr:row>
      <xdr:rowOff>112395</xdr:rowOff>
    </xdr:to>
    <xdr:cxnSp macro="">
      <xdr:nvCxnSpPr>
        <xdr:cNvPr id="513" name="直線コネクタ 512">
          <a:extLst>
            <a:ext uri="{FF2B5EF4-FFF2-40B4-BE49-F238E27FC236}">
              <a16:creationId xmlns:a16="http://schemas.microsoft.com/office/drawing/2014/main" id="{00000000-0008-0000-0100-000001020000}"/>
            </a:ext>
          </a:extLst>
        </xdr:cNvPr>
        <xdr:cNvCxnSpPr/>
      </xdr:nvCxnSpPr>
      <xdr:spPr>
        <a:xfrm flipV="1">
          <a:off x="14592300" y="1039749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147320</xdr:rowOff>
    </xdr:from>
    <xdr:to>
      <xdr:col>72</xdr:col>
      <xdr:colOff>38100</xdr:colOff>
      <xdr:row>62</xdr:row>
      <xdr:rowOff>77470</xdr:rowOff>
    </xdr:to>
    <xdr:sp macro="" textlink="">
      <xdr:nvSpPr>
        <xdr:cNvPr id="514" name="楕円 513">
          <a:extLst>
            <a:ext uri="{FF2B5EF4-FFF2-40B4-BE49-F238E27FC236}">
              <a16:creationId xmlns:a16="http://schemas.microsoft.com/office/drawing/2014/main" id="{00000000-0008-0000-0100-000002020000}"/>
            </a:ext>
          </a:extLst>
        </xdr:cNvPr>
        <xdr:cNvSpPr/>
      </xdr:nvSpPr>
      <xdr:spPr>
        <a:xfrm>
          <a:off x="13652500" y="1060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112395</xdr:rowOff>
    </xdr:from>
    <xdr:to>
      <xdr:col>76</xdr:col>
      <xdr:colOff>114300</xdr:colOff>
      <xdr:row>62</xdr:row>
      <xdr:rowOff>26670</xdr:rowOff>
    </xdr:to>
    <xdr:cxnSp macro="">
      <xdr:nvCxnSpPr>
        <xdr:cNvPr id="515" name="直線コネクタ 514">
          <a:extLst>
            <a:ext uri="{FF2B5EF4-FFF2-40B4-BE49-F238E27FC236}">
              <a16:creationId xmlns:a16="http://schemas.microsoft.com/office/drawing/2014/main" id="{00000000-0008-0000-0100-000003020000}"/>
            </a:ext>
          </a:extLst>
        </xdr:cNvPr>
        <xdr:cNvCxnSpPr/>
      </xdr:nvCxnSpPr>
      <xdr:spPr>
        <a:xfrm flipV="1">
          <a:off x="13703300" y="10399395"/>
          <a:ext cx="889000" cy="257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65422</xdr:rowOff>
    </xdr:from>
    <xdr:ext cx="405111" cy="259045"/>
    <xdr:sp macro="" textlink="">
      <xdr:nvSpPr>
        <xdr:cNvPr id="516" name="n_1aveValue【学校施設】&#10;有形固定資産減価償却率">
          <a:extLst>
            <a:ext uri="{FF2B5EF4-FFF2-40B4-BE49-F238E27FC236}">
              <a16:creationId xmlns:a16="http://schemas.microsoft.com/office/drawing/2014/main" id="{00000000-0008-0000-0100-000004020000}"/>
            </a:ext>
          </a:extLst>
        </xdr:cNvPr>
        <xdr:cNvSpPr txBox="1"/>
      </xdr:nvSpPr>
      <xdr:spPr>
        <a:xfrm>
          <a:off x="152660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76852</xdr:rowOff>
    </xdr:from>
    <xdr:ext cx="405111" cy="259045"/>
    <xdr:sp macro="" textlink="">
      <xdr:nvSpPr>
        <xdr:cNvPr id="517" name="n_2aveValue【学校施設】&#10;有形固定資産減価償却率">
          <a:extLst>
            <a:ext uri="{FF2B5EF4-FFF2-40B4-BE49-F238E27FC236}">
              <a16:creationId xmlns:a16="http://schemas.microsoft.com/office/drawing/2014/main" id="{00000000-0008-0000-0100-000005020000}"/>
            </a:ext>
          </a:extLst>
        </xdr:cNvPr>
        <xdr:cNvSpPr txBox="1"/>
      </xdr:nvSpPr>
      <xdr:spPr>
        <a:xfrm>
          <a:off x="143897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99712</xdr:rowOff>
    </xdr:from>
    <xdr:ext cx="405111" cy="259045"/>
    <xdr:sp macro="" textlink="">
      <xdr:nvSpPr>
        <xdr:cNvPr id="518" name="n_3aveValue【学校施設】&#10;有形固定資産減価償却率">
          <a:extLst>
            <a:ext uri="{FF2B5EF4-FFF2-40B4-BE49-F238E27FC236}">
              <a16:creationId xmlns:a16="http://schemas.microsoft.com/office/drawing/2014/main" id="{00000000-0008-0000-0100-000006020000}"/>
            </a:ext>
          </a:extLst>
        </xdr:cNvPr>
        <xdr:cNvSpPr txBox="1"/>
      </xdr:nvSpPr>
      <xdr:spPr>
        <a:xfrm>
          <a:off x="13500744" y="1004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152417</xdr:rowOff>
    </xdr:from>
    <xdr:ext cx="405111" cy="259045"/>
    <xdr:sp macro="" textlink="">
      <xdr:nvSpPr>
        <xdr:cNvPr id="519" name="n_1mainValue【学校施設】&#10;有形固定資産減価償却率">
          <a:extLst>
            <a:ext uri="{FF2B5EF4-FFF2-40B4-BE49-F238E27FC236}">
              <a16:creationId xmlns:a16="http://schemas.microsoft.com/office/drawing/2014/main" id="{00000000-0008-0000-0100-000007020000}"/>
            </a:ext>
          </a:extLst>
        </xdr:cNvPr>
        <xdr:cNvSpPr txBox="1"/>
      </xdr:nvSpPr>
      <xdr:spPr>
        <a:xfrm>
          <a:off x="15266044" y="1043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154322</xdr:rowOff>
    </xdr:from>
    <xdr:ext cx="405111" cy="259045"/>
    <xdr:sp macro="" textlink="">
      <xdr:nvSpPr>
        <xdr:cNvPr id="520" name="n_2mainValue【学校施設】&#10;有形固定資産減価償却率">
          <a:extLst>
            <a:ext uri="{FF2B5EF4-FFF2-40B4-BE49-F238E27FC236}">
              <a16:creationId xmlns:a16="http://schemas.microsoft.com/office/drawing/2014/main" id="{00000000-0008-0000-0100-000008020000}"/>
            </a:ext>
          </a:extLst>
        </xdr:cNvPr>
        <xdr:cNvSpPr txBox="1"/>
      </xdr:nvSpPr>
      <xdr:spPr>
        <a:xfrm>
          <a:off x="14389744" y="1044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68597</xdr:rowOff>
    </xdr:from>
    <xdr:ext cx="405111" cy="259045"/>
    <xdr:sp macro="" textlink="">
      <xdr:nvSpPr>
        <xdr:cNvPr id="521" name="n_3mainValue【学校施設】&#10;有形固定資産減価償却率">
          <a:extLst>
            <a:ext uri="{FF2B5EF4-FFF2-40B4-BE49-F238E27FC236}">
              <a16:creationId xmlns:a16="http://schemas.microsoft.com/office/drawing/2014/main" id="{00000000-0008-0000-0100-000009020000}"/>
            </a:ext>
          </a:extLst>
        </xdr:cNvPr>
        <xdr:cNvSpPr txBox="1"/>
      </xdr:nvSpPr>
      <xdr:spPr>
        <a:xfrm>
          <a:off x="13500744" y="1069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2" name="正方形/長方形 521">
          <a:extLst>
            <a:ext uri="{FF2B5EF4-FFF2-40B4-BE49-F238E27FC236}">
              <a16:creationId xmlns:a16="http://schemas.microsoft.com/office/drawing/2014/main" id="{00000000-0008-0000-0100-00000A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3" name="正方形/長方形 522">
          <a:extLst>
            <a:ext uri="{FF2B5EF4-FFF2-40B4-BE49-F238E27FC236}">
              <a16:creationId xmlns:a16="http://schemas.microsoft.com/office/drawing/2014/main" id="{00000000-0008-0000-0100-00000B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4" name="正方形/長方形 523">
          <a:extLst>
            <a:ext uri="{FF2B5EF4-FFF2-40B4-BE49-F238E27FC236}">
              <a16:creationId xmlns:a16="http://schemas.microsoft.com/office/drawing/2014/main" id="{00000000-0008-0000-0100-00000C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5" name="正方形/長方形 524">
          <a:extLst>
            <a:ext uri="{FF2B5EF4-FFF2-40B4-BE49-F238E27FC236}">
              <a16:creationId xmlns:a16="http://schemas.microsoft.com/office/drawing/2014/main" id="{00000000-0008-0000-0100-00000D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6" name="正方形/長方形 525">
          <a:extLst>
            <a:ext uri="{FF2B5EF4-FFF2-40B4-BE49-F238E27FC236}">
              <a16:creationId xmlns:a16="http://schemas.microsoft.com/office/drawing/2014/main" id="{00000000-0008-0000-0100-00000E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7" name="正方形/長方形 526">
          <a:extLst>
            <a:ext uri="{FF2B5EF4-FFF2-40B4-BE49-F238E27FC236}">
              <a16:creationId xmlns:a16="http://schemas.microsoft.com/office/drawing/2014/main" id="{00000000-0008-0000-0100-00000F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8" name="正方形/長方形 527">
          <a:extLst>
            <a:ext uri="{FF2B5EF4-FFF2-40B4-BE49-F238E27FC236}">
              <a16:creationId xmlns:a16="http://schemas.microsoft.com/office/drawing/2014/main" id="{00000000-0008-0000-0100-000010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9" name="正方形/長方形 528">
          <a:extLst>
            <a:ext uri="{FF2B5EF4-FFF2-40B4-BE49-F238E27FC236}">
              <a16:creationId xmlns:a16="http://schemas.microsoft.com/office/drawing/2014/main" id="{00000000-0008-0000-0100-000011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0" name="テキスト ボックス 529">
          <a:extLst>
            <a:ext uri="{FF2B5EF4-FFF2-40B4-BE49-F238E27FC236}">
              <a16:creationId xmlns:a16="http://schemas.microsoft.com/office/drawing/2014/main" id="{00000000-0008-0000-0100-000012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1" name="直線コネクタ 530">
          <a:extLst>
            <a:ext uri="{FF2B5EF4-FFF2-40B4-BE49-F238E27FC236}">
              <a16:creationId xmlns:a16="http://schemas.microsoft.com/office/drawing/2014/main" id="{00000000-0008-0000-0100-000013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32" name="直線コネクタ 531">
          <a:extLst>
            <a:ext uri="{FF2B5EF4-FFF2-40B4-BE49-F238E27FC236}">
              <a16:creationId xmlns:a16="http://schemas.microsoft.com/office/drawing/2014/main" id="{00000000-0008-0000-0100-000014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33" name="テキスト ボックス 532">
          <a:extLst>
            <a:ext uri="{FF2B5EF4-FFF2-40B4-BE49-F238E27FC236}">
              <a16:creationId xmlns:a16="http://schemas.microsoft.com/office/drawing/2014/main" id="{00000000-0008-0000-0100-000015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34" name="直線コネクタ 533">
          <a:extLst>
            <a:ext uri="{FF2B5EF4-FFF2-40B4-BE49-F238E27FC236}">
              <a16:creationId xmlns:a16="http://schemas.microsoft.com/office/drawing/2014/main" id="{00000000-0008-0000-0100-000016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535" name="テキスト ボックス 534">
          <a:extLst>
            <a:ext uri="{FF2B5EF4-FFF2-40B4-BE49-F238E27FC236}">
              <a16:creationId xmlns:a16="http://schemas.microsoft.com/office/drawing/2014/main" id="{00000000-0008-0000-0100-000017020000}"/>
            </a:ext>
          </a:extLst>
        </xdr:cNvPr>
        <xdr:cNvSpPr txBox="1"/>
      </xdr:nvSpPr>
      <xdr:spPr>
        <a:xfrm>
          <a:off x="17756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36" name="直線コネクタ 535">
          <a:extLst>
            <a:ext uri="{FF2B5EF4-FFF2-40B4-BE49-F238E27FC236}">
              <a16:creationId xmlns:a16="http://schemas.microsoft.com/office/drawing/2014/main" id="{00000000-0008-0000-0100-000018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537" name="テキスト ボックス 536">
          <a:extLst>
            <a:ext uri="{FF2B5EF4-FFF2-40B4-BE49-F238E27FC236}">
              <a16:creationId xmlns:a16="http://schemas.microsoft.com/office/drawing/2014/main" id="{00000000-0008-0000-0100-000019020000}"/>
            </a:ext>
          </a:extLst>
        </xdr:cNvPr>
        <xdr:cNvSpPr txBox="1"/>
      </xdr:nvSpPr>
      <xdr:spPr>
        <a:xfrm>
          <a:off x="17756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38" name="直線コネクタ 537">
          <a:extLst>
            <a:ext uri="{FF2B5EF4-FFF2-40B4-BE49-F238E27FC236}">
              <a16:creationId xmlns:a16="http://schemas.microsoft.com/office/drawing/2014/main" id="{00000000-0008-0000-0100-00001A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539" name="テキスト ボックス 538">
          <a:extLst>
            <a:ext uri="{FF2B5EF4-FFF2-40B4-BE49-F238E27FC236}">
              <a16:creationId xmlns:a16="http://schemas.microsoft.com/office/drawing/2014/main" id="{00000000-0008-0000-0100-00001B020000}"/>
            </a:ext>
          </a:extLst>
        </xdr:cNvPr>
        <xdr:cNvSpPr txBox="1"/>
      </xdr:nvSpPr>
      <xdr:spPr>
        <a:xfrm>
          <a:off x="17756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0" name="直線コネクタ 539">
          <a:extLst>
            <a:ext uri="{FF2B5EF4-FFF2-40B4-BE49-F238E27FC236}">
              <a16:creationId xmlns:a16="http://schemas.microsoft.com/office/drawing/2014/main" id="{00000000-0008-0000-0100-00001C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41" name="テキスト ボックス 540">
          <a:extLst>
            <a:ext uri="{FF2B5EF4-FFF2-40B4-BE49-F238E27FC236}">
              <a16:creationId xmlns:a16="http://schemas.microsoft.com/office/drawing/2014/main" id="{00000000-0008-0000-0100-00001D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2" name="【学校施設】&#10;一人当たり面積グラフ枠">
          <a:extLst>
            <a:ext uri="{FF2B5EF4-FFF2-40B4-BE49-F238E27FC236}">
              <a16:creationId xmlns:a16="http://schemas.microsoft.com/office/drawing/2014/main" id="{00000000-0008-0000-0100-00001E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121569</xdr:rowOff>
    </xdr:from>
    <xdr:to>
      <xdr:col>116</xdr:col>
      <xdr:colOff>62864</xdr:colOff>
      <xdr:row>63</xdr:row>
      <xdr:rowOff>107945</xdr:rowOff>
    </xdr:to>
    <xdr:cxnSp macro="">
      <xdr:nvCxnSpPr>
        <xdr:cNvPr id="543" name="直線コネクタ 542">
          <a:extLst>
            <a:ext uri="{FF2B5EF4-FFF2-40B4-BE49-F238E27FC236}">
              <a16:creationId xmlns:a16="http://schemas.microsoft.com/office/drawing/2014/main" id="{00000000-0008-0000-0100-00001F020000}"/>
            </a:ext>
          </a:extLst>
        </xdr:cNvPr>
        <xdr:cNvCxnSpPr/>
      </xdr:nvCxnSpPr>
      <xdr:spPr>
        <a:xfrm flipV="1">
          <a:off x="22160864" y="9894219"/>
          <a:ext cx="0" cy="10150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119321</xdr:rowOff>
    </xdr:from>
    <xdr:ext cx="469744" cy="259045"/>
    <xdr:sp macro="" textlink="">
      <xdr:nvSpPr>
        <xdr:cNvPr id="544" name="【学校施設】&#10;一人当たり面積最小値テキスト">
          <a:extLst>
            <a:ext uri="{FF2B5EF4-FFF2-40B4-BE49-F238E27FC236}">
              <a16:creationId xmlns:a16="http://schemas.microsoft.com/office/drawing/2014/main" id="{00000000-0008-0000-0100-000020020000}"/>
            </a:ext>
          </a:extLst>
        </xdr:cNvPr>
        <xdr:cNvSpPr txBox="1"/>
      </xdr:nvSpPr>
      <xdr:spPr>
        <a:xfrm>
          <a:off x="22199600" y="10920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107945</xdr:rowOff>
    </xdr:from>
    <xdr:to>
      <xdr:col>116</xdr:col>
      <xdr:colOff>152400</xdr:colOff>
      <xdr:row>63</xdr:row>
      <xdr:rowOff>107945</xdr:rowOff>
    </xdr:to>
    <xdr:cxnSp macro="">
      <xdr:nvCxnSpPr>
        <xdr:cNvPr id="545" name="直線コネクタ 544">
          <a:extLst>
            <a:ext uri="{FF2B5EF4-FFF2-40B4-BE49-F238E27FC236}">
              <a16:creationId xmlns:a16="http://schemas.microsoft.com/office/drawing/2014/main" id="{00000000-0008-0000-0100-000021020000}"/>
            </a:ext>
          </a:extLst>
        </xdr:cNvPr>
        <xdr:cNvCxnSpPr/>
      </xdr:nvCxnSpPr>
      <xdr:spPr>
        <a:xfrm>
          <a:off x="22072600" y="1090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68246</xdr:rowOff>
    </xdr:from>
    <xdr:ext cx="534377" cy="259045"/>
    <xdr:sp macro="" textlink="">
      <xdr:nvSpPr>
        <xdr:cNvPr id="546" name="【学校施設】&#10;一人当たり面積最大値テキスト">
          <a:extLst>
            <a:ext uri="{FF2B5EF4-FFF2-40B4-BE49-F238E27FC236}">
              <a16:creationId xmlns:a16="http://schemas.microsoft.com/office/drawing/2014/main" id="{00000000-0008-0000-0100-000022020000}"/>
            </a:ext>
          </a:extLst>
        </xdr:cNvPr>
        <xdr:cNvSpPr txBox="1"/>
      </xdr:nvSpPr>
      <xdr:spPr>
        <a:xfrm>
          <a:off x="22199600" y="966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121569</xdr:rowOff>
    </xdr:from>
    <xdr:to>
      <xdr:col>116</xdr:col>
      <xdr:colOff>152400</xdr:colOff>
      <xdr:row>57</xdr:row>
      <xdr:rowOff>121569</xdr:rowOff>
    </xdr:to>
    <xdr:cxnSp macro="">
      <xdr:nvCxnSpPr>
        <xdr:cNvPr id="547" name="直線コネクタ 546">
          <a:extLst>
            <a:ext uri="{FF2B5EF4-FFF2-40B4-BE49-F238E27FC236}">
              <a16:creationId xmlns:a16="http://schemas.microsoft.com/office/drawing/2014/main" id="{00000000-0008-0000-0100-000023020000}"/>
            </a:ext>
          </a:extLst>
        </xdr:cNvPr>
        <xdr:cNvCxnSpPr/>
      </xdr:nvCxnSpPr>
      <xdr:spPr>
        <a:xfrm>
          <a:off x="22072600" y="9894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36771</xdr:rowOff>
    </xdr:from>
    <xdr:ext cx="469744" cy="259045"/>
    <xdr:sp macro="" textlink="">
      <xdr:nvSpPr>
        <xdr:cNvPr id="548" name="【学校施設】&#10;一人当たり面積平均値テキスト">
          <a:extLst>
            <a:ext uri="{FF2B5EF4-FFF2-40B4-BE49-F238E27FC236}">
              <a16:creationId xmlns:a16="http://schemas.microsoft.com/office/drawing/2014/main" id="{00000000-0008-0000-0100-000024020000}"/>
            </a:ext>
          </a:extLst>
        </xdr:cNvPr>
        <xdr:cNvSpPr txBox="1"/>
      </xdr:nvSpPr>
      <xdr:spPr>
        <a:xfrm>
          <a:off x="22199600" y="10666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13894</xdr:rowOff>
    </xdr:from>
    <xdr:to>
      <xdr:col>116</xdr:col>
      <xdr:colOff>114300</xdr:colOff>
      <xdr:row>63</xdr:row>
      <xdr:rowOff>115494</xdr:rowOff>
    </xdr:to>
    <xdr:sp macro="" textlink="">
      <xdr:nvSpPr>
        <xdr:cNvPr id="549" name="フローチャート: 判断 548">
          <a:extLst>
            <a:ext uri="{FF2B5EF4-FFF2-40B4-BE49-F238E27FC236}">
              <a16:creationId xmlns:a16="http://schemas.microsoft.com/office/drawing/2014/main" id="{00000000-0008-0000-0100-000025020000}"/>
            </a:ext>
          </a:extLst>
        </xdr:cNvPr>
        <xdr:cNvSpPr/>
      </xdr:nvSpPr>
      <xdr:spPr>
        <a:xfrm>
          <a:off x="22110700" y="1081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11745</xdr:rowOff>
    </xdr:from>
    <xdr:to>
      <xdr:col>112</xdr:col>
      <xdr:colOff>38100</xdr:colOff>
      <xdr:row>63</xdr:row>
      <xdr:rowOff>113345</xdr:rowOff>
    </xdr:to>
    <xdr:sp macro="" textlink="">
      <xdr:nvSpPr>
        <xdr:cNvPr id="550" name="フローチャート: 判断 549">
          <a:extLst>
            <a:ext uri="{FF2B5EF4-FFF2-40B4-BE49-F238E27FC236}">
              <a16:creationId xmlns:a16="http://schemas.microsoft.com/office/drawing/2014/main" id="{00000000-0008-0000-0100-000026020000}"/>
            </a:ext>
          </a:extLst>
        </xdr:cNvPr>
        <xdr:cNvSpPr/>
      </xdr:nvSpPr>
      <xdr:spPr>
        <a:xfrm>
          <a:off x="21272500" y="1081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16820</xdr:rowOff>
    </xdr:from>
    <xdr:to>
      <xdr:col>107</xdr:col>
      <xdr:colOff>101600</xdr:colOff>
      <xdr:row>63</xdr:row>
      <xdr:rowOff>118420</xdr:rowOff>
    </xdr:to>
    <xdr:sp macro="" textlink="">
      <xdr:nvSpPr>
        <xdr:cNvPr id="551" name="フローチャート: 判断 550">
          <a:extLst>
            <a:ext uri="{FF2B5EF4-FFF2-40B4-BE49-F238E27FC236}">
              <a16:creationId xmlns:a16="http://schemas.microsoft.com/office/drawing/2014/main" id="{00000000-0008-0000-0100-000027020000}"/>
            </a:ext>
          </a:extLst>
        </xdr:cNvPr>
        <xdr:cNvSpPr/>
      </xdr:nvSpPr>
      <xdr:spPr>
        <a:xfrm>
          <a:off x="20383500" y="1081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14122</xdr:rowOff>
    </xdr:from>
    <xdr:to>
      <xdr:col>102</xdr:col>
      <xdr:colOff>165100</xdr:colOff>
      <xdr:row>63</xdr:row>
      <xdr:rowOff>115722</xdr:rowOff>
    </xdr:to>
    <xdr:sp macro="" textlink="">
      <xdr:nvSpPr>
        <xdr:cNvPr id="552" name="フローチャート: 判断 551">
          <a:extLst>
            <a:ext uri="{FF2B5EF4-FFF2-40B4-BE49-F238E27FC236}">
              <a16:creationId xmlns:a16="http://schemas.microsoft.com/office/drawing/2014/main" id="{00000000-0008-0000-0100-000028020000}"/>
            </a:ext>
          </a:extLst>
        </xdr:cNvPr>
        <xdr:cNvSpPr/>
      </xdr:nvSpPr>
      <xdr:spPr>
        <a:xfrm>
          <a:off x="19494500" y="10815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3" name="テキスト ボックス 552">
          <a:extLst>
            <a:ext uri="{FF2B5EF4-FFF2-40B4-BE49-F238E27FC236}">
              <a16:creationId xmlns:a16="http://schemas.microsoft.com/office/drawing/2014/main" id="{00000000-0008-0000-0100-000029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4" name="テキスト ボックス 553">
          <a:extLst>
            <a:ext uri="{FF2B5EF4-FFF2-40B4-BE49-F238E27FC236}">
              <a16:creationId xmlns:a16="http://schemas.microsoft.com/office/drawing/2014/main" id="{00000000-0008-0000-0100-00002A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5" name="テキスト ボックス 554">
          <a:extLst>
            <a:ext uri="{FF2B5EF4-FFF2-40B4-BE49-F238E27FC236}">
              <a16:creationId xmlns:a16="http://schemas.microsoft.com/office/drawing/2014/main" id="{00000000-0008-0000-0100-00002B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6" name="テキスト ボックス 555">
          <a:extLst>
            <a:ext uri="{FF2B5EF4-FFF2-40B4-BE49-F238E27FC236}">
              <a16:creationId xmlns:a16="http://schemas.microsoft.com/office/drawing/2014/main" id="{00000000-0008-0000-0100-00002C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7" name="テキスト ボックス 556">
          <a:extLst>
            <a:ext uri="{FF2B5EF4-FFF2-40B4-BE49-F238E27FC236}">
              <a16:creationId xmlns:a16="http://schemas.microsoft.com/office/drawing/2014/main" id="{00000000-0008-0000-0100-00002D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29896</xdr:rowOff>
    </xdr:from>
    <xdr:to>
      <xdr:col>116</xdr:col>
      <xdr:colOff>114300</xdr:colOff>
      <xdr:row>63</xdr:row>
      <xdr:rowOff>131496</xdr:rowOff>
    </xdr:to>
    <xdr:sp macro="" textlink="">
      <xdr:nvSpPr>
        <xdr:cNvPr id="558" name="楕円 557">
          <a:extLst>
            <a:ext uri="{FF2B5EF4-FFF2-40B4-BE49-F238E27FC236}">
              <a16:creationId xmlns:a16="http://schemas.microsoft.com/office/drawing/2014/main" id="{00000000-0008-0000-0100-00002E020000}"/>
            </a:ext>
          </a:extLst>
        </xdr:cNvPr>
        <xdr:cNvSpPr/>
      </xdr:nvSpPr>
      <xdr:spPr>
        <a:xfrm>
          <a:off x="22110700" y="10831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163771</xdr:rowOff>
    </xdr:from>
    <xdr:ext cx="469744" cy="259045"/>
    <xdr:sp macro="" textlink="">
      <xdr:nvSpPr>
        <xdr:cNvPr id="559" name="【学校施設】&#10;一人当たり面積該当値テキスト">
          <a:extLst>
            <a:ext uri="{FF2B5EF4-FFF2-40B4-BE49-F238E27FC236}">
              <a16:creationId xmlns:a16="http://schemas.microsoft.com/office/drawing/2014/main" id="{00000000-0008-0000-0100-00002F020000}"/>
            </a:ext>
          </a:extLst>
        </xdr:cNvPr>
        <xdr:cNvSpPr txBox="1"/>
      </xdr:nvSpPr>
      <xdr:spPr>
        <a:xfrm>
          <a:off x="22199600" y="10793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153934</xdr:rowOff>
    </xdr:from>
    <xdr:to>
      <xdr:col>112</xdr:col>
      <xdr:colOff>38100</xdr:colOff>
      <xdr:row>63</xdr:row>
      <xdr:rowOff>84084</xdr:rowOff>
    </xdr:to>
    <xdr:sp macro="" textlink="">
      <xdr:nvSpPr>
        <xdr:cNvPr id="560" name="楕円 559">
          <a:extLst>
            <a:ext uri="{FF2B5EF4-FFF2-40B4-BE49-F238E27FC236}">
              <a16:creationId xmlns:a16="http://schemas.microsoft.com/office/drawing/2014/main" id="{00000000-0008-0000-0100-000030020000}"/>
            </a:ext>
          </a:extLst>
        </xdr:cNvPr>
        <xdr:cNvSpPr/>
      </xdr:nvSpPr>
      <xdr:spPr>
        <a:xfrm>
          <a:off x="21272500" y="10783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33284</xdr:rowOff>
    </xdr:from>
    <xdr:to>
      <xdr:col>116</xdr:col>
      <xdr:colOff>63500</xdr:colOff>
      <xdr:row>63</xdr:row>
      <xdr:rowOff>80696</xdr:rowOff>
    </xdr:to>
    <xdr:cxnSp macro="">
      <xdr:nvCxnSpPr>
        <xdr:cNvPr id="561" name="直線コネクタ 560">
          <a:extLst>
            <a:ext uri="{FF2B5EF4-FFF2-40B4-BE49-F238E27FC236}">
              <a16:creationId xmlns:a16="http://schemas.microsoft.com/office/drawing/2014/main" id="{00000000-0008-0000-0100-000031020000}"/>
            </a:ext>
          </a:extLst>
        </xdr:cNvPr>
        <xdr:cNvCxnSpPr/>
      </xdr:nvCxnSpPr>
      <xdr:spPr>
        <a:xfrm>
          <a:off x="21323300" y="10834634"/>
          <a:ext cx="838200" cy="47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153522</xdr:rowOff>
    </xdr:from>
    <xdr:to>
      <xdr:col>107</xdr:col>
      <xdr:colOff>101600</xdr:colOff>
      <xdr:row>63</xdr:row>
      <xdr:rowOff>83672</xdr:rowOff>
    </xdr:to>
    <xdr:sp macro="" textlink="">
      <xdr:nvSpPr>
        <xdr:cNvPr id="562" name="楕円 561">
          <a:extLst>
            <a:ext uri="{FF2B5EF4-FFF2-40B4-BE49-F238E27FC236}">
              <a16:creationId xmlns:a16="http://schemas.microsoft.com/office/drawing/2014/main" id="{00000000-0008-0000-0100-000032020000}"/>
            </a:ext>
          </a:extLst>
        </xdr:cNvPr>
        <xdr:cNvSpPr/>
      </xdr:nvSpPr>
      <xdr:spPr>
        <a:xfrm>
          <a:off x="20383500" y="10783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32872</xdr:rowOff>
    </xdr:from>
    <xdr:to>
      <xdr:col>111</xdr:col>
      <xdr:colOff>177800</xdr:colOff>
      <xdr:row>63</xdr:row>
      <xdr:rowOff>33284</xdr:rowOff>
    </xdr:to>
    <xdr:cxnSp macro="">
      <xdr:nvCxnSpPr>
        <xdr:cNvPr id="563" name="直線コネクタ 562">
          <a:extLst>
            <a:ext uri="{FF2B5EF4-FFF2-40B4-BE49-F238E27FC236}">
              <a16:creationId xmlns:a16="http://schemas.microsoft.com/office/drawing/2014/main" id="{00000000-0008-0000-0100-000033020000}"/>
            </a:ext>
          </a:extLst>
        </xdr:cNvPr>
        <xdr:cNvCxnSpPr/>
      </xdr:nvCxnSpPr>
      <xdr:spPr>
        <a:xfrm>
          <a:off x="20434300" y="10834222"/>
          <a:ext cx="889000" cy="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33782</xdr:rowOff>
    </xdr:from>
    <xdr:to>
      <xdr:col>102</xdr:col>
      <xdr:colOff>165100</xdr:colOff>
      <xdr:row>63</xdr:row>
      <xdr:rowOff>135382</xdr:rowOff>
    </xdr:to>
    <xdr:sp macro="" textlink="">
      <xdr:nvSpPr>
        <xdr:cNvPr id="564" name="楕円 563">
          <a:extLst>
            <a:ext uri="{FF2B5EF4-FFF2-40B4-BE49-F238E27FC236}">
              <a16:creationId xmlns:a16="http://schemas.microsoft.com/office/drawing/2014/main" id="{00000000-0008-0000-0100-000034020000}"/>
            </a:ext>
          </a:extLst>
        </xdr:cNvPr>
        <xdr:cNvSpPr/>
      </xdr:nvSpPr>
      <xdr:spPr>
        <a:xfrm>
          <a:off x="19494500" y="1083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32872</xdr:rowOff>
    </xdr:from>
    <xdr:to>
      <xdr:col>107</xdr:col>
      <xdr:colOff>50800</xdr:colOff>
      <xdr:row>63</xdr:row>
      <xdr:rowOff>84582</xdr:rowOff>
    </xdr:to>
    <xdr:cxnSp macro="">
      <xdr:nvCxnSpPr>
        <xdr:cNvPr id="565" name="直線コネクタ 564">
          <a:extLst>
            <a:ext uri="{FF2B5EF4-FFF2-40B4-BE49-F238E27FC236}">
              <a16:creationId xmlns:a16="http://schemas.microsoft.com/office/drawing/2014/main" id="{00000000-0008-0000-0100-000035020000}"/>
            </a:ext>
          </a:extLst>
        </xdr:cNvPr>
        <xdr:cNvCxnSpPr/>
      </xdr:nvCxnSpPr>
      <xdr:spPr>
        <a:xfrm flipV="1">
          <a:off x="19545300" y="10834222"/>
          <a:ext cx="889000" cy="51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104472</xdr:rowOff>
    </xdr:from>
    <xdr:ext cx="469744" cy="259045"/>
    <xdr:sp macro="" textlink="">
      <xdr:nvSpPr>
        <xdr:cNvPr id="566" name="n_1aveValue【学校施設】&#10;一人当たり面積">
          <a:extLst>
            <a:ext uri="{FF2B5EF4-FFF2-40B4-BE49-F238E27FC236}">
              <a16:creationId xmlns:a16="http://schemas.microsoft.com/office/drawing/2014/main" id="{00000000-0008-0000-0100-000036020000}"/>
            </a:ext>
          </a:extLst>
        </xdr:cNvPr>
        <xdr:cNvSpPr txBox="1"/>
      </xdr:nvSpPr>
      <xdr:spPr>
        <a:xfrm>
          <a:off x="21075727" y="10905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109547</xdr:rowOff>
    </xdr:from>
    <xdr:ext cx="469744" cy="259045"/>
    <xdr:sp macro="" textlink="">
      <xdr:nvSpPr>
        <xdr:cNvPr id="567" name="n_2aveValue【学校施設】&#10;一人当たり面積">
          <a:extLst>
            <a:ext uri="{FF2B5EF4-FFF2-40B4-BE49-F238E27FC236}">
              <a16:creationId xmlns:a16="http://schemas.microsoft.com/office/drawing/2014/main" id="{00000000-0008-0000-0100-000037020000}"/>
            </a:ext>
          </a:extLst>
        </xdr:cNvPr>
        <xdr:cNvSpPr txBox="1"/>
      </xdr:nvSpPr>
      <xdr:spPr>
        <a:xfrm>
          <a:off x="20199427" y="1091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132249</xdr:rowOff>
    </xdr:from>
    <xdr:ext cx="469744" cy="259045"/>
    <xdr:sp macro="" textlink="">
      <xdr:nvSpPr>
        <xdr:cNvPr id="568" name="n_3aveValue【学校施設】&#10;一人当たり面積">
          <a:extLst>
            <a:ext uri="{FF2B5EF4-FFF2-40B4-BE49-F238E27FC236}">
              <a16:creationId xmlns:a16="http://schemas.microsoft.com/office/drawing/2014/main" id="{00000000-0008-0000-0100-000038020000}"/>
            </a:ext>
          </a:extLst>
        </xdr:cNvPr>
        <xdr:cNvSpPr txBox="1"/>
      </xdr:nvSpPr>
      <xdr:spPr>
        <a:xfrm>
          <a:off x="19310427" y="1059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100611</xdr:rowOff>
    </xdr:from>
    <xdr:ext cx="469744" cy="259045"/>
    <xdr:sp macro="" textlink="">
      <xdr:nvSpPr>
        <xdr:cNvPr id="569" name="n_1mainValue【学校施設】&#10;一人当たり面積">
          <a:extLst>
            <a:ext uri="{FF2B5EF4-FFF2-40B4-BE49-F238E27FC236}">
              <a16:creationId xmlns:a16="http://schemas.microsoft.com/office/drawing/2014/main" id="{00000000-0008-0000-0100-000039020000}"/>
            </a:ext>
          </a:extLst>
        </xdr:cNvPr>
        <xdr:cNvSpPr txBox="1"/>
      </xdr:nvSpPr>
      <xdr:spPr>
        <a:xfrm>
          <a:off x="21075727" y="10559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100199</xdr:rowOff>
    </xdr:from>
    <xdr:ext cx="469744" cy="259045"/>
    <xdr:sp macro="" textlink="">
      <xdr:nvSpPr>
        <xdr:cNvPr id="570" name="n_2mainValue【学校施設】&#10;一人当たり面積">
          <a:extLst>
            <a:ext uri="{FF2B5EF4-FFF2-40B4-BE49-F238E27FC236}">
              <a16:creationId xmlns:a16="http://schemas.microsoft.com/office/drawing/2014/main" id="{00000000-0008-0000-0100-00003A020000}"/>
            </a:ext>
          </a:extLst>
        </xdr:cNvPr>
        <xdr:cNvSpPr txBox="1"/>
      </xdr:nvSpPr>
      <xdr:spPr>
        <a:xfrm>
          <a:off x="20199427" y="10558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126509</xdr:rowOff>
    </xdr:from>
    <xdr:ext cx="469744" cy="259045"/>
    <xdr:sp macro="" textlink="">
      <xdr:nvSpPr>
        <xdr:cNvPr id="571" name="n_3mainValue【学校施設】&#10;一人当たり面積">
          <a:extLst>
            <a:ext uri="{FF2B5EF4-FFF2-40B4-BE49-F238E27FC236}">
              <a16:creationId xmlns:a16="http://schemas.microsoft.com/office/drawing/2014/main" id="{00000000-0008-0000-0100-00003B020000}"/>
            </a:ext>
          </a:extLst>
        </xdr:cNvPr>
        <xdr:cNvSpPr txBox="1"/>
      </xdr:nvSpPr>
      <xdr:spPr>
        <a:xfrm>
          <a:off x="19310427" y="1092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2" name="正方形/長方形 571">
          <a:extLst>
            <a:ext uri="{FF2B5EF4-FFF2-40B4-BE49-F238E27FC236}">
              <a16:creationId xmlns:a16="http://schemas.microsoft.com/office/drawing/2014/main" id="{00000000-0008-0000-0100-00003C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3" name="正方形/長方形 572">
          <a:extLst>
            <a:ext uri="{FF2B5EF4-FFF2-40B4-BE49-F238E27FC236}">
              <a16:creationId xmlns:a16="http://schemas.microsoft.com/office/drawing/2014/main" id="{00000000-0008-0000-0100-00003D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4" name="正方形/長方形 573">
          <a:extLst>
            <a:ext uri="{FF2B5EF4-FFF2-40B4-BE49-F238E27FC236}">
              <a16:creationId xmlns:a16="http://schemas.microsoft.com/office/drawing/2014/main" id="{00000000-0008-0000-0100-00003E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5" name="正方形/長方形 574">
          <a:extLst>
            <a:ext uri="{FF2B5EF4-FFF2-40B4-BE49-F238E27FC236}">
              <a16:creationId xmlns:a16="http://schemas.microsoft.com/office/drawing/2014/main" id="{00000000-0008-0000-0100-00003F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6" name="正方形/長方形 575">
          <a:extLst>
            <a:ext uri="{FF2B5EF4-FFF2-40B4-BE49-F238E27FC236}">
              <a16:creationId xmlns:a16="http://schemas.microsoft.com/office/drawing/2014/main" id="{00000000-0008-0000-0100-000040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7" name="正方形/長方形 576">
          <a:extLst>
            <a:ext uri="{FF2B5EF4-FFF2-40B4-BE49-F238E27FC236}">
              <a16:creationId xmlns:a16="http://schemas.microsoft.com/office/drawing/2014/main" id="{00000000-0008-0000-0100-000041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8" name="正方形/長方形 577">
          <a:extLst>
            <a:ext uri="{FF2B5EF4-FFF2-40B4-BE49-F238E27FC236}">
              <a16:creationId xmlns:a16="http://schemas.microsoft.com/office/drawing/2014/main" id="{00000000-0008-0000-0100-000042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9" name="正方形/長方形 578">
          <a:extLst>
            <a:ext uri="{FF2B5EF4-FFF2-40B4-BE49-F238E27FC236}">
              <a16:creationId xmlns:a16="http://schemas.microsoft.com/office/drawing/2014/main" id="{00000000-0008-0000-0100-000043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0" name="テキスト ボックス 579">
          <a:extLst>
            <a:ext uri="{FF2B5EF4-FFF2-40B4-BE49-F238E27FC236}">
              <a16:creationId xmlns:a16="http://schemas.microsoft.com/office/drawing/2014/main" id="{00000000-0008-0000-0100-000044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1" name="直線コネクタ 580">
          <a:extLst>
            <a:ext uri="{FF2B5EF4-FFF2-40B4-BE49-F238E27FC236}">
              <a16:creationId xmlns:a16="http://schemas.microsoft.com/office/drawing/2014/main" id="{00000000-0008-0000-0100-000045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82" name="直線コネクタ 581">
          <a:extLst>
            <a:ext uri="{FF2B5EF4-FFF2-40B4-BE49-F238E27FC236}">
              <a16:creationId xmlns:a16="http://schemas.microsoft.com/office/drawing/2014/main" id="{00000000-0008-0000-0100-000046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83" name="テキスト ボックス 582">
          <a:extLst>
            <a:ext uri="{FF2B5EF4-FFF2-40B4-BE49-F238E27FC236}">
              <a16:creationId xmlns:a16="http://schemas.microsoft.com/office/drawing/2014/main" id="{00000000-0008-0000-0100-00004702000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84" name="直線コネクタ 583">
          <a:extLst>
            <a:ext uri="{FF2B5EF4-FFF2-40B4-BE49-F238E27FC236}">
              <a16:creationId xmlns:a16="http://schemas.microsoft.com/office/drawing/2014/main" id="{00000000-0008-0000-0100-000048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85" name="テキスト ボックス 584">
          <a:extLst>
            <a:ext uri="{FF2B5EF4-FFF2-40B4-BE49-F238E27FC236}">
              <a16:creationId xmlns:a16="http://schemas.microsoft.com/office/drawing/2014/main" id="{00000000-0008-0000-0100-000049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86" name="直線コネクタ 585">
          <a:extLst>
            <a:ext uri="{FF2B5EF4-FFF2-40B4-BE49-F238E27FC236}">
              <a16:creationId xmlns:a16="http://schemas.microsoft.com/office/drawing/2014/main" id="{00000000-0008-0000-0100-00004A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87" name="テキスト ボックス 586">
          <a:extLst>
            <a:ext uri="{FF2B5EF4-FFF2-40B4-BE49-F238E27FC236}">
              <a16:creationId xmlns:a16="http://schemas.microsoft.com/office/drawing/2014/main" id="{00000000-0008-0000-0100-00004B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88" name="直線コネクタ 587">
          <a:extLst>
            <a:ext uri="{FF2B5EF4-FFF2-40B4-BE49-F238E27FC236}">
              <a16:creationId xmlns:a16="http://schemas.microsoft.com/office/drawing/2014/main" id="{00000000-0008-0000-0100-00004C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89" name="テキスト ボックス 588">
          <a:extLst>
            <a:ext uri="{FF2B5EF4-FFF2-40B4-BE49-F238E27FC236}">
              <a16:creationId xmlns:a16="http://schemas.microsoft.com/office/drawing/2014/main" id="{00000000-0008-0000-0100-00004D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90" name="直線コネクタ 589">
          <a:extLst>
            <a:ext uri="{FF2B5EF4-FFF2-40B4-BE49-F238E27FC236}">
              <a16:creationId xmlns:a16="http://schemas.microsoft.com/office/drawing/2014/main" id="{00000000-0008-0000-0100-00004E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91" name="テキスト ボックス 590">
          <a:extLst>
            <a:ext uri="{FF2B5EF4-FFF2-40B4-BE49-F238E27FC236}">
              <a16:creationId xmlns:a16="http://schemas.microsoft.com/office/drawing/2014/main" id="{00000000-0008-0000-0100-00004F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92" name="直線コネクタ 591">
          <a:extLst>
            <a:ext uri="{FF2B5EF4-FFF2-40B4-BE49-F238E27FC236}">
              <a16:creationId xmlns:a16="http://schemas.microsoft.com/office/drawing/2014/main" id="{00000000-0008-0000-0100-000050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93" name="テキスト ボックス 592">
          <a:extLst>
            <a:ext uri="{FF2B5EF4-FFF2-40B4-BE49-F238E27FC236}">
              <a16:creationId xmlns:a16="http://schemas.microsoft.com/office/drawing/2014/main" id="{00000000-0008-0000-0100-00005102000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4" name="直線コネクタ 593">
          <a:extLst>
            <a:ext uri="{FF2B5EF4-FFF2-40B4-BE49-F238E27FC236}">
              <a16:creationId xmlns:a16="http://schemas.microsoft.com/office/drawing/2014/main" id="{00000000-0008-0000-0100-000052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5" name="テキスト ボックス 594">
          <a:extLst>
            <a:ext uri="{FF2B5EF4-FFF2-40B4-BE49-F238E27FC236}">
              <a16:creationId xmlns:a16="http://schemas.microsoft.com/office/drawing/2014/main" id="{00000000-0008-0000-0100-000053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6" name="【児童館】&#10;有形固定資産減価償却率グラフ枠">
          <a:extLst>
            <a:ext uri="{FF2B5EF4-FFF2-40B4-BE49-F238E27FC236}">
              <a16:creationId xmlns:a16="http://schemas.microsoft.com/office/drawing/2014/main" id="{00000000-0008-0000-0100-000054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100149</xdr:rowOff>
    </xdr:to>
    <xdr:cxnSp macro="">
      <xdr:nvCxnSpPr>
        <xdr:cNvPr id="597" name="直線コネクタ 596">
          <a:extLst>
            <a:ext uri="{FF2B5EF4-FFF2-40B4-BE49-F238E27FC236}">
              <a16:creationId xmlns:a16="http://schemas.microsoft.com/office/drawing/2014/main" id="{00000000-0008-0000-0100-000055020000}"/>
            </a:ext>
          </a:extLst>
        </xdr:cNvPr>
        <xdr:cNvCxnSpPr/>
      </xdr:nvCxnSpPr>
      <xdr:spPr>
        <a:xfrm flipV="1">
          <a:off x="16318864" y="13280571"/>
          <a:ext cx="0" cy="1564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103976</xdr:rowOff>
    </xdr:from>
    <xdr:ext cx="340478" cy="259045"/>
    <xdr:sp macro="" textlink="">
      <xdr:nvSpPr>
        <xdr:cNvPr id="598" name="【児童館】&#10;有形固定資産減価償却率最小値テキスト">
          <a:extLst>
            <a:ext uri="{FF2B5EF4-FFF2-40B4-BE49-F238E27FC236}">
              <a16:creationId xmlns:a16="http://schemas.microsoft.com/office/drawing/2014/main" id="{00000000-0008-0000-0100-000056020000}"/>
            </a:ext>
          </a:extLst>
        </xdr:cNvPr>
        <xdr:cNvSpPr txBox="1"/>
      </xdr:nvSpPr>
      <xdr:spPr>
        <a:xfrm>
          <a:off x="16357600" y="148486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100149</xdr:rowOff>
    </xdr:from>
    <xdr:to>
      <xdr:col>86</xdr:col>
      <xdr:colOff>25400</xdr:colOff>
      <xdr:row>86</xdr:row>
      <xdr:rowOff>100149</xdr:rowOff>
    </xdr:to>
    <xdr:cxnSp macro="">
      <xdr:nvCxnSpPr>
        <xdr:cNvPr id="599" name="直線コネクタ 598">
          <a:extLst>
            <a:ext uri="{FF2B5EF4-FFF2-40B4-BE49-F238E27FC236}">
              <a16:creationId xmlns:a16="http://schemas.microsoft.com/office/drawing/2014/main" id="{00000000-0008-0000-0100-000057020000}"/>
            </a:ext>
          </a:extLst>
        </xdr:cNvPr>
        <xdr:cNvCxnSpPr/>
      </xdr:nvCxnSpPr>
      <xdr:spPr>
        <a:xfrm>
          <a:off x="16230600" y="1484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00" name="【児童館】&#10;有形固定資産減価償却率最大値テキスト">
          <a:extLst>
            <a:ext uri="{FF2B5EF4-FFF2-40B4-BE49-F238E27FC236}">
              <a16:creationId xmlns:a16="http://schemas.microsoft.com/office/drawing/2014/main" id="{00000000-0008-0000-0100-000058020000}"/>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01" name="直線コネクタ 600">
          <a:extLst>
            <a:ext uri="{FF2B5EF4-FFF2-40B4-BE49-F238E27FC236}">
              <a16:creationId xmlns:a16="http://schemas.microsoft.com/office/drawing/2014/main" id="{00000000-0008-0000-0100-000059020000}"/>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22877</xdr:rowOff>
    </xdr:from>
    <xdr:ext cx="405111" cy="259045"/>
    <xdr:sp macro="" textlink="">
      <xdr:nvSpPr>
        <xdr:cNvPr id="602" name="【児童館】&#10;有形固定資産減価償却率平均値テキスト">
          <a:extLst>
            <a:ext uri="{FF2B5EF4-FFF2-40B4-BE49-F238E27FC236}">
              <a16:creationId xmlns:a16="http://schemas.microsoft.com/office/drawing/2014/main" id="{00000000-0008-0000-0100-00005A020000}"/>
            </a:ext>
          </a:extLst>
        </xdr:cNvPr>
        <xdr:cNvSpPr txBox="1"/>
      </xdr:nvSpPr>
      <xdr:spPr>
        <a:xfrm>
          <a:off x="16357600" y="1391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44450</xdr:rowOff>
    </xdr:from>
    <xdr:to>
      <xdr:col>85</xdr:col>
      <xdr:colOff>177800</xdr:colOff>
      <xdr:row>81</xdr:row>
      <xdr:rowOff>146050</xdr:rowOff>
    </xdr:to>
    <xdr:sp macro="" textlink="">
      <xdr:nvSpPr>
        <xdr:cNvPr id="603" name="フローチャート: 判断 602">
          <a:extLst>
            <a:ext uri="{FF2B5EF4-FFF2-40B4-BE49-F238E27FC236}">
              <a16:creationId xmlns:a16="http://schemas.microsoft.com/office/drawing/2014/main" id="{00000000-0008-0000-0100-00005B020000}"/>
            </a:ext>
          </a:extLst>
        </xdr:cNvPr>
        <xdr:cNvSpPr/>
      </xdr:nvSpPr>
      <xdr:spPr>
        <a:xfrm>
          <a:off x="162687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50981</xdr:rowOff>
    </xdr:from>
    <xdr:to>
      <xdr:col>81</xdr:col>
      <xdr:colOff>101600</xdr:colOff>
      <xdr:row>81</xdr:row>
      <xdr:rowOff>152581</xdr:rowOff>
    </xdr:to>
    <xdr:sp macro="" textlink="">
      <xdr:nvSpPr>
        <xdr:cNvPr id="604" name="フローチャート: 判断 603">
          <a:extLst>
            <a:ext uri="{FF2B5EF4-FFF2-40B4-BE49-F238E27FC236}">
              <a16:creationId xmlns:a16="http://schemas.microsoft.com/office/drawing/2014/main" id="{00000000-0008-0000-0100-00005C020000}"/>
            </a:ext>
          </a:extLst>
        </xdr:cNvPr>
        <xdr:cNvSpPr/>
      </xdr:nvSpPr>
      <xdr:spPr>
        <a:xfrm>
          <a:off x="15430500" y="1393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85271</xdr:rowOff>
    </xdr:from>
    <xdr:to>
      <xdr:col>76</xdr:col>
      <xdr:colOff>165100</xdr:colOff>
      <xdr:row>82</xdr:row>
      <xdr:rowOff>15421</xdr:rowOff>
    </xdr:to>
    <xdr:sp macro="" textlink="">
      <xdr:nvSpPr>
        <xdr:cNvPr id="605" name="フローチャート: 判断 604">
          <a:extLst>
            <a:ext uri="{FF2B5EF4-FFF2-40B4-BE49-F238E27FC236}">
              <a16:creationId xmlns:a16="http://schemas.microsoft.com/office/drawing/2014/main" id="{00000000-0008-0000-0100-00005D020000}"/>
            </a:ext>
          </a:extLst>
        </xdr:cNvPr>
        <xdr:cNvSpPr/>
      </xdr:nvSpPr>
      <xdr:spPr>
        <a:xfrm>
          <a:off x="14541500" y="1397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26488</xdr:rowOff>
    </xdr:from>
    <xdr:to>
      <xdr:col>72</xdr:col>
      <xdr:colOff>38100</xdr:colOff>
      <xdr:row>82</xdr:row>
      <xdr:rowOff>128088</xdr:rowOff>
    </xdr:to>
    <xdr:sp macro="" textlink="">
      <xdr:nvSpPr>
        <xdr:cNvPr id="606" name="フローチャート: 判断 605">
          <a:extLst>
            <a:ext uri="{FF2B5EF4-FFF2-40B4-BE49-F238E27FC236}">
              <a16:creationId xmlns:a16="http://schemas.microsoft.com/office/drawing/2014/main" id="{00000000-0008-0000-0100-00005E020000}"/>
            </a:ext>
          </a:extLst>
        </xdr:cNvPr>
        <xdr:cNvSpPr/>
      </xdr:nvSpPr>
      <xdr:spPr>
        <a:xfrm>
          <a:off x="13652500" y="1408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7" name="テキスト ボックス 606">
          <a:extLst>
            <a:ext uri="{FF2B5EF4-FFF2-40B4-BE49-F238E27FC236}">
              <a16:creationId xmlns:a16="http://schemas.microsoft.com/office/drawing/2014/main" id="{00000000-0008-0000-0100-00005F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8" name="テキスト ボックス 607">
          <a:extLst>
            <a:ext uri="{FF2B5EF4-FFF2-40B4-BE49-F238E27FC236}">
              <a16:creationId xmlns:a16="http://schemas.microsoft.com/office/drawing/2014/main" id="{00000000-0008-0000-0100-000060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9" name="テキスト ボックス 608">
          <a:extLst>
            <a:ext uri="{FF2B5EF4-FFF2-40B4-BE49-F238E27FC236}">
              <a16:creationId xmlns:a16="http://schemas.microsoft.com/office/drawing/2014/main" id="{00000000-0008-0000-0100-000061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0" name="テキスト ボックス 609">
          <a:extLst>
            <a:ext uri="{FF2B5EF4-FFF2-40B4-BE49-F238E27FC236}">
              <a16:creationId xmlns:a16="http://schemas.microsoft.com/office/drawing/2014/main" id="{00000000-0008-0000-0100-000062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1" name="テキスト ボックス 610">
          <a:extLst>
            <a:ext uri="{FF2B5EF4-FFF2-40B4-BE49-F238E27FC236}">
              <a16:creationId xmlns:a16="http://schemas.microsoft.com/office/drawing/2014/main" id="{00000000-0008-0000-0100-000063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88537</xdr:rowOff>
    </xdr:from>
    <xdr:to>
      <xdr:col>85</xdr:col>
      <xdr:colOff>177800</xdr:colOff>
      <xdr:row>79</xdr:row>
      <xdr:rowOff>18687</xdr:rowOff>
    </xdr:to>
    <xdr:sp macro="" textlink="">
      <xdr:nvSpPr>
        <xdr:cNvPr id="612" name="楕円 611">
          <a:extLst>
            <a:ext uri="{FF2B5EF4-FFF2-40B4-BE49-F238E27FC236}">
              <a16:creationId xmlns:a16="http://schemas.microsoft.com/office/drawing/2014/main" id="{00000000-0008-0000-0100-000064020000}"/>
            </a:ext>
          </a:extLst>
        </xdr:cNvPr>
        <xdr:cNvSpPr/>
      </xdr:nvSpPr>
      <xdr:spPr>
        <a:xfrm>
          <a:off x="16268700" y="1346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111414</xdr:rowOff>
    </xdr:from>
    <xdr:ext cx="405111" cy="259045"/>
    <xdr:sp macro="" textlink="">
      <xdr:nvSpPr>
        <xdr:cNvPr id="613" name="【児童館】&#10;有形固定資産減価償却率該当値テキスト">
          <a:extLst>
            <a:ext uri="{FF2B5EF4-FFF2-40B4-BE49-F238E27FC236}">
              <a16:creationId xmlns:a16="http://schemas.microsoft.com/office/drawing/2014/main" id="{00000000-0008-0000-0100-000065020000}"/>
            </a:ext>
          </a:extLst>
        </xdr:cNvPr>
        <xdr:cNvSpPr txBox="1"/>
      </xdr:nvSpPr>
      <xdr:spPr>
        <a:xfrm>
          <a:off x="16357600" y="13313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124461</xdr:rowOff>
    </xdr:from>
    <xdr:to>
      <xdr:col>81</xdr:col>
      <xdr:colOff>101600</xdr:colOff>
      <xdr:row>79</xdr:row>
      <xdr:rowOff>54611</xdr:rowOff>
    </xdr:to>
    <xdr:sp macro="" textlink="">
      <xdr:nvSpPr>
        <xdr:cNvPr id="614" name="楕円 613">
          <a:extLst>
            <a:ext uri="{FF2B5EF4-FFF2-40B4-BE49-F238E27FC236}">
              <a16:creationId xmlns:a16="http://schemas.microsoft.com/office/drawing/2014/main" id="{00000000-0008-0000-0100-000066020000}"/>
            </a:ext>
          </a:extLst>
        </xdr:cNvPr>
        <xdr:cNvSpPr/>
      </xdr:nvSpPr>
      <xdr:spPr>
        <a:xfrm>
          <a:off x="15430500" y="1349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139337</xdr:rowOff>
    </xdr:from>
    <xdr:to>
      <xdr:col>85</xdr:col>
      <xdr:colOff>127000</xdr:colOff>
      <xdr:row>79</xdr:row>
      <xdr:rowOff>3811</xdr:rowOff>
    </xdr:to>
    <xdr:cxnSp macro="">
      <xdr:nvCxnSpPr>
        <xdr:cNvPr id="615" name="直線コネクタ 614">
          <a:extLst>
            <a:ext uri="{FF2B5EF4-FFF2-40B4-BE49-F238E27FC236}">
              <a16:creationId xmlns:a16="http://schemas.microsoft.com/office/drawing/2014/main" id="{00000000-0008-0000-0100-000067020000}"/>
            </a:ext>
          </a:extLst>
        </xdr:cNvPr>
        <xdr:cNvCxnSpPr/>
      </xdr:nvCxnSpPr>
      <xdr:spPr>
        <a:xfrm flipV="1">
          <a:off x="15481300" y="13512437"/>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160382</xdr:rowOff>
    </xdr:from>
    <xdr:to>
      <xdr:col>76</xdr:col>
      <xdr:colOff>165100</xdr:colOff>
      <xdr:row>79</xdr:row>
      <xdr:rowOff>90532</xdr:rowOff>
    </xdr:to>
    <xdr:sp macro="" textlink="">
      <xdr:nvSpPr>
        <xdr:cNvPr id="616" name="楕円 615">
          <a:extLst>
            <a:ext uri="{FF2B5EF4-FFF2-40B4-BE49-F238E27FC236}">
              <a16:creationId xmlns:a16="http://schemas.microsoft.com/office/drawing/2014/main" id="{00000000-0008-0000-0100-000068020000}"/>
            </a:ext>
          </a:extLst>
        </xdr:cNvPr>
        <xdr:cNvSpPr/>
      </xdr:nvSpPr>
      <xdr:spPr>
        <a:xfrm>
          <a:off x="14541500" y="13533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3811</xdr:rowOff>
    </xdr:from>
    <xdr:to>
      <xdr:col>81</xdr:col>
      <xdr:colOff>50800</xdr:colOff>
      <xdr:row>79</xdr:row>
      <xdr:rowOff>39732</xdr:rowOff>
    </xdr:to>
    <xdr:cxnSp macro="">
      <xdr:nvCxnSpPr>
        <xdr:cNvPr id="617" name="直線コネクタ 616">
          <a:extLst>
            <a:ext uri="{FF2B5EF4-FFF2-40B4-BE49-F238E27FC236}">
              <a16:creationId xmlns:a16="http://schemas.microsoft.com/office/drawing/2014/main" id="{00000000-0008-0000-0100-000069020000}"/>
            </a:ext>
          </a:extLst>
        </xdr:cNvPr>
        <xdr:cNvCxnSpPr/>
      </xdr:nvCxnSpPr>
      <xdr:spPr>
        <a:xfrm flipV="1">
          <a:off x="14592300" y="13548361"/>
          <a:ext cx="8890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24856</xdr:rowOff>
    </xdr:from>
    <xdr:to>
      <xdr:col>72</xdr:col>
      <xdr:colOff>38100</xdr:colOff>
      <xdr:row>79</xdr:row>
      <xdr:rowOff>126456</xdr:rowOff>
    </xdr:to>
    <xdr:sp macro="" textlink="">
      <xdr:nvSpPr>
        <xdr:cNvPr id="618" name="楕円 617">
          <a:extLst>
            <a:ext uri="{FF2B5EF4-FFF2-40B4-BE49-F238E27FC236}">
              <a16:creationId xmlns:a16="http://schemas.microsoft.com/office/drawing/2014/main" id="{00000000-0008-0000-0100-00006A020000}"/>
            </a:ext>
          </a:extLst>
        </xdr:cNvPr>
        <xdr:cNvSpPr/>
      </xdr:nvSpPr>
      <xdr:spPr>
        <a:xfrm>
          <a:off x="13652500" y="1356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39732</xdr:rowOff>
    </xdr:from>
    <xdr:to>
      <xdr:col>76</xdr:col>
      <xdr:colOff>114300</xdr:colOff>
      <xdr:row>79</xdr:row>
      <xdr:rowOff>75656</xdr:rowOff>
    </xdr:to>
    <xdr:cxnSp macro="">
      <xdr:nvCxnSpPr>
        <xdr:cNvPr id="619" name="直線コネクタ 618">
          <a:extLst>
            <a:ext uri="{FF2B5EF4-FFF2-40B4-BE49-F238E27FC236}">
              <a16:creationId xmlns:a16="http://schemas.microsoft.com/office/drawing/2014/main" id="{00000000-0008-0000-0100-00006B020000}"/>
            </a:ext>
          </a:extLst>
        </xdr:cNvPr>
        <xdr:cNvCxnSpPr/>
      </xdr:nvCxnSpPr>
      <xdr:spPr>
        <a:xfrm flipV="1">
          <a:off x="13703300" y="13584282"/>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143708</xdr:rowOff>
    </xdr:from>
    <xdr:ext cx="405111" cy="259045"/>
    <xdr:sp macro="" textlink="">
      <xdr:nvSpPr>
        <xdr:cNvPr id="620" name="n_1aveValue【児童館】&#10;有形固定資産減価償却率">
          <a:extLst>
            <a:ext uri="{FF2B5EF4-FFF2-40B4-BE49-F238E27FC236}">
              <a16:creationId xmlns:a16="http://schemas.microsoft.com/office/drawing/2014/main" id="{00000000-0008-0000-0100-00006C020000}"/>
            </a:ext>
          </a:extLst>
        </xdr:cNvPr>
        <xdr:cNvSpPr txBox="1"/>
      </xdr:nvSpPr>
      <xdr:spPr>
        <a:xfrm>
          <a:off x="15266044" y="14031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6548</xdr:rowOff>
    </xdr:from>
    <xdr:ext cx="405111" cy="259045"/>
    <xdr:sp macro="" textlink="">
      <xdr:nvSpPr>
        <xdr:cNvPr id="621" name="n_2aveValue【児童館】&#10;有形固定資産減価償却率">
          <a:extLst>
            <a:ext uri="{FF2B5EF4-FFF2-40B4-BE49-F238E27FC236}">
              <a16:creationId xmlns:a16="http://schemas.microsoft.com/office/drawing/2014/main" id="{00000000-0008-0000-0100-00006D020000}"/>
            </a:ext>
          </a:extLst>
        </xdr:cNvPr>
        <xdr:cNvSpPr txBox="1"/>
      </xdr:nvSpPr>
      <xdr:spPr>
        <a:xfrm>
          <a:off x="14389744" y="14065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119215</xdr:rowOff>
    </xdr:from>
    <xdr:ext cx="405111" cy="259045"/>
    <xdr:sp macro="" textlink="">
      <xdr:nvSpPr>
        <xdr:cNvPr id="622" name="n_3aveValue【児童館】&#10;有形固定資産減価償却率">
          <a:extLst>
            <a:ext uri="{FF2B5EF4-FFF2-40B4-BE49-F238E27FC236}">
              <a16:creationId xmlns:a16="http://schemas.microsoft.com/office/drawing/2014/main" id="{00000000-0008-0000-0100-00006E020000}"/>
            </a:ext>
          </a:extLst>
        </xdr:cNvPr>
        <xdr:cNvSpPr txBox="1"/>
      </xdr:nvSpPr>
      <xdr:spPr>
        <a:xfrm>
          <a:off x="13500744" y="1417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71138</xdr:rowOff>
    </xdr:from>
    <xdr:ext cx="405111" cy="259045"/>
    <xdr:sp macro="" textlink="">
      <xdr:nvSpPr>
        <xdr:cNvPr id="623" name="n_1mainValue【児童館】&#10;有形固定資産減価償却率">
          <a:extLst>
            <a:ext uri="{FF2B5EF4-FFF2-40B4-BE49-F238E27FC236}">
              <a16:creationId xmlns:a16="http://schemas.microsoft.com/office/drawing/2014/main" id="{00000000-0008-0000-0100-00006F020000}"/>
            </a:ext>
          </a:extLst>
        </xdr:cNvPr>
        <xdr:cNvSpPr txBox="1"/>
      </xdr:nvSpPr>
      <xdr:spPr>
        <a:xfrm>
          <a:off x="15266044" y="13272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107059</xdr:rowOff>
    </xdr:from>
    <xdr:ext cx="405111" cy="259045"/>
    <xdr:sp macro="" textlink="">
      <xdr:nvSpPr>
        <xdr:cNvPr id="624" name="n_2mainValue【児童館】&#10;有形固定資産減価償却率">
          <a:extLst>
            <a:ext uri="{FF2B5EF4-FFF2-40B4-BE49-F238E27FC236}">
              <a16:creationId xmlns:a16="http://schemas.microsoft.com/office/drawing/2014/main" id="{00000000-0008-0000-0100-000070020000}"/>
            </a:ext>
          </a:extLst>
        </xdr:cNvPr>
        <xdr:cNvSpPr txBox="1"/>
      </xdr:nvSpPr>
      <xdr:spPr>
        <a:xfrm>
          <a:off x="14389744" y="13308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142983</xdr:rowOff>
    </xdr:from>
    <xdr:ext cx="405111" cy="259045"/>
    <xdr:sp macro="" textlink="">
      <xdr:nvSpPr>
        <xdr:cNvPr id="625" name="n_3mainValue【児童館】&#10;有形固定資産減価償却率">
          <a:extLst>
            <a:ext uri="{FF2B5EF4-FFF2-40B4-BE49-F238E27FC236}">
              <a16:creationId xmlns:a16="http://schemas.microsoft.com/office/drawing/2014/main" id="{00000000-0008-0000-0100-000071020000}"/>
            </a:ext>
          </a:extLst>
        </xdr:cNvPr>
        <xdr:cNvSpPr txBox="1"/>
      </xdr:nvSpPr>
      <xdr:spPr>
        <a:xfrm>
          <a:off x="13500744" y="13344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6" name="正方形/長方形 625">
          <a:extLst>
            <a:ext uri="{FF2B5EF4-FFF2-40B4-BE49-F238E27FC236}">
              <a16:creationId xmlns:a16="http://schemas.microsoft.com/office/drawing/2014/main" id="{00000000-0008-0000-0100-000072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7" name="正方形/長方形 626">
          <a:extLst>
            <a:ext uri="{FF2B5EF4-FFF2-40B4-BE49-F238E27FC236}">
              <a16:creationId xmlns:a16="http://schemas.microsoft.com/office/drawing/2014/main" id="{00000000-0008-0000-0100-000073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8" name="正方形/長方形 627">
          <a:extLst>
            <a:ext uri="{FF2B5EF4-FFF2-40B4-BE49-F238E27FC236}">
              <a16:creationId xmlns:a16="http://schemas.microsoft.com/office/drawing/2014/main" id="{00000000-0008-0000-0100-000074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9" name="正方形/長方形 628">
          <a:extLst>
            <a:ext uri="{FF2B5EF4-FFF2-40B4-BE49-F238E27FC236}">
              <a16:creationId xmlns:a16="http://schemas.microsoft.com/office/drawing/2014/main" id="{00000000-0008-0000-0100-000075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0" name="正方形/長方形 629">
          <a:extLst>
            <a:ext uri="{FF2B5EF4-FFF2-40B4-BE49-F238E27FC236}">
              <a16:creationId xmlns:a16="http://schemas.microsoft.com/office/drawing/2014/main" id="{00000000-0008-0000-0100-000076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1" name="正方形/長方形 630">
          <a:extLst>
            <a:ext uri="{FF2B5EF4-FFF2-40B4-BE49-F238E27FC236}">
              <a16:creationId xmlns:a16="http://schemas.microsoft.com/office/drawing/2014/main" id="{00000000-0008-0000-0100-000077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2" name="正方形/長方形 631">
          <a:extLst>
            <a:ext uri="{FF2B5EF4-FFF2-40B4-BE49-F238E27FC236}">
              <a16:creationId xmlns:a16="http://schemas.microsoft.com/office/drawing/2014/main" id="{00000000-0008-0000-0100-000078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3" name="正方形/長方形 632">
          <a:extLst>
            <a:ext uri="{FF2B5EF4-FFF2-40B4-BE49-F238E27FC236}">
              <a16:creationId xmlns:a16="http://schemas.microsoft.com/office/drawing/2014/main" id="{00000000-0008-0000-0100-000079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4" name="テキスト ボックス 633">
          <a:extLst>
            <a:ext uri="{FF2B5EF4-FFF2-40B4-BE49-F238E27FC236}">
              <a16:creationId xmlns:a16="http://schemas.microsoft.com/office/drawing/2014/main" id="{00000000-0008-0000-0100-00007A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5" name="直線コネクタ 634">
          <a:extLst>
            <a:ext uri="{FF2B5EF4-FFF2-40B4-BE49-F238E27FC236}">
              <a16:creationId xmlns:a16="http://schemas.microsoft.com/office/drawing/2014/main" id="{00000000-0008-0000-0100-00007B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36" name="直線コネクタ 635">
          <a:extLst>
            <a:ext uri="{FF2B5EF4-FFF2-40B4-BE49-F238E27FC236}">
              <a16:creationId xmlns:a16="http://schemas.microsoft.com/office/drawing/2014/main" id="{00000000-0008-0000-0100-00007C020000}"/>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37" name="テキスト ボックス 636">
          <a:extLst>
            <a:ext uri="{FF2B5EF4-FFF2-40B4-BE49-F238E27FC236}">
              <a16:creationId xmlns:a16="http://schemas.microsoft.com/office/drawing/2014/main" id="{00000000-0008-0000-0100-00007D020000}"/>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38" name="直線コネクタ 637">
          <a:extLst>
            <a:ext uri="{FF2B5EF4-FFF2-40B4-BE49-F238E27FC236}">
              <a16:creationId xmlns:a16="http://schemas.microsoft.com/office/drawing/2014/main" id="{00000000-0008-0000-0100-00007E020000}"/>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39" name="テキスト ボックス 638">
          <a:extLst>
            <a:ext uri="{FF2B5EF4-FFF2-40B4-BE49-F238E27FC236}">
              <a16:creationId xmlns:a16="http://schemas.microsoft.com/office/drawing/2014/main" id="{00000000-0008-0000-0100-00007F020000}"/>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40" name="直線コネクタ 639">
          <a:extLst>
            <a:ext uri="{FF2B5EF4-FFF2-40B4-BE49-F238E27FC236}">
              <a16:creationId xmlns:a16="http://schemas.microsoft.com/office/drawing/2014/main" id="{00000000-0008-0000-0100-000080020000}"/>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41" name="テキスト ボックス 640">
          <a:extLst>
            <a:ext uri="{FF2B5EF4-FFF2-40B4-BE49-F238E27FC236}">
              <a16:creationId xmlns:a16="http://schemas.microsoft.com/office/drawing/2014/main" id="{00000000-0008-0000-0100-00008102000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42" name="直線コネクタ 641">
          <a:extLst>
            <a:ext uri="{FF2B5EF4-FFF2-40B4-BE49-F238E27FC236}">
              <a16:creationId xmlns:a16="http://schemas.microsoft.com/office/drawing/2014/main" id="{00000000-0008-0000-0100-000082020000}"/>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43" name="テキスト ボックス 642">
          <a:extLst>
            <a:ext uri="{FF2B5EF4-FFF2-40B4-BE49-F238E27FC236}">
              <a16:creationId xmlns:a16="http://schemas.microsoft.com/office/drawing/2014/main" id="{00000000-0008-0000-0100-000083020000}"/>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44" name="直線コネクタ 643">
          <a:extLst>
            <a:ext uri="{FF2B5EF4-FFF2-40B4-BE49-F238E27FC236}">
              <a16:creationId xmlns:a16="http://schemas.microsoft.com/office/drawing/2014/main" id="{00000000-0008-0000-0100-000084020000}"/>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45" name="テキスト ボックス 644">
          <a:extLst>
            <a:ext uri="{FF2B5EF4-FFF2-40B4-BE49-F238E27FC236}">
              <a16:creationId xmlns:a16="http://schemas.microsoft.com/office/drawing/2014/main" id="{00000000-0008-0000-0100-000085020000}"/>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46" name="直線コネクタ 645">
          <a:extLst>
            <a:ext uri="{FF2B5EF4-FFF2-40B4-BE49-F238E27FC236}">
              <a16:creationId xmlns:a16="http://schemas.microsoft.com/office/drawing/2014/main" id="{00000000-0008-0000-0100-00008602000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47" name="テキスト ボックス 646">
          <a:extLst>
            <a:ext uri="{FF2B5EF4-FFF2-40B4-BE49-F238E27FC236}">
              <a16:creationId xmlns:a16="http://schemas.microsoft.com/office/drawing/2014/main" id="{00000000-0008-0000-0100-000087020000}"/>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8" name="直線コネクタ 647">
          <a:extLst>
            <a:ext uri="{FF2B5EF4-FFF2-40B4-BE49-F238E27FC236}">
              <a16:creationId xmlns:a16="http://schemas.microsoft.com/office/drawing/2014/main" id="{00000000-0008-0000-0100-000088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9" name="テキスト ボックス 648">
          <a:extLst>
            <a:ext uri="{FF2B5EF4-FFF2-40B4-BE49-F238E27FC236}">
              <a16:creationId xmlns:a16="http://schemas.microsoft.com/office/drawing/2014/main" id="{00000000-0008-0000-0100-000089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0" name="【児童館】&#10;一人当たり面積グラフ枠">
          <a:extLst>
            <a:ext uri="{FF2B5EF4-FFF2-40B4-BE49-F238E27FC236}">
              <a16:creationId xmlns:a16="http://schemas.microsoft.com/office/drawing/2014/main" id="{00000000-0008-0000-0100-00008A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5443</xdr:rowOff>
    </xdr:from>
    <xdr:to>
      <xdr:col>116</xdr:col>
      <xdr:colOff>62864</xdr:colOff>
      <xdr:row>86</xdr:row>
      <xdr:rowOff>119743</xdr:rowOff>
    </xdr:to>
    <xdr:cxnSp macro="">
      <xdr:nvCxnSpPr>
        <xdr:cNvPr id="651" name="直線コネクタ 650">
          <a:extLst>
            <a:ext uri="{FF2B5EF4-FFF2-40B4-BE49-F238E27FC236}">
              <a16:creationId xmlns:a16="http://schemas.microsoft.com/office/drawing/2014/main" id="{00000000-0008-0000-0100-00008B020000}"/>
            </a:ext>
          </a:extLst>
        </xdr:cNvPr>
        <xdr:cNvCxnSpPr/>
      </xdr:nvCxnSpPr>
      <xdr:spPr>
        <a:xfrm flipV="1">
          <a:off x="22160864" y="13378543"/>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123570</xdr:rowOff>
    </xdr:from>
    <xdr:ext cx="469744" cy="259045"/>
    <xdr:sp macro="" textlink="">
      <xdr:nvSpPr>
        <xdr:cNvPr id="652" name="【児童館】&#10;一人当たり面積最小値テキスト">
          <a:extLst>
            <a:ext uri="{FF2B5EF4-FFF2-40B4-BE49-F238E27FC236}">
              <a16:creationId xmlns:a16="http://schemas.microsoft.com/office/drawing/2014/main" id="{00000000-0008-0000-0100-00008C020000}"/>
            </a:ext>
          </a:extLst>
        </xdr:cNvPr>
        <xdr:cNvSpPr txBox="1"/>
      </xdr:nvSpPr>
      <xdr:spPr>
        <a:xfrm>
          <a:off x="22199600" y="14868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119743</xdr:rowOff>
    </xdr:from>
    <xdr:to>
      <xdr:col>116</xdr:col>
      <xdr:colOff>152400</xdr:colOff>
      <xdr:row>86</xdr:row>
      <xdr:rowOff>119743</xdr:rowOff>
    </xdr:to>
    <xdr:cxnSp macro="">
      <xdr:nvCxnSpPr>
        <xdr:cNvPr id="653" name="直線コネクタ 652">
          <a:extLst>
            <a:ext uri="{FF2B5EF4-FFF2-40B4-BE49-F238E27FC236}">
              <a16:creationId xmlns:a16="http://schemas.microsoft.com/office/drawing/2014/main" id="{00000000-0008-0000-0100-00008D020000}"/>
            </a:ext>
          </a:extLst>
        </xdr:cNvPr>
        <xdr:cNvCxnSpPr/>
      </xdr:nvCxnSpPr>
      <xdr:spPr>
        <a:xfrm>
          <a:off x="22072600" y="1486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123570</xdr:rowOff>
    </xdr:from>
    <xdr:ext cx="469744" cy="259045"/>
    <xdr:sp macro="" textlink="">
      <xdr:nvSpPr>
        <xdr:cNvPr id="654" name="【児童館】&#10;一人当たり面積最大値テキスト">
          <a:extLst>
            <a:ext uri="{FF2B5EF4-FFF2-40B4-BE49-F238E27FC236}">
              <a16:creationId xmlns:a16="http://schemas.microsoft.com/office/drawing/2014/main" id="{00000000-0008-0000-0100-00008E020000}"/>
            </a:ext>
          </a:extLst>
        </xdr:cNvPr>
        <xdr:cNvSpPr txBox="1"/>
      </xdr:nvSpPr>
      <xdr:spPr>
        <a:xfrm>
          <a:off x="22199600" y="1315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5443</xdr:rowOff>
    </xdr:from>
    <xdr:to>
      <xdr:col>116</xdr:col>
      <xdr:colOff>152400</xdr:colOff>
      <xdr:row>78</xdr:row>
      <xdr:rowOff>5443</xdr:rowOff>
    </xdr:to>
    <xdr:cxnSp macro="">
      <xdr:nvCxnSpPr>
        <xdr:cNvPr id="655" name="直線コネクタ 654">
          <a:extLst>
            <a:ext uri="{FF2B5EF4-FFF2-40B4-BE49-F238E27FC236}">
              <a16:creationId xmlns:a16="http://schemas.microsoft.com/office/drawing/2014/main" id="{00000000-0008-0000-0100-00008F020000}"/>
            </a:ext>
          </a:extLst>
        </xdr:cNvPr>
        <xdr:cNvCxnSpPr/>
      </xdr:nvCxnSpPr>
      <xdr:spPr>
        <a:xfrm>
          <a:off x="22072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10177</xdr:rowOff>
    </xdr:from>
    <xdr:ext cx="469744" cy="259045"/>
    <xdr:sp macro="" textlink="">
      <xdr:nvSpPr>
        <xdr:cNvPr id="656" name="【児童館】&#10;一人当たり面積平均値テキスト">
          <a:extLst>
            <a:ext uri="{FF2B5EF4-FFF2-40B4-BE49-F238E27FC236}">
              <a16:creationId xmlns:a16="http://schemas.microsoft.com/office/drawing/2014/main" id="{00000000-0008-0000-0100-000090020000}"/>
            </a:ext>
          </a:extLst>
        </xdr:cNvPr>
        <xdr:cNvSpPr txBox="1"/>
      </xdr:nvSpPr>
      <xdr:spPr>
        <a:xfrm>
          <a:off x="22199600" y="1424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657" name="フローチャート: 判断 656">
          <a:extLst>
            <a:ext uri="{FF2B5EF4-FFF2-40B4-BE49-F238E27FC236}">
              <a16:creationId xmlns:a16="http://schemas.microsoft.com/office/drawing/2014/main" id="{00000000-0008-0000-0100-000091020000}"/>
            </a:ext>
          </a:extLst>
        </xdr:cNvPr>
        <xdr:cNvSpPr/>
      </xdr:nvSpPr>
      <xdr:spPr>
        <a:xfrm>
          <a:off x="22110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142421</xdr:rowOff>
    </xdr:from>
    <xdr:to>
      <xdr:col>112</xdr:col>
      <xdr:colOff>38100</xdr:colOff>
      <xdr:row>84</xdr:row>
      <xdr:rowOff>72571</xdr:rowOff>
    </xdr:to>
    <xdr:sp macro="" textlink="">
      <xdr:nvSpPr>
        <xdr:cNvPr id="658" name="フローチャート: 判断 657">
          <a:extLst>
            <a:ext uri="{FF2B5EF4-FFF2-40B4-BE49-F238E27FC236}">
              <a16:creationId xmlns:a16="http://schemas.microsoft.com/office/drawing/2014/main" id="{00000000-0008-0000-0100-000092020000}"/>
            </a:ext>
          </a:extLst>
        </xdr:cNvPr>
        <xdr:cNvSpPr/>
      </xdr:nvSpPr>
      <xdr:spPr>
        <a:xfrm>
          <a:off x="21272500" y="143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3629</xdr:rowOff>
    </xdr:from>
    <xdr:to>
      <xdr:col>107</xdr:col>
      <xdr:colOff>101600</xdr:colOff>
      <xdr:row>84</xdr:row>
      <xdr:rowOff>105229</xdr:rowOff>
    </xdr:to>
    <xdr:sp macro="" textlink="">
      <xdr:nvSpPr>
        <xdr:cNvPr id="659" name="フローチャート: 判断 658">
          <a:extLst>
            <a:ext uri="{FF2B5EF4-FFF2-40B4-BE49-F238E27FC236}">
              <a16:creationId xmlns:a16="http://schemas.microsoft.com/office/drawing/2014/main" id="{00000000-0008-0000-0100-000093020000}"/>
            </a:ext>
          </a:extLst>
        </xdr:cNvPr>
        <xdr:cNvSpPr/>
      </xdr:nvSpPr>
      <xdr:spPr>
        <a:xfrm>
          <a:off x="20383500" y="1440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142421</xdr:rowOff>
    </xdr:from>
    <xdr:to>
      <xdr:col>102</xdr:col>
      <xdr:colOff>165100</xdr:colOff>
      <xdr:row>84</xdr:row>
      <xdr:rowOff>72571</xdr:rowOff>
    </xdr:to>
    <xdr:sp macro="" textlink="">
      <xdr:nvSpPr>
        <xdr:cNvPr id="660" name="フローチャート: 判断 659">
          <a:extLst>
            <a:ext uri="{FF2B5EF4-FFF2-40B4-BE49-F238E27FC236}">
              <a16:creationId xmlns:a16="http://schemas.microsoft.com/office/drawing/2014/main" id="{00000000-0008-0000-0100-000094020000}"/>
            </a:ext>
          </a:extLst>
        </xdr:cNvPr>
        <xdr:cNvSpPr/>
      </xdr:nvSpPr>
      <xdr:spPr>
        <a:xfrm>
          <a:off x="19494500" y="143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00000000-0008-0000-0100-000095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00000000-0008-0000-0100-000096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00000000-0008-0000-0100-000097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00000000-0008-0000-0100-000098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00000000-0008-0000-0100-000099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3629</xdr:rowOff>
    </xdr:from>
    <xdr:to>
      <xdr:col>116</xdr:col>
      <xdr:colOff>114300</xdr:colOff>
      <xdr:row>86</xdr:row>
      <xdr:rowOff>105229</xdr:rowOff>
    </xdr:to>
    <xdr:sp macro="" textlink="">
      <xdr:nvSpPr>
        <xdr:cNvPr id="666" name="楕円 665">
          <a:extLst>
            <a:ext uri="{FF2B5EF4-FFF2-40B4-BE49-F238E27FC236}">
              <a16:creationId xmlns:a16="http://schemas.microsoft.com/office/drawing/2014/main" id="{00000000-0008-0000-0100-00009A020000}"/>
            </a:ext>
          </a:extLst>
        </xdr:cNvPr>
        <xdr:cNvSpPr/>
      </xdr:nvSpPr>
      <xdr:spPr>
        <a:xfrm>
          <a:off x="22110700" y="1474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90006</xdr:rowOff>
    </xdr:from>
    <xdr:ext cx="469744" cy="259045"/>
    <xdr:sp macro="" textlink="">
      <xdr:nvSpPr>
        <xdr:cNvPr id="667" name="【児童館】&#10;一人当たり面積該当値テキスト">
          <a:extLst>
            <a:ext uri="{FF2B5EF4-FFF2-40B4-BE49-F238E27FC236}">
              <a16:creationId xmlns:a16="http://schemas.microsoft.com/office/drawing/2014/main" id="{00000000-0008-0000-0100-00009B020000}"/>
            </a:ext>
          </a:extLst>
        </xdr:cNvPr>
        <xdr:cNvSpPr txBox="1"/>
      </xdr:nvSpPr>
      <xdr:spPr>
        <a:xfrm>
          <a:off x="22199600" y="14663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3629</xdr:rowOff>
    </xdr:from>
    <xdr:to>
      <xdr:col>112</xdr:col>
      <xdr:colOff>38100</xdr:colOff>
      <xdr:row>86</xdr:row>
      <xdr:rowOff>105229</xdr:rowOff>
    </xdr:to>
    <xdr:sp macro="" textlink="">
      <xdr:nvSpPr>
        <xdr:cNvPr id="668" name="楕円 667">
          <a:extLst>
            <a:ext uri="{FF2B5EF4-FFF2-40B4-BE49-F238E27FC236}">
              <a16:creationId xmlns:a16="http://schemas.microsoft.com/office/drawing/2014/main" id="{00000000-0008-0000-0100-00009C020000}"/>
            </a:ext>
          </a:extLst>
        </xdr:cNvPr>
        <xdr:cNvSpPr/>
      </xdr:nvSpPr>
      <xdr:spPr>
        <a:xfrm>
          <a:off x="21272500" y="1474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54429</xdr:rowOff>
    </xdr:from>
    <xdr:to>
      <xdr:col>116</xdr:col>
      <xdr:colOff>63500</xdr:colOff>
      <xdr:row>86</xdr:row>
      <xdr:rowOff>54429</xdr:rowOff>
    </xdr:to>
    <xdr:cxnSp macro="">
      <xdr:nvCxnSpPr>
        <xdr:cNvPr id="669" name="直線コネクタ 668">
          <a:extLst>
            <a:ext uri="{FF2B5EF4-FFF2-40B4-BE49-F238E27FC236}">
              <a16:creationId xmlns:a16="http://schemas.microsoft.com/office/drawing/2014/main" id="{00000000-0008-0000-0100-00009D020000}"/>
            </a:ext>
          </a:extLst>
        </xdr:cNvPr>
        <xdr:cNvCxnSpPr/>
      </xdr:nvCxnSpPr>
      <xdr:spPr>
        <a:xfrm>
          <a:off x="21323300" y="147991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3629</xdr:rowOff>
    </xdr:from>
    <xdr:to>
      <xdr:col>107</xdr:col>
      <xdr:colOff>101600</xdr:colOff>
      <xdr:row>86</xdr:row>
      <xdr:rowOff>105229</xdr:rowOff>
    </xdr:to>
    <xdr:sp macro="" textlink="">
      <xdr:nvSpPr>
        <xdr:cNvPr id="670" name="楕円 669">
          <a:extLst>
            <a:ext uri="{FF2B5EF4-FFF2-40B4-BE49-F238E27FC236}">
              <a16:creationId xmlns:a16="http://schemas.microsoft.com/office/drawing/2014/main" id="{00000000-0008-0000-0100-00009E020000}"/>
            </a:ext>
          </a:extLst>
        </xdr:cNvPr>
        <xdr:cNvSpPr/>
      </xdr:nvSpPr>
      <xdr:spPr>
        <a:xfrm>
          <a:off x="20383500" y="1474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54429</xdr:rowOff>
    </xdr:from>
    <xdr:to>
      <xdr:col>111</xdr:col>
      <xdr:colOff>177800</xdr:colOff>
      <xdr:row>86</xdr:row>
      <xdr:rowOff>54429</xdr:rowOff>
    </xdr:to>
    <xdr:cxnSp macro="">
      <xdr:nvCxnSpPr>
        <xdr:cNvPr id="671" name="直線コネクタ 670">
          <a:extLst>
            <a:ext uri="{FF2B5EF4-FFF2-40B4-BE49-F238E27FC236}">
              <a16:creationId xmlns:a16="http://schemas.microsoft.com/office/drawing/2014/main" id="{00000000-0008-0000-0100-00009F020000}"/>
            </a:ext>
          </a:extLst>
        </xdr:cNvPr>
        <xdr:cNvCxnSpPr/>
      </xdr:nvCxnSpPr>
      <xdr:spPr>
        <a:xfrm>
          <a:off x="20434300" y="147991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3629</xdr:rowOff>
    </xdr:from>
    <xdr:to>
      <xdr:col>102</xdr:col>
      <xdr:colOff>165100</xdr:colOff>
      <xdr:row>86</xdr:row>
      <xdr:rowOff>105229</xdr:rowOff>
    </xdr:to>
    <xdr:sp macro="" textlink="">
      <xdr:nvSpPr>
        <xdr:cNvPr id="672" name="楕円 671">
          <a:extLst>
            <a:ext uri="{FF2B5EF4-FFF2-40B4-BE49-F238E27FC236}">
              <a16:creationId xmlns:a16="http://schemas.microsoft.com/office/drawing/2014/main" id="{00000000-0008-0000-0100-0000A0020000}"/>
            </a:ext>
          </a:extLst>
        </xdr:cNvPr>
        <xdr:cNvSpPr/>
      </xdr:nvSpPr>
      <xdr:spPr>
        <a:xfrm>
          <a:off x="19494500" y="1474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54429</xdr:rowOff>
    </xdr:from>
    <xdr:to>
      <xdr:col>107</xdr:col>
      <xdr:colOff>50800</xdr:colOff>
      <xdr:row>86</xdr:row>
      <xdr:rowOff>54429</xdr:rowOff>
    </xdr:to>
    <xdr:cxnSp macro="">
      <xdr:nvCxnSpPr>
        <xdr:cNvPr id="673" name="直線コネクタ 672">
          <a:extLst>
            <a:ext uri="{FF2B5EF4-FFF2-40B4-BE49-F238E27FC236}">
              <a16:creationId xmlns:a16="http://schemas.microsoft.com/office/drawing/2014/main" id="{00000000-0008-0000-0100-0000A1020000}"/>
            </a:ext>
          </a:extLst>
        </xdr:cNvPr>
        <xdr:cNvCxnSpPr/>
      </xdr:nvCxnSpPr>
      <xdr:spPr>
        <a:xfrm>
          <a:off x="19545300" y="147991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89098</xdr:rowOff>
    </xdr:from>
    <xdr:ext cx="469744" cy="259045"/>
    <xdr:sp macro="" textlink="">
      <xdr:nvSpPr>
        <xdr:cNvPr id="674" name="n_1aveValue【児童館】&#10;一人当たり面積">
          <a:extLst>
            <a:ext uri="{FF2B5EF4-FFF2-40B4-BE49-F238E27FC236}">
              <a16:creationId xmlns:a16="http://schemas.microsoft.com/office/drawing/2014/main" id="{00000000-0008-0000-0100-0000A2020000}"/>
            </a:ext>
          </a:extLst>
        </xdr:cNvPr>
        <xdr:cNvSpPr txBox="1"/>
      </xdr:nvSpPr>
      <xdr:spPr>
        <a:xfrm>
          <a:off x="21075727" y="1414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121756</xdr:rowOff>
    </xdr:from>
    <xdr:ext cx="469744" cy="259045"/>
    <xdr:sp macro="" textlink="">
      <xdr:nvSpPr>
        <xdr:cNvPr id="675" name="n_2aveValue【児童館】&#10;一人当たり面積">
          <a:extLst>
            <a:ext uri="{FF2B5EF4-FFF2-40B4-BE49-F238E27FC236}">
              <a16:creationId xmlns:a16="http://schemas.microsoft.com/office/drawing/2014/main" id="{00000000-0008-0000-0100-0000A3020000}"/>
            </a:ext>
          </a:extLst>
        </xdr:cNvPr>
        <xdr:cNvSpPr txBox="1"/>
      </xdr:nvSpPr>
      <xdr:spPr>
        <a:xfrm>
          <a:off x="20199427" y="1418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89098</xdr:rowOff>
    </xdr:from>
    <xdr:ext cx="469744" cy="259045"/>
    <xdr:sp macro="" textlink="">
      <xdr:nvSpPr>
        <xdr:cNvPr id="676" name="n_3aveValue【児童館】&#10;一人当たり面積">
          <a:extLst>
            <a:ext uri="{FF2B5EF4-FFF2-40B4-BE49-F238E27FC236}">
              <a16:creationId xmlns:a16="http://schemas.microsoft.com/office/drawing/2014/main" id="{00000000-0008-0000-0100-0000A4020000}"/>
            </a:ext>
          </a:extLst>
        </xdr:cNvPr>
        <xdr:cNvSpPr txBox="1"/>
      </xdr:nvSpPr>
      <xdr:spPr>
        <a:xfrm>
          <a:off x="19310427" y="1414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96356</xdr:rowOff>
    </xdr:from>
    <xdr:ext cx="469744" cy="259045"/>
    <xdr:sp macro="" textlink="">
      <xdr:nvSpPr>
        <xdr:cNvPr id="677" name="n_1mainValue【児童館】&#10;一人当たり面積">
          <a:extLst>
            <a:ext uri="{FF2B5EF4-FFF2-40B4-BE49-F238E27FC236}">
              <a16:creationId xmlns:a16="http://schemas.microsoft.com/office/drawing/2014/main" id="{00000000-0008-0000-0100-0000A5020000}"/>
            </a:ext>
          </a:extLst>
        </xdr:cNvPr>
        <xdr:cNvSpPr txBox="1"/>
      </xdr:nvSpPr>
      <xdr:spPr>
        <a:xfrm>
          <a:off x="21075727" y="14841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96356</xdr:rowOff>
    </xdr:from>
    <xdr:ext cx="469744" cy="259045"/>
    <xdr:sp macro="" textlink="">
      <xdr:nvSpPr>
        <xdr:cNvPr id="678" name="n_2mainValue【児童館】&#10;一人当たり面積">
          <a:extLst>
            <a:ext uri="{FF2B5EF4-FFF2-40B4-BE49-F238E27FC236}">
              <a16:creationId xmlns:a16="http://schemas.microsoft.com/office/drawing/2014/main" id="{00000000-0008-0000-0100-0000A6020000}"/>
            </a:ext>
          </a:extLst>
        </xdr:cNvPr>
        <xdr:cNvSpPr txBox="1"/>
      </xdr:nvSpPr>
      <xdr:spPr>
        <a:xfrm>
          <a:off x="20199427" y="14841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96356</xdr:rowOff>
    </xdr:from>
    <xdr:ext cx="469744" cy="259045"/>
    <xdr:sp macro="" textlink="">
      <xdr:nvSpPr>
        <xdr:cNvPr id="679" name="n_3mainValue【児童館】&#10;一人当たり面積">
          <a:extLst>
            <a:ext uri="{FF2B5EF4-FFF2-40B4-BE49-F238E27FC236}">
              <a16:creationId xmlns:a16="http://schemas.microsoft.com/office/drawing/2014/main" id="{00000000-0008-0000-0100-0000A7020000}"/>
            </a:ext>
          </a:extLst>
        </xdr:cNvPr>
        <xdr:cNvSpPr txBox="1"/>
      </xdr:nvSpPr>
      <xdr:spPr>
        <a:xfrm>
          <a:off x="19310427" y="14841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0" name="正方形/長方形 679">
          <a:extLst>
            <a:ext uri="{FF2B5EF4-FFF2-40B4-BE49-F238E27FC236}">
              <a16:creationId xmlns:a16="http://schemas.microsoft.com/office/drawing/2014/main" id="{00000000-0008-0000-0100-0000A8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1" name="正方形/長方形 680">
          <a:extLst>
            <a:ext uri="{FF2B5EF4-FFF2-40B4-BE49-F238E27FC236}">
              <a16:creationId xmlns:a16="http://schemas.microsoft.com/office/drawing/2014/main" id="{00000000-0008-0000-0100-0000A9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2" name="正方形/長方形 681">
          <a:extLst>
            <a:ext uri="{FF2B5EF4-FFF2-40B4-BE49-F238E27FC236}">
              <a16:creationId xmlns:a16="http://schemas.microsoft.com/office/drawing/2014/main" id="{00000000-0008-0000-0100-0000AA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3" name="正方形/長方形 682">
          <a:extLst>
            <a:ext uri="{FF2B5EF4-FFF2-40B4-BE49-F238E27FC236}">
              <a16:creationId xmlns:a16="http://schemas.microsoft.com/office/drawing/2014/main" id="{00000000-0008-0000-0100-0000AB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4" name="正方形/長方形 683">
          <a:extLst>
            <a:ext uri="{FF2B5EF4-FFF2-40B4-BE49-F238E27FC236}">
              <a16:creationId xmlns:a16="http://schemas.microsoft.com/office/drawing/2014/main" id="{00000000-0008-0000-0100-0000AC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5" name="正方形/長方形 684">
          <a:extLst>
            <a:ext uri="{FF2B5EF4-FFF2-40B4-BE49-F238E27FC236}">
              <a16:creationId xmlns:a16="http://schemas.microsoft.com/office/drawing/2014/main" id="{00000000-0008-0000-0100-0000AD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6" name="正方形/長方形 685">
          <a:extLst>
            <a:ext uri="{FF2B5EF4-FFF2-40B4-BE49-F238E27FC236}">
              <a16:creationId xmlns:a16="http://schemas.microsoft.com/office/drawing/2014/main" id="{00000000-0008-0000-0100-0000AE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7" name="正方形/長方形 686">
          <a:extLst>
            <a:ext uri="{FF2B5EF4-FFF2-40B4-BE49-F238E27FC236}">
              <a16:creationId xmlns:a16="http://schemas.microsoft.com/office/drawing/2014/main" id="{00000000-0008-0000-0100-0000AF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8" name="テキスト ボックス 687">
          <a:extLst>
            <a:ext uri="{FF2B5EF4-FFF2-40B4-BE49-F238E27FC236}">
              <a16:creationId xmlns:a16="http://schemas.microsoft.com/office/drawing/2014/main" id="{00000000-0008-0000-0100-0000B0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9" name="直線コネクタ 688">
          <a:extLst>
            <a:ext uri="{FF2B5EF4-FFF2-40B4-BE49-F238E27FC236}">
              <a16:creationId xmlns:a16="http://schemas.microsoft.com/office/drawing/2014/main" id="{00000000-0008-0000-0100-0000B1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90" name="直線コネクタ 689">
          <a:extLst>
            <a:ext uri="{FF2B5EF4-FFF2-40B4-BE49-F238E27FC236}">
              <a16:creationId xmlns:a16="http://schemas.microsoft.com/office/drawing/2014/main" id="{00000000-0008-0000-0100-0000B2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91" name="テキスト ボックス 690">
          <a:extLst>
            <a:ext uri="{FF2B5EF4-FFF2-40B4-BE49-F238E27FC236}">
              <a16:creationId xmlns:a16="http://schemas.microsoft.com/office/drawing/2014/main" id="{00000000-0008-0000-0100-0000B302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92" name="直線コネクタ 691">
          <a:extLst>
            <a:ext uri="{FF2B5EF4-FFF2-40B4-BE49-F238E27FC236}">
              <a16:creationId xmlns:a16="http://schemas.microsoft.com/office/drawing/2014/main" id="{00000000-0008-0000-0100-0000B4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93" name="テキスト ボックス 692">
          <a:extLst>
            <a:ext uri="{FF2B5EF4-FFF2-40B4-BE49-F238E27FC236}">
              <a16:creationId xmlns:a16="http://schemas.microsoft.com/office/drawing/2014/main" id="{00000000-0008-0000-0100-0000B5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94" name="直線コネクタ 693">
          <a:extLst>
            <a:ext uri="{FF2B5EF4-FFF2-40B4-BE49-F238E27FC236}">
              <a16:creationId xmlns:a16="http://schemas.microsoft.com/office/drawing/2014/main" id="{00000000-0008-0000-0100-0000B6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95" name="テキスト ボックス 694">
          <a:extLst>
            <a:ext uri="{FF2B5EF4-FFF2-40B4-BE49-F238E27FC236}">
              <a16:creationId xmlns:a16="http://schemas.microsoft.com/office/drawing/2014/main" id="{00000000-0008-0000-0100-0000B7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96" name="直線コネクタ 695">
          <a:extLst>
            <a:ext uri="{FF2B5EF4-FFF2-40B4-BE49-F238E27FC236}">
              <a16:creationId xmlns:a16="http://schemas.microsoft.com/office/drawing/2014/main" id="{00000000-0008-0000-0100-0000B8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97" name="テキスト ボックス 696">
          <a:extLst>
            <a:ext uri="{FF2B5EF4-FFF2-40B4-BE49-F238E27FC236}">
              <a16:creationId xmlns:a16="http://schemas.microsoft.com/office/drawing/2014/main" id="{00000000-0008-0000-0100-0000B9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98" name="直線コネクタ 697">
          <a:extLst>
            <a:ext uri="{FF2B5EF4-FFF2-40B4-BE49-F238E27FC236}">
              <a16:creationId xmlns:a16="http://schemas.microsoft.com/office/drawing/2014/main" id="{00000000-0008-0000-0100-0000BA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99" name="テキスト ボックス 698">
          <a:extLst>
            <a:ext uri="{FF2B5EF4-FFF2-40B4-BE49-F238E27FC236}">
              <a16:creationId xmlns:a16="http://schemas.microsoft.com/office/drawing/2014/main" id="{00000000-0008-0000-0100-0000BB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00" name="直線コネクタ 699">
          <a:extLst>
            <a:ext uri="{FF2B5EF4-FFF2-40B4-BE49-F238E27FC236}">
              <a16:creationId xmlns:a16="http://schemas.microsoft.com/office/drawing/2014/main" id="{00000000-0008-0000-0100-0000BC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01" name="テキスト ボックス 700">
          <a:extLst>
            <a:ext uri="{FF2B5EF4-FFF2-40B4-BE49-F238E27FC236}">
              <a16:creationId xmlns:a16="http://schemas.microsoft.com/office/drawing/2014/main" id="{00000000-0008-0000-0100-0000BD02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2" name="直線コネクタ 701">
          <a:extLst>
            <a:ext uri="{FF2B5EF4-FFF2-40B4-BE49-F238E27FC236}">
              <a16:creationId xmlns:a16="http://schemas.microsoft.com/office/drawing/2014/main" id="{00000000-0008-0000-0100-0000BE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03" name="テキスト ボックス 702">
          <a:extLst>
            <a:ext uri="{FF2B5EF4-FFF2-40B4-BE49-F238E27FC236}">
              <a16:creationId xmlns:a16="http://schemas.microsoft.com/office/drawing/2014/main" id="{00000000-0008-0000-0100-0000BF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4" name="【公民館】&#10;有形固定資産減価償却率グラフ枠">
          <a:extLst>
            <a:ext uri="{FF2B5EF4-FFF2-40B4-BE49-F238E27FC236}">
              <a16:creationId xmlns:a16="http://schemas.microsoft.com/office/drawing/2014/main" id="{00000000-0008-0000-0100-0000C0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59871</xdr:rowOff>
    </xdr:to>
    <xdr:cxnSp macro="">
      <xdr:nvCxnSpPr>
        <xdr:cNvPr id="705" name="直線コネクタ 704">
          <a:extLst>
            <a:ext uri="{FF2B5EF4-FFF2-40B4-BE49-F238E27FC236}">
              <a16:creationId xmlns:a16="http://schemas.microsoft.com/office/drawing/2014/main" id="{00000000-0008-0000-0100-0000C1020000}"/>
            </a:ext>
          </a:extLst>
        </xdr:cNvPr>
        <xdr:cNvCxnSpPr/>
      </xdr:nvCxnSpPr>
      <xdr:spPr>
        <a:xfrm flipV="1">
          <a:off x="16318864" y="17090571"/>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63698</xdr:rowOff>
    </xdr:from>
    <xdr:ext cx="340478" cy="259045"/>
    <xdr:sp macro="" textlink="">
      <xdr:nvSpPr>
        <xdr:cNvPr id="706" name="【公民館】&#10;有形固定資産減価償却率最小値テキスト">
          <a:extLst>
            <a:ext uri="{FF2B5EF4-FFF2-40B4-BE49-F238E27FC236}">
              <a16:creationId xmlns:a16="http://schemas.microsoft.com/office/drawing/2014/main" id="{00000000-0008-0000-0100-0000C2020000}"/>
            </a:ext>
          </a:extLst>
        </xdr:cNvPr>
        <xdr:cNvSpPr txBox="1"/>
      </xdr:nvSpPr>
      <xdr:spPr>
        <a:xfrm>
          <a:off x="16357600" y="185802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59871</xdr:rowOff>
    </xdr:from>
    <xdr:to>
      <xdr:col>86</xdr:col>
      <xdr:colOff>25400</xdr:colOff>
      <xdr:row>108</xdr:row>
      <xdr:rowOff>59871</xdr:rowOff>
    </xdr:to>
    <xdr:cxnSp macro="">
      <xdr:nvCxnSpPr>
        <xdr:cNvPr id="707" name="直線コネクタ 706">
          <a:extLst>
            <a:ext uri="{FF2B5EF4-FFF2-40B4-BE49-F238E27FC236}">
              <a16:creationId xmlns:a16="http://schemas.microsoft.com/office/drawing/2014/main" id="{00000000-0008-0000-0100-0000C3020000}"/>
            </a:ext>
          </a:extLst>
        </xdr:cNvPr>
        <xdr:cNvCxnSpPr/>
      </xdr:nvCxnSpPr>
      <xdr:spPr>
        <a:xfrm>
          <a:off x="16230600" y="1857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08" name="【公民館】&#10;有形固定資産減価償却率最大値テキスト">
          <a:extLst>
            <a:ext uri="{FF2B5EF4-FFF2-40B4-BE49-F238E27FC236}">
              <a16:creationId xmlns:a16="http://schemas.microsoft.com/office/drawing/2014/main" id="{00000000-0008-0000-0100-0000C4020000}"/>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09" name="直線コネクタ 708">
          <a:extLst>
            <a:ext uri="{FF2B5EF4-FFF2-40B4-BE49-F238E27FC236}">
              <a16:creationId xmlns:a16="http://schemas.microsoft.com/office/drawing/2014/main" id="{00000000-0008-0000-0100-0000C502000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119759</xdr:rowOff>
    </xdr:from>
    <xdr:ext cx="405111" cy="259045"/>
    <xdr:sp macro="" textlink="">
      <xdr:nvSpPr>
        <xdr:cNvPr id="710" name="【公民館】&#10;有形固定資産減価償却率平均値テキスト">
          <a:extLst>
            <a:ext uri="{FF2B5EF4-FFF2-40B4-BE49-F238E27FC236}">
              <a16:creationId xmlns:a16="http://schemas.microsoft.com/office/drawing/2014/main" id="{00000000-0008-0000-0100-0000C6020000}"/>
            </a:ext>
          </a:extLst>
        </xdr:cNvPr>
        <xdr:cNvSpPr txBox="1"/>
      </xdr:nvSpPr>
      <xdr:spPr>
        <a:xfrm>
          <a:off x="16357600" y="176076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141332</xdr:rowOff>
    </xdr:from>
    <xdr:to>
      <xdr:col>85</xdr:col>
      <xdr:colOff>177800</xdr:colOff>
      <xdr:row>103</xdr:row>
      <xdr:rowOff>71482</xdr:rowOff>
    </xdr:to>
    <xdr:sp macro="" textlink="">
      <xdr:nvSpPr>
        <xdr:cNvPr id="711" name="フローチャート: 判断 710">
          <a:extLst>
            <a:ext uri="{FF2B5EF4-FFF2-40B4-BE49-F238E27FC236}">
              <a16:creationId xmlns:a16="http://schemas.microsoft.com/office/drawing/2014/main" id="{00000000-0008-0000-0100-0000C7020000}"/>
            </a:ext>
          </a:extLst>
        </xdr:cNvPr>
        <xdr:cNvSpPr/>
      </xdr:nvSpPr>
      <xdr:spPr>
        <a:xfrm>
          <a:off x="16268700" y="1762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126637</xdr:rowOff>
    </xdr:from>
    <xdr:to>
      <xdr:col>81</xdr:col>
      <xdr:colOff>101600</xdr:colOff>
      <xdr:row>103</xdr:row>
      <xdr:rowOff>56787</xdr:rowOff>
    </xdr:to>
    <xdr:sp macro="" textlink="">
      <xdr:nvSpPr>
        <xdr:cNvPr id="712" name="フローチャート: 判断 711">
          <a:extLst>
            <a:ext uri="{FF2B5EF4-FFF2-40B4-BE49-F238E27FC236}">
              <a16:creationId xmlns:a16="http://schemas.microsoft.com/office/drawing/2014/main" id="{00000000-0008-0000-0100-0000C8020000}"/>
            </a:ext>
          </a:extLst>
        </xdr:cNvPr>
        <xdr:cNvSpPr/>
      </xdr:nvSpPr>
      <xdr:spPr>
        <a:xfrm>
          <a:off x="15430500" y="1761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149498</xdr:rowOff>
    </xdr:from>
    <xdr:to>
      <xdr:col>76</xdr:col>
      <xdr:colOff>165100</xdr:colOff>
      <xdr:row>103</xdr:row>
      <xdr:rowOff>79648</xdr:rowOff>
    </xdr:to>
    <xdr:sp macro="" textlink="">
      <xdr:nvSpPr>
        <xdr:cNvPr id="713" name="フローチャート: 判断 712">
          <a:extLst>
            <a:ext uri="{FF2B5EF4-FFF2-40B4-BE49-F238E27FC236}">
              <a16:creationId xmlns:a16="http://schemas.microsoft.com/office/drawing/2014/main" id="{00000000-0008-0000-0100-0000C9020000}"/>
            </a:ext>
          </a:extLst>
        </xdr:cNvPr>
        <xdr:cNvSpPr/>
      </xdr:nvSpPr>
      <xdr:spPr>
        <a:xfrm>
          <a:off x="14541500" y="1763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147864</xdr:rowOff>
    </xdr:from>
    <xdr:to>
      <xdr:col>72</xdr:col>
      <xdr:colOff>38100</xdr:colOff>
      <xdr:row>103</xdr:row>
      <xdr:rowOff>78014</xdr:rowOff>
    </xdr:to>
    <xdr:sp macro="" textlink="">
      <xdr:nvSpPr>
        <xdr:cNvPr id="714" name="フローチャート: 判断 713">
          <a:extLst>
            <a:ext uri="{FF2B5EF4-FFF2-40B4-BE49-F238E27FC236}">
              <a16:creationId xmlns:a16="http://schemas.microsoft.com/office/drawing/2014/main" id="{00000000-0008-0000-0100-0000CA020000}"/>
            </a:ext>
          </a:extLst>
        </xdr:cNvPr>
        <xdr:cNvSpPr/>
      </xdr:nvSpPr>
      <xdr:spPr>
        <a:xfrm>
          <a:off x="13652500" y="17635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5" name="テキスト ボックス 714">
          <a:extLst>
            <a:ext uri="{FF2B5EF4-FFF2-40B4-BE49-F238E27FC236}">
              <a16:creationId xmlns:a16="http://schemas.microsoft.com/office/drawing/2014/main" id="{00000000-0008-0000-0100-0000CB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6" name="テキスト ボックス 715">
          <a:extLst>
            <a:ext uri="{FF2B5EF4-FFF2-40B4-BE49-F238E27FC236}">
              <a16:creationId xmlns:a16="http://schemas.microsoft.com/office/drawing/2014/main" id="{00000000-0008-0000-0100-0000CC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7" name="テキスト ボックス 716">
          <a:extLst>
            <a:ext uri="{FF2B5EF4-FFF2-40B4-BE49-F238E27FC236}">
              <a16:creationId xmlns:a16="http://schemas.microsoft.com/office/drawing/2014/main" id="{00000000-0008-0000-0100-0000CD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8" name="テキスト ボックス 717">
          <a:extLst>
            <a:ext uri="{FF2B5EF4-FFF2-40B4-BE49-F238E27FC236}">
              <a16:creationId xmlns:a16="http://schemas.microsoft.com/office/drawing/2014/main" id="{00000000-0008-0000-0100-0000CE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9" name="テキスト ボックス 718">
          <a:extLst>
            <a:ext uri="{FF2B5EF4-FFF2-40B4-BE49-F238E27FC236}">
              <a16:creationId xmlns:a16="http://schemas.microsoft.com/office/drawing/2014/main" id="{00000000-0008-0000-0100-0000CF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152763</xdr:rowOff>
    </xdr:from>
    <xdr:to>
      <xdr:col>85</xdr:col>
      <xdr:colOff>177800</xdr:colOff>
      <xdr:row>100</xdr:row>
      <xdr:rowOff>82913</xdr:rowOff>
    </xdr:to>
    <xdr:sp macro="" textlink="">
      <xdr:nvSpPr>
        <xdr:cNvPr id="720" name="楕円 719">
          <a:extLst>
            <a:ext uri="{FF2B5EF4-FFF2-40B4-BE49-F238E27FC236}">
              <a16:creationId xmlns:a16="http://schemas.microsoft.com/office/drawing/2014/main" id="{00000000-0008-0000-0100-0000D0020000}"/>
            </a:ext>
          </a:extLst>
        </xdr:cNvPr>
        <xdr:cNvSpPr/>
      </xdr:nvSpPr>
      <xdr:spPr>
        <a:xfrm>
          <a:off x="16268700" y="1712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67690</xdr:rowOff>
    </xdr:from>
    <xdr:ext cx="405111" cy="259045"/>
    <xdr:sp macro="" textlink="">
      <xdr:nvSpPr>
        <xdr:cNvPr id="721" name="【公民館】&#10;有形固定資産減価償却率該当値テキスト">
          <a:extLst>
            <a:ext uri="{FF2B5EF4-FFF2-40B4-BE49-F238E27FC236}">
              <a16:creationId xmlns:a16="http://schemas.microsoft.com/office/drawing/2014/main" id="{00000000-0008-0000-0100-0000D1020000}"/>
            </a:ext>
          </a:extLst>
        </xdr:cNvPr>
        <xdr:cNvSpPr txBox="1"/>
      </xdr:nvSpPr>
      <xdr:spPr>
        <a:xfrm>
          <a:off x="16357600" y="17041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144599</xdr:rowOff>
    </xdr:from>
    <xdr:to>
      <xdr:col>81</xdr:col>
      <xdr:colOff>101600</xdr:colOff>
      <xdr:row>101</xdr:row>
      <xdr:rowOff>74749</xdr:rowOff>
    </xdr:to>
    <xdr:sp macro="" textlink="">
      <xdr:nvSpPr>
        <xdr:cNvPr id="722" name="楕円 721">
          <a:extLst>
            <a:ext uri="{FF2B5EF4-FFF2-40B4-BE49-F238E27FC236}">
              <a16:creationId xmlns:a16="http://schemas.microsoft.com/office/drawing/2014/main" id="{00000000-0008-0000-0100-0000D2020000}"/>
            </a:ext>
          </a:extLst>
        </xdr:cNvPr>
        <xdr:cNvSpPr/>
      </xdr:nvSpPr>
      <xdr:spPr>
        <a:xfrm>
          <a:off x="15430500" y="17289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32113</xdr:rowOff>
    </xdr:from>
    <xdr:to>
      <xdr:col>85</xdr:col>
      <xdr:colOff>127000</xdr:colOff>
      <xdr:row>101</xdr:row>
      <xdr:rowOff>23949</xdr:rowOff>
    </xdr:to>
    <xdr:cxnSp macro="">
      <xdr:nvCxnSpPr>
        <xdr:cNvPr id="723" name="直線コネクタ 722">
          <a:extLst>
            <a:ext uri="{FF2B5EF4-FFF2-40B4-BE49-F238E27FC236}">
              <a16:creationId xmlns:a16="http://schemas.microsoft.com/office/drawing/2014/main" id="{00000000-0008-0000-0100-0000D3020000}"/>
            </a:ext>
          </a:extLst>
        </xdr:cNvPr>
        <xdr:cNvCxnSpPr/>
      </xdr:nvCxnSpPr>
      <xdr:spPr>
        <a:xfrm flipV="1">
          <a:off x="15481300" y="17177113"/>
          <a:ext cx="8382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9071</xdr:rowOff>
    </xdr:from>
    <xdr:to>
      <xdr:col>76</xdr:col>
      <xdr:colOff>165100</xdr:colOff>
      <xdr:row>101</xdr:row>
      <xdr:rowOff>110671</xdr:rowOff>
    </xdr:to>
    <xdr:sp macro="" textlink="">
      <xdr:nvSpPr>
        <xdr:cNvPr id="724" name="楕円 723">
          <a:extLst>
            <a:ext uri="{FF2B5EF4-FFF2-40B4-BE49-F238E27FC236}">
              <a16:creationId xmlns:a16="http://schemas.microsoft.com/office/drawing/2014/main" id="{00000000-0008-0000-0100-0000D4020000}"/>
            </a:ext>
          </a:extLst>
        </xdr:cNvPr>
        <xdr:cNvSpPr/>
      </xdr:nvSpPr>
      <xdr:spPr>
        <a:xfrm>
          <a:off x="14541500" y="1732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23949</xdr:rowOff>
    </xdr:from>
    <xdr:to>
      <xdr:col>81</xdr:col>
      <xdr:colOff>50800</xdr:colOff>
      <xdr:row>101</xdr:row>
      <xdr:rowOff>59871</xdr:rowOff>
    </xdr:to>
    <xdr:cxnSp macro="">
      <xdr:nvCxnSpPr>
        <xdr:cNvPr id="725" name="直線コネクタ 724">
          <a:extLst>
            <a:ext uri="{FF2B5EF4-FFF2-40B4-BE49-F238E27FC236}">
              <a16:creationId xmlns:a16="http://schemas.microsoft.com/office/drawing/2014/main" id="{00000000-0008-0000-0100-0000D5020000}"/>
            </a:ext>
          </a:extLst>
        </xdr:cNvPr>
        <xdr:cNvCxnSpPr/>
      </xdr:nvCxnSpPr>
      <xdr:spPr>
        <a:xfrm flipV="1">
          <a:off x="14592300" y="17340399"/>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131536</xdr:rowOff>
    </xdr:from>
    <xdr:to>
      <xdr:col>72</xdr:col>
      <xdr:colOff>38100</xdr:colOff>
      <xdr:row>101</xdr:row>
      <xdr:rowOff>61686</xdr:rowOff>
    </xdr:to>
    <xdr:sp macro="" textlink="">
      <xdr:nvSpPr>
        <xdr:cNvPr id="726" name="楕円 725">
          <a:extLst>
            <a:ext uri="{FF2B5EF4-FFF2-40B4-BE49-F238E27FC236}">
              <a16:creationId xmlns:a16="http://schemas.microsoft.com/office/drawing/2014/main" id="{00000000-0008-0000-0100-0000D6020000}"/>
            </a:ext>
          </a:extLst>
        </xdr:cNvPr>
        <xdr:cNvSpPr/>
      </xdr:nvSpPr>
      <xdr:spPr>
        <a:xfrm>
          <a:off x="13652500" y="17276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10886</xdr:rowOff>
    </xdr:from>
    <xdr:to>
      <xdr:col>76</xdr:col>
      <xdr:colOff>114300</xdr:colOff>
      <xdr:row>101</xdr:row>
      <xdr:rowOff>59871</xdr:rowOff>
    </xdr:to>
    <xdr:cxnSp macro="">
      <xdr:nvCxnSpPr>
        <xdr:cNvPr id="727" name="直線コネクタ 726">
          <a:extLst>
            <a:ext uri="{FF2B5EF4-FFF2-40B4-BE49-F238E27FC236}">
              <a16:creationId xmlns:a16="http://schemas.microsoft.com/office/drawing/2014/main" id="{00000000-0008-0000-0100-0000D7020000}"/>
            </a:ext>
          </a:extLst>
        </xdr:cNvPr>
        <xdr:cNvCxnSpPr/>
      </xdr:nvCxnSpPr>
      <xdr:spPr>
        <a:xfrm>
          <a:off x="13703300" y="17327336"/>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47914</xdr:rowOff>
    </xdr:from>
    <xdr:ext cx="405111" cy="259045"/>
    <xdr:sp macro="" textlink="">
      <xdr:nvSpPr>
        <xdr:cNvPr id="728" name="n_1aveValue【公民館】&#10;有形固定資産減価償却率">
          <a:extLst>
            <a:ext uri="{FF2B5EF4-FFF2-40B4-BE49-F238E27FC236}">
              <a16:creationId xmlns:a16="http://schemas.microsoft.com/office/drawing/2014/main" id="{00000000-0008-0000-0100-0000D8020000}"/>
            </a:ext>
          </a:extLst>
        </xdr:cNvPr>
        <xdr:cNvSpPr txBox="1"/>
      </xdr:nvSpPr>
      <xdr:spPr>
        <a:xfrm>
          <a:off x="15266044" y="17707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70775</xdr:rowOff>
    </xdr:from>
    <xdr:ext cx="405111" cy="259045"/>
    <xdr:sp macro="" textlink="">
      <xdr:nvSpPr>
        <xdr:cNvPr id="729" name="n_2aveValue【公民館】&#10;有形固定資産減価償却率">
          <a:extLst>
            <a:ext uri="{FF2B5EF4-FFF2-40B4-BE49-F238E27FC236}">
              <a16:creationId xmlns:a16="http://schemas.microsoft.com/office/drawing/2014/main" id="{00000000-0008-0000-0100-0000D9020000}"/>
            </a:ext>
          </a:extLst>
        </xdr:cNvPr>
        <xdr:cNvSpPr txBox="1"/>
      </xdr:nvSpPr>
      <xdr:spPr>
        <a:xfrm>
          <a:off x="14389744" y="17730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69141</xdr:rowOff>
    </xdr:from>
    <xdr:ext cx="405111" cy="259045"/>
    <xdr:sp macro="" textlink="">
      <xdr:nvSpPr>
        <xdr:cNvPr id="730" name="n_3aveValue【公民館】&#10;有形固定資産減価償却率">
          <a:extLst>
            <a:ext uri="{FF2B5EF4-FFF2-40B4-BE49-F238E27FC236}">
              <a16:creationId xmlns:a16="http://schemas.microsoft.com/office/drawing/2014/main" id="{00000000-0008-0000-0100-0000DA020000}"/>
            </a:ext>
          </a:extLst>
        </xdr:cNvPr>
        <xdr:cNvSpPr txBox="1"/>
      </xdr:nvSpPr>
      <xdr:spPr>
        <a:xfrm>
          <a:off x="13500744" y="17728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91276</xdr:rowOff>
    </xdr:from>
    <xdr:ext cx="405111" cy="259045"/>
    <xdr:sp macro="" textlink="">
      <xdr:nvSpPr>
        <xdr:cNvPr id="731" name="n_1mainValue【公民館】&#10;有形固定資産減価償却率">
          <a:extLst>
            <a:ext uri="{FF2B5EF4-FFF2-40B4-BE49-F238E27FC236}">
              <a16:creationId xmlns:a16="http://schemas.microsoft.com/office/drawing/2014/main" id="{00000000-0008-0000-0100-0000DB020000}"/>
            </a:ext>
          </a:extLst>
        </xdr:cNvPr>
        <xdr:cNvSpPr txBox="1"/>
      </xdr:nvSpPr>
      <xdr:spPr>
        <a:xfrm>
          <a:off x="15266044" y="17064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127198</xdr:rowOff>
    </xdr:from>
    <xdr:ext cx="405111" cy="259045"/>
    <xdr:sp macro="" textlink="">
      <xdr:nvSpPr>
        <xdr:cNvPr id="732" name="n_2mainValue【公民館】&#10;有形固定資産減価償却率">
          <a:extLst>
            <a:ext uri="{FF2B5EF4-FFF2-40B4-BE49-F238E27FC236}">
              <a16:creationId xmlns:a16="http://schemas.microsoft.com/office/drawing/2014/main" id="{00000000-0008-0000-0100-0000DC020000}"/>
            </a:ext>
          </a:extLst>
        </xdr:cNvPr>
        <xdr:cNvSpPr txBox="1"/>
      </xdr:nvSpPr>
      <xdr:spPr>
        <a:xfrm>
          <a:off x="14389744" y="171007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78213</xdr:rowOff>
    </xdr:from>
    <xdr:ext cx="405111" cy="259045"/>
    <xdr:sp macro="" textlink="">
      <xdr:nvSpPr>
        <xdr:cNvPr id="733" name="n_3mainValue【公民館】&#10;有形固定資産減価償却率">
          <a:extLst>
            <a:ext uri="{FF2B5EF4-FFF2-40B4-BE49-F238E27FC236}">
              <a16:creationId xmlns:a16="http://schemas.microsoft.com/office/drawing/2014/main" id="{00000000-0008-0000-0100-0000DD020000}"/>
            </a:ext>
          </a:extLst>
        </xdr:cNvPr>
        <xdr:cNvSpPr txBox="1"/>
      </xdr:nvSpPr>
      <xdr:spPr>
        <a:xfrm>
          <a:off x="13500744" y="17051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4" name="正方形/長方形 733">
          <a:extLst>
            <a:ext uri="{FF2B5EF4-FFF2-40B4-BE49-F238E27FC236}">
              <a16:creationId xmlns:a16="http://schemas.microsoft.com/office/drawing/2014/main" id="{00000000-0008-0000-0100-0000DE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5" name="正方形/長方形 734">
          <a:extLst>
            <a:ext uri="{FF2B5EF4-FFF2-40B4-BE49-F238E27FC236}">
              <a16:creationId xmlns:a16="http://schemas.microsoft.com/office/drawing/2014/main" id="{00000000-0008-0000-0100-0000DF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6" name="正方形/長方形 735">
          <a:extLst>
            <a:ext uri="{FF2B5EF4-FFF2-40B4-BE49-F238E27FC236}">
              <a16:creationId xmlns:a16="http://schemas.microsoft.com/office/drawing/2014/main" id="{00000000-0008-0000-0100-0000E0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7" name="正方形/長方形 736">
          <a:extLst>
            <a:ext uri="{FF2B5EF4-FFF2-40B4-BE49-F238E27FC236}">
              <a16:creationId xmlns:a16="http://schemas.microsoft.com/office/drawing/2014/main" id="{00000000-0008-0000-0100-0000E1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8" name="正方形/長方形 737">
          <a:extLst>
            <a:ext uri="{FF2B5EF4-FFF2-40B4-BE49-F238E27FC236}">
              <a16:creationId xmlns:a16="http://schemas.microsoft.com/office/drawing/2014/main" id="{00000000-0008-0000-0100-0000E2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9" name="正方形/長方形 738">
          <a:extLst>
            <a:ext uri="{FF2B5EF4-FFF2-40B4-BE49-F238E27FC236}">
              <a16:creationId xmlns:a16="http://schemas.microsoft.com/office/drawing/2014/main" id="{00000000-0008-0000-0100-0000E3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0" name="正方形/長方形 739">
          <a:extLst>
            <a:ext uri="{FF2B5EF4-FFF2-40B4-BE49-F238E27FC236}">
              <a16:creationId xmlns:a16="http://schemas.microsoft.com/office/drawing/2014/main" id="{00000000-0008-0000-0100-0000E4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1" name="正方形/長方形 740">
          <a:extLst>
            <a:ext uri="{FF2B5EF4-FFF2-40B4-BE49-F238E27FC236}">
              <a16:creationId xmlns:a16="http://schemas.microsoft.com/office/drawing/2014/main" id="{00000000-0008-0000-0100-0000E5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2" name="テキスト ボックス 741">
          <a:extLst>
            <a:ext uri="{FF2B5EF4-FFF2-40B4-BE49-F238E27FC236}">
              <a16:creationId xmlns:a16="http://schemas.microsoft.com/office/drawing/2014/main" id="{00000000-0008-0000-0100-0000E6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3" name="直線コネクタ 742">
          <a:extLst>
            <a:ext uri="{FF2B5EF4-FFF2-40B4-BE49-F238E27FC236}">
              <a16:creationId xmlns:a16="http://schemas.microsoft.com/office/drawing/2014/main" id="{00000000-0008-0000-0100-0000E7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44" name="直線コネクタ 743">
          <a:extLst>
            <a:ext uri="{FF2B5EF4-FFF2-40B4-BE49-F238E27FC236}">
              <a16:creationId xmlns:a16="http://schemas.microsoft.com/office/drawing/2014/main" id="{00000000-0008-0000-0100-0000E8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45" name="テキスト ボックス 744">
          <a:extLst>
            <a:ext uri="{FF2B5EF4-FFF2-40B4-BE49-F238E27FC236}">
              <a16:creationId xmlns:a16="http://schemas.microsoft.com/office/drawing/2014/main" id="{00000000-0008-0000-0100-0000E9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46" name="直線コネクタ 745">
          <a:extLst>
            <a:ext uri="{FF2B5EF4-FFF2-40B4-BE49-F238E27FC236}">
              <a16:creationId xmlns:a16="http://schemas.microsoft.com/office/drawing/2014/main" id="{00000000-0008-0000-0100-0000EA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47" name="テキスト ボックス 746">
          <a:extLst>
            <a:ext uri="{FF2B5EF4-FFF2-40B4-BE49-F238E27FC236}">
              <a16:creationId xmlns:a16="http://schemas.microsoft.com/office/drawing/2014/main" id="{00000000-0008-0000-0100-0000EB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48" name="直線コネクタ 747">
          <a:extLst>
            <a:ext uri="{FF2B5EF4-FFF2-40B4-BE49-F238E27FC236}">
              <a16:creationId xmlns:a16="http://schemas.microsoft.com/office/drawing/2014/main" id="{00000000-0008-0000-0100-0000EC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49" name="テキスト ボックス 748">
          <a:extLst>
            <a:ext uri="{FF2B5EF4-FFF2-40B4-BE49-F238E27FC236}">
              <a16:creationId xmlns:a16="http://schemas.microsoft.com/office/drawing/2014/main" id="{00000000-0008-0000-0100-0000ED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50" name="直線コネクタ 749">
          <a:extLst>
            <a:ext uri="{FF2B5EF4-FFF2-40B4-BE49-F238E27FC236}">
              <a16:creationId xmlns:a16="http://schemas.microsoft.com/office/drawing/2014/main" id="{00000000-0008-0000-0100-0000EE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51" name="テキスト ボックス 750">
          <a:extLst>
            <a:ext uri="{FF2B5EF4-FFF2-40B4-BE49-F238E27FC236}">
              <a16:creationId xmlns:a16="http://schemas.microsoft.com/office/drawing/2014/main" id="{00000000-0008-0000-0100-0000EF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52" name="直線コネクタ 751">
          <a:extLst>
            <a:ext uri="{FF2B5EF4-FFF2-40B4-BE49-F238E27FC236}">
              <a16:creationId xmlns:a16="http://schemas.microsoft.com/office/drawing/2014/main" id="{00000000-0008-0000-0100-0000F0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53" name="テキスト ボックス 752">
          <a:extLst>
            <a:ext uri="{FF2B5EF4-FFF2-40B4-BE49-F238E27FC236}">
              <a16:creationId xmlns:a16="http://schemas.microsoft.com/office/drawing/2014/main" id="{00000000-0008-0000-0100-0000F1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54" name="直線コネクタ 753">
          <a:extLst>
            <a:ext uri="{FF2B5EF4-FFF2-40B4-BE49-F238E27FC236}">
              <a16:creationId xmlns:a16="http://schemas.microsoft.com/office/drawing/2014/main" id="{00000000-0008-0000-0100-0000F2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55" name="テキスト ボックス 754">
          <a:extLst>
            <a:ext uri="{FF2B5EF4-FFF2-40B4-BE49-F238E27FC236}">
              <a16:creationId xmlns:a16="http://schemas.microsoft.com/office/drawing/2014/main" id="{00000000-0008-0000-0100-0000F302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6" name="直線コネクタ 755">
          <a:extLst>
            <a:ext uri="{FF2B5EF4-FFF2-40B4-BE49-F238E27FC236}">
              <a16:creationId xmlns:a16="http://schemas.microsoft.com/office/drawing/2014/main" id="{00000000-0008-0000-0100-0000F4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7" name="テキスト ボックス 756">
          <a:extLst>
            <a:ext uri="{FF2B5EF4-FFF2-40B4-BE49-F238E27FC236}">
              <a16:creationId xmlns:a16="http://schemas.microsoft.com/office/drawing/2014/main" id="{00000000-0008-0000-0100-0000F5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8" name="【公民館】&#10;一人当たり面積グラフ枠">
          <a:extLst>
            <a:ext uri="{FF2B5EF4-FFF2-40B4-BE49-F238E27FC236}">
              <a16:creationId xmlns:a16="http://schemas.microsoft.com/office/drawing/2014/main" id="{00000000-0008-0000-0100-0000F6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22316</xdr:rowOff>
    </xdr:from>
    <xdr:to>
      <xdr:col>116</xdr:col>
      <xdr:colOff>62864</xdr:colOff>
      <xdr:row>109</xdr:row>
      <xdr:rowOff>27214</xdr:rowOff>
    </xdr:to>
    <xdr:cxnSp macro="">
      <xdr:nvCxnSpPr>
        <xdr:cNvPr id="759" name="直線コネクタ 758">
          <a:extLst>
            <a:ext uri="{FF2B5EF4-FFF2-40B4-BE49-F238E27FC236}">
              <a16:creationId xmlns:a16="http://schemas.microsoft.com/office/drawing/2014/main" id="{00000000-0008-0000-0100-0000F7020000}"/>
            </a:ext>
          </a:extLst>
        </xdr:cNvPr>
        <xdr:cNvCxnSpPr/>
      </xdr:nvCxnSpPr>
      <xdr:spPr>
        <a:xfrm flipV="1">
          <a:off x="22160864" y="17167316"/>
          <a:ext cx="0" cy="154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31041</xdr:rowOff>
    </xdr:from>
    <xdr:ext cx="469744" cy="259045"/>
    <xdr:sp macro="" textlink="">
      <xdr:nvSpPr>
        <xdr:cNvPr id="760" name="【公民館】&#10;一人当たり面積最小値テキスト">
          <a:extLst>
            <a:ext uri="{FF2B5EF4-FFF2-40B4-BE49-F238E27FC236}">
              <a16:creationId xmlns:a16="http://schemas.microsoft.com/office/drawing/2014/main" id="{00000000-0008-0000-0100-0000F8020000}"/>
            </a:ext>
          </a:extLst>
        </xdr:cNvPr>
        <xdr:cNvSpPr txBox="1"/>
      </xdr:nvSpPr>
      <xdr:spPr>
        <a:xfrm>
          <a:off x="22199600" y="1871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27214</xdr:rowOff>
    </xdr:from>
    <xdr:to>
      <xdr:col>116</xdr:col>
      <xdr:colOff>152400</xdr:colOff>
      <xdr:row>109</xdr:row>
      <xdr:rowOff>27214</xdr:rowOff>
    </xdr:to>
    <xdr:cxnSp macro="">
      <xdr:nvCxnSpPr>
        <xdr:cNvPr id="761" name="直線コネクタ 760">
          <a:extLst>
            <a:ext uri="{FF2B5EF4-FFF2-40B4-BE49-F238E27FC236}">
              <a16:creationId xmlns:a16="http://schemas.microsoft.com/office/drawing/2014/main" id="{00000000-0008-0000-0100-0000F9020000}"/>
            </a:ext>
          </a:extLst>
        </xdr:cNvPr>
        <xdr:cNvCxnSpPr/>
      </xdr:nvCxnSpPr>
      <xdr:spPr>
        <a:xfrm>
          <a:off x="22072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140443</xdr:rowOff>
    </xdr:from>
    <xdr:ext cx="469744" cy="259045"/>
    <xdr:sp macro="" textlink="">
      <xdr:nvSpPr>
        <xdr:cNvPr id="762" name="【公民館】&#10;一人当たり面積最大値テキスト">
          <a:extLst>
            <a:ext uri="{FF2B5EF4-FFF2-40B4-BE49-F238E27FC236}">
              <a16:creationId xmlns:a16="http://schemas.microsoft.com/office/drawing/2014/main" id="{00000000-0008-0000-0100-0000FA020000}"/>
            </a:ext>
          </a:extLst>
        </xdr:cNvPr>
        <xdr:cNvSpPr txBox="1"/>
      </xdr:nvSpPr>
      <xdr:spPr>
        <a:xfrm>
          <a:off x="22199600" y="16942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22316</xdr:rowOff>
    </xdr:from>
    <xdr:to>
      <xdr:col>116</xdr:col>
      <xdr:colOff>152400</xdr:colOff>
      <xdr:row>100</xdr:row>
      <xdr:rowOff>22316</xdr:rowOff>
    </xdr:to>
    <xdr:cxnSp macro="">
      <xdr:nvCxnSpPr>
        <xdr:cNvPr id="763" name="直線コネクタ 762">
          <a:extLst>
            <a:ext uri="{FF2B5EF4-FFF2-40B4-BE49-F238E27FC236}">
              <a16:creationId xmlns:a16="http://schemas.microsoft.com/office/drawing/2014/main" id="{00000000-0008-0000-0100-0000FB020000}"/>
            </a:ext>
          </a:extLst>
        </xdr:cNvPr>
        <xdr:cNvCxnSpPr/>
      </xdr:nvCxnSpPr>
      <xdr:spPr>
        <a:xfrm>
          <a:off x="22072600" y="1716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162577</xdr:rowOff>
    </xdr:from>
    <xdr:ext cx="469744" cy="259045"/>
    <xdr:sp macro="" textlink="">
      <xdr:nvSpPr>
        <xdr:cNvPr id="764" name="【公民館】&#10;一人当たり面積平均値テキスト">
          <a:extLst>
            <a:ext uri="{FF2B5EF4-FFF2-40B4-BE49-F238E27FC236}">
              <a16:creationId xmlns:a16="http://schemas.microsoft.com/office/drawing/2014/main" id="{00000000-0008-0000-0100-0000FC020000}"/>
            </a:ext>
          </a:extLst>
        </xdr:cNvPr>
        <xdr:cNvSpPr txBox="1"/>
      </xdr:nvSpPr>
      <xdr:spPr>
        <a:xfrm>
          <a:off x="22199600" y="18164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139700</xdr:rowOff>
    </xdr:from>
    <xdr:to>
      <xdr:col>116</xdr:col>
      <xdr:colOff>114300</xdr:colOff>
      <xdr:row>107</xdr:row>
      <xdr:rowOff>69850</xdr:rowOff>
    </xdr:to>
    <xdr:sp macro="" textlink="">
      <xdr:nvSpPr>
        <xdr:cNvPr id="765" name="フローチャート: 判断 764">
          <a:extLst>
            <a:ext uri="{FF2B5EF4-FFF2-40B4-BE49-F238E27FC236}">
              <a16:creationId xmlns:a16="http://schemas.microsoft.com/office/drawing/2014/main" id="{00000000-0008-0000-0100-0000FD020000}"/>
            </a:ext>
          </a:extLst>
        </xdr:cNvPr>
        <xdr:cNvSpPr/>
      </xdr:nvSpPr>
      <xdr:spPr>
        <a:xfrm>
          <a:off x="22110700" y="1831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151130</xdr:rowOff>
    </xdr:from>
    <xdr:to>
      <xdr:col>112</xdr:col>
      <xdr:colOff>38100</xdr:colOff>
      <xdr:row>107</xdr:row>
      <xdr:rowOff>81280</xdr:rowOff>
    </xdr:to>
    <xdr:sp macro="" textlink="">
      <xdr:nvSpPr>
        <xdr:cNvPr id="766" name="フローチャート: 判断 765">
          <a:extLst>
            <a:ext uri="{FF2B5EF4-FFF2-40B4-BE49-F238E27FC236}">
              <a16:creationId xmlns:a16="http://schemas.microsoft.com/office/drawing/2014/main" id="{00000000-0008-0000-0100-0000FE020000}"/>
            </a:ext>
          </a:extLst>
        </xdr:cNvPr>
        <xdr:cNvSpPr/>
      </xdr:nvSpPr>
      <xdr:spPr>
        <a:xfrm>
          <a:off x="21272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162561</xdr:rowOff>
    </xdr:from>
    <xdr:to>
      <xdr:col>107</xdr:col>
      <xdr:colOff>101600</xdr:colOff>
      <xdr:row>107</xdr:row>
      <xdr:rowOff>92711</xdr:rowOff>
    </xdr:to>
    <xdr:sp macro="" textlink="">
      <xdr:nvSpPr>
        <xdr:cNvPr id="767" name="フローチャート: 判断 766">
          <a:extLst>
            <a:ext uri="{FF2B5EF4-FFF2-40B4-BE49-F238E27FC236}">
              <a16:creationId xmlns:a16="http://schemas.microsoft.com/office/drawing/2014/main" id="{00000000-0008-0000-0100-0000FF020000}"/>
            </a:ext>
          </a:extLst>
        </xdr:cNvPr>
        <xdr:cNvSpPr/>
      </xdr:nvSpPr>
      <xdr:spPr>
        <a:xfrm>
          <a:off x="20383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10705</xdr:rowOff>
    </xdr:from>
    <xdr:to>
      <xdr:col>102</xdr:col>
      <xdr:colOff>165100</xdr:colOff>
      <xdr:row>107</xdr:row>
      <xdr:rowOff>112305</xdr:rowOff>
    </xdr:to>
    <xdr:sp macro="" textlink="">
      <xdr:nvSpPr>
        <xdr:cNvPr id="768" name="フローチャート: 判断 767">
          <a:extLst>
            <a:ext uri="{FF2B5EF4-FFF2-40B4-BE49-F238E27FC236}">
              <a16:creationId xmlns:a16="http://schemas.microsoft.com/office/drawing/2014/main" id="{00000000-0008-0000-0100-000000030000}"/>
            </a:ext>
          </a:extLst>
        </xdr:cNvPr>
        <xdr:cNvSpPr/>
      </xdr:nvSpPr>
      <xdr:spPr>
        <a:xfrm>
          <a:off x="19494500" y="1835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9" name="テキスト ボックス 768">
          <a:extLst>
            <a:ext uri="{FF2B5EF4-FFF2-40B4-BE49-F238E27FC236}">
              <a16:creationId xmlns:a16="http://schemas.microsoft.com/office/drawing/2014/main" id="{00000000-0008-0000-0100-000001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0" name="テキスト ボックス 769">
          <a:extLst>
            <a:ext uri="{FF2B5EF4-FFF2-40B4-BE49-F238E27FC236}">
              <a16:creationId xmlns:a16="http://schemas.microsoft.com/office/drawing/2014/main" id="{00000000-0008-0000-0100-000002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00000000-0008-0000-0100-000003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00000000-0008-0000-0100-000004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00000000-0008-0000-0100-000005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41729</xdr:rowOff>
    </xdr:from>
    <xdr:to>
      <xdr:col>116</xdr:col>
      <xdr:colOff>114300</xdr:colOff>
      <xdr:row>107</xdr:row>
      <xdr:rowOff>143329</xdr:rowOff>
    </xdr:to>
    <xdr:sp macro="" textlink="">
      <xdr:nvSpPr>
        <xdr:cNvPr id="774" name="楕円 773">
          <a:extLst>
            <a:ext uri="{FF2B5EF4-FFF2-40B4-BE49-F238E27FC236}">
              <a16:creationId xmlns:a16="http://schemas.microsoft.com/office/drawing/2014/main" id="{00000000-0008-0000-0100-000006030000}"/>
            </a:ext>
          </a:extLst>
        </xdr:cNvPr>
        <xdr:cNvSpPr/>
      </xdr:nvSpPr>
      <xdr:spPr>
        <a:xfrm>
          <a:off x="22110700" y="1838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20156</xdr:rowOff>
    </xdr:from>
    <xdr:ext cx="469744" cy="259045"/>
    <xdr:sp macro="" textlink="">
      <xdr:nvSpPr>
        <xdr:cNvPr id="775" name="【公民館】&#10;一人当たり面積該当値テキスト">
          <a:extLst>
            <a:ext uri="{FF2B5EF4-FFF2-40B4-BE49-F238E27FC236}">
              <a16:creationId xmlns:a16="http://schemas.microsoft.com/office/drawing/2014/main" id="{00000000-0008-0000-0100-000007030000}"/>
            </a:ext>
          </a:extLst>
        </xdr:cNvPr>
        <xdr:cNvSpPr txBox="1"/>
      </xdr:nvSpPr>
      <xdr:spPr>
        <a:xfrm>
          <a:off x="22199600" y="18365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40095</xdr:rowOff>
    </xdr:from>
    <xdr:to>
      <xdr:col>112</xdr:col>
      <xdr:colOff>38100</xdr:colOff>
      <xdr:row>108</xdr:row>
      <xdr:rowOff>141695</xdr:rowOff>
    </xdr:to>
    <xdr:sp macro="" textlink="">
      <xdr:nvSpPr>
        <xdr:cNvPr id="776" name="楕円 775">
          <a:extLst>
            <a:ext uri="{FF2B5EF4-FFF2-40B4-BE49-F238E27FC236}">
              <a16:creationId xmlns:a16="http://schemas.microsoft.com/office/drawing/2014/main" id="{00000000-0008-0000-0100-000008030000}"/>
            </a:ext>
          </a:extLst>
        </xdr:cNvPr>
        <xdr:cNvSpPr/>
      </xdr:nvSpPr>
      <xdr:spPr>
        <a:xfrm>
          <a:off x="21272500" y="1855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92529</xdr:rowOff>
    </xdr:from>
    <xdr:to>
      <xdr:col>116</xdr:col>
      <xdr:colOff>63500</xdr:colOff>
      <xdr:row>108</xdr:row>
      <xdr:rowOff>90895</xdr:rowOff>
    </xdr:to>
    <xdr:cxnSp macro="">
      <xdr:nvCxnSpPr>
        <xdr:cNvPr id="777" name="直線コネクタ 776">
          <a:extLst>
            <a:ext uri="{FF2B5EF4-FFF2-40B4-BE49-F238E27FC236}">
              <a16:creationId xmlns:a16="http://schemas.microsoft.com/office/drawing/2014/main" id="{00000000-0008-0000-0100-000009030000}"/>
            </a:ext>
          </a:extLst>
        </xdr:cNvPr>
        <xdr:cNvCxnSpPr/>
      </xdr:nvCxnSpPr>
      <xdr:spPr>
        <a:xfrm flipV="1">
          <a:off x="21323300" y="18437679"/>
          <a:ext cx="838200" cy="169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41729</xdr:rowOff>
    </xdr:from>
    <xdr:to>
      <xdr:col>107</xdr:col>
      <xdr:colOff>101600</xdr:colOff>
      <xdr:row>108</xdr:row>
      <xdr:rowOff>143329</xdr:rowOff>
    </xdr:to>
    <xdr:sp macro="" textlink="">
      <xdr:nvSpPr>
        <xdr:cNvPr id="778" name="楕円 777">
          <a:extLst>
            <a:ext uri="{FF2B5EF4-FFF2-40B4-BE49-F238E27FC236}">
              <a16:creationId xmlns:a16="http://schemas.microsoft.com/office/drawing/2014/main" id="{00000000-0008-0000-0100-00000A030000}"/>
            </a:ext>
          </a:extLst>
        </xdr:cNvPr>
        <xdr:cNvSpPr/>
      </xdr:nvSpPr>
      <xdr:spPr>
        <a:xfrm>
          <a:off x="20383500" y="1855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90895</xdr:rowOff>
    </xdr:from>
    <xdr:to>
      <xdr:col>111</xdr:col>
      <xdr:colOff>177800</xdr:colOff>
      <xdr:row>108</xdr:row>
      <xdr:rowOff>92529</xdr:rowOff>
    </xdr:to>
    <xdr:cxnSp macro="">
      <xdr:nvCxnSpPr>
        <xdr:cNvPr id="779" name="直線コネクタ 778">
          <a:extLst>
            <a:ext uri="{FF2B5EF4-FFF2-40B4-BE49-F238E27FC236}">
              <a16:creationId xmlns:a16="http://schemas.microsoft.com/office/drawing/2014/main" id="{00000000-0008-0000-0100-00000B030000}"/>
            </a:ext>
          </a:extLst>
        </xdr:cNvPr>
        <xdr:cNvCxnSpPr/>
      </xdr:nvCxnSpPr>
      <xdr:spPr>
        <a:xfrm flipV="1">
          <a:off x="20434300" y="18607495"/>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136434</xdr:rowOff>
    </xdr:from>
    <xdr:to>
      <xdr:col>102</xdr:col>
      <xdr:colOff>165100</xdr:colOff>
      <xdr:row>106</xdr:row>
      <xdr:rowOff>66584</xdr:rowOff>
    </xdr:to>
    <xdr:sp macro="" textlink="">
      <xdr:nvSpPr>
        <xdr:cNvPr id="780" name="楕円 779">
          <a:extLst>
            <a:ext uri="{FF2B5EF4-FFF2-40B4-BE49-F238E27FC236}">
              <a16:creationId xmlns:a16="http://schemas.microsoft.com/office/drawing/2014/main" id="{00000000-0008-0000-0100-00000C030000}"/>
            </a:ext>
          </a:extLst>
        </xdr:cNvPr>
        <xdr:cNvSpPr/>
      </xdr:nvSpPr>
      <xdr:spPr>
        <a:xfrm>
          <a:off x="19494500" y="1813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15784</xdr:rowOff>
    </xdr:from>
    <xdr:to>
      <xdr:col>107</xdr:col>
      <xdr:colOff>50800</xdr:colOff>
      <xdr:row>108</xdr:row>
      <xdr:rowOff>92529</xdr:rowOff>
    </xdr:to>
    <xdr:cxnSp macro="">
      <xdr:nvCxnSpPr>
        <xdr:cNvPr id="781" name="直線コネクタ 780">
          <a:extLst>
            <a:ext uri="{FF2B5EF4-FFF2-40B4-BE49-F238E27FC236}">
              <a16:creationId xmlns:a16="http://schemas.microsoft.com/office/drawing/2014/main" id="{00000000-0008-0000-0100-00000D030000}"/>
            </a:ext>
          </a:extLst>
        </xdr:cNvPr>
        <xdr:cNvCxnSpPr/>
      </xdr:nvCxnSpPr>
      <xdr:spPr>
        <a:xfrm>
          <a:off x="19545300" y="18189484"/>
          <a:ext cx="889000" cy="419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97807</xdr:rowOff>
    </xdr:from>
    <xdr:ext cx="469744" cy="259045"/>
    <xdr:sp macro="" textlink="">
      <xdr:nvSpPr>
        <xdr:cNvPr id="782" name="n_1aveValue【公民館】&#10;一人当たり面積">
          <a:extLst>
            <a:ext uri="{FF2B5EF4-FFF2-40B4-BE49-F238E27FC236}">
              <a16:creationId xmlns:a16="http://schemas.microsoft.com/office/drawing/2014/main" id="{00000000-0008-0000-0100-00000E030000}"/>
            </a:ext>
          </a:extLst>
        </xdr:cNvPr>
        <xdr:cNvSpPr txBox="1"/>
      </xdr:nvSpPr>
      <xdr:spPr>
        <a:xfrm>
          <a:off x="21075727" y="1810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109238</xdr:rowOff>
    </xdr:from>
    <xdr:ext cx="469744" cy="259045"/>
    <xdr:sp macro="" textlink="">
      <xdr:nvSpPr>
        <xdr:cNvPr id="783" name="n_2aveValue【公民館】&#10;一人当たり面積">
          <a:extLst>
            <a:ext uri="{FF2B5EF4-FFF2-40B4-BE49-F238E27FC236}">
              <a16:creationId xmlns:a16="http://schemas.microsoft.com/office/drawing/2014/main" id="{00000000-0008-0000-0100-00000F030000}"/>
            </a:ext>
          </a:extLst>
        </xdr:cNvPr>
        <xdr:cNvSpPr txBox="1"/>
      </xdr:nvSpPr>
      <xdr:spPr>
        <a:xfrm>
          <a:off x="20199427" y="1811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103432</xdr:rowOff>
    </xdr:from>
    <xdr:ext cx="469744" cy="259045"/>
    <xdr:sp macro="" textlink="">
      <xdr:nvSpPr>
        <xdr:cNvPr id="784" name="n_3aveValue【公民館】&#10;一人当たり面積">
          <a:extLst>
            <a:ext uri="{FF2B5EF4-FFF2-40B4-BE49-F238E27FC236}">
              <a16:creationId xmlns:a16="http://schemas.microsoft.com/office/drawing/2014/main" id="{00000000-0008-0000-0100-000010030000}"/>
            </a:ext>
          </a:extLst>
        </xdr:cNvPr>
        <xdr:cNvSpPr txBox="1"/>
      </xdr:nvSpPr>
      <xdr:spPr>
        <a:xfrm>
          <a:off x="19310427" y="1844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132822</xdr:rowOff>
    </xdr:from>
    <xdr:ext cx="469744" cy="259045"/>
    <xdr:sp macro="" textlink="">
      <xdr:nvSpPr>
        <xdr:cNvPr id="785" name="n_1mainValue【公民館】&#10;一人当たり面積">
          <a:extLst>
            <a:ext uri="{FF2B5EF4-FFF2-40B4-BE49-F238E27FC236}">
              <a16:creationId xmlns:a16="http://schemas.microsoft.com/office/drawing/2014/main" id="{00000000-0008-0000-0100-000011030000}"/>
            </a:ext>
          </a:extLst>
        </xdr:cNvPr>
        <xdr:cNvSpPr txBox="1"/>
      </xdr:nvSpPr>
      <xdr:spPr>
        <a:xfrm>
          <a:off x="21075727" y="18649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134456</xdr:rowOff>
    </xdr:from>
    <xdr:ext cx="469744" cy="259045"/>
    <xdr:sp macro="" textlink="">
      <xdr:nvSpPr>
        <xdr:cNvPr id="786" name="n_2mainValue【公民館】&#10;一人当たり面積">
          <a:extLst>
            <a:ext uri="{FF2B5EF4-FFF2-40B4-BE49-F238E27FC236}">
              <a16:creationId xmlns:a16="http://schemas.microsoft.com/office/drawing/2014/main" id="{00000000-0008-0000-0100-000012030000}"/>
            </a:ext>
          </a:extLst>
        </xdr:cNvPr>
        <xdr:cNvSpPr txBox="1"/>
      </xdr:nvSpPr>
      <xdr:spPr>
        <a:xfrm>
          <a:off x="20199427" y="18651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83111</xdr:rowOff>
    </xdr:from>
    <xdr:ext cx="469744" cy="259045"/>
    <xdr:sp macro="" textlink="">
      <xdr:nvSpPr>
        <xdr:cNvPr id="787" name="n_3mainValue【公民館】&#10;一人当たり面積">
          <a:extLst>
            <a:ext uri="{FF2B5EF4-FFF2-40B4-BE49-F238E27FC236}">
              <a16:creationId xmlns:a16="http://schemas.microsoft.com/office/drawing/2014/main" id="{00000000-0008-0000-0100-000013030000}"/>
            </a:ext>
          </a:extLst>
        </xdr:cNvPr>
        <xdr:cNvSpPr txBox="1"/>
      </xdr:nvSpPr>
      <xdr:spPr>
        <a:xfrm>
          <a:off x="19310427" y="17913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8" name="正方形/長方形 787">
          <a:extLst>
            <a:ext uri="{FF2B5EF4-FFF2-40B4-BE49-F238E27FC236}">
              <a16:creationId xmlns:a16="http://schemas.microsoft.com/office/drawing/2014/main" id="{00000000-0008-0000-0100-000014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9" name="正方形/長方形 788">
          <a:extLst>
            <a:ext uri="{FF2B5EF4-FFF2-40B4-BE49-F238E27FC236}">
              <a16:creationId xmlns:a16="http://schemas.microsoft.com/office/drawing/2014/main" id="{00000000-0008-0000-0100-000015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0" name="テキスト ボックス 789">
          <a:extLst>
            <a:ext uri="{FF2B5EF4-FFF2-40B4-BE49-F238E27FC236}">
              <a16:creationId xmlns:a16="http://schemas.microsoft.com/office/drawing/2014/main" id="{00000000-0008-0000-0100-000016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道路、認定こども園、幼稚園、保育所、公営住宅、児童館、公民館については類似団体平均よりも有形固定資産減価償却率が上回っている。公営住宅は新小里団地の建設や、既存の公営住宅の滅失により有形固定資産減価償却率が大きく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学校施設については、阿蘇西小学校の校舎建設に伴い有形固定資産減価償却率が大きく減少した。公民館については施設の分類区分の修正を行った影響により有形固定資産減価償却率が増加した。老朽化が進んでいる施設について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年度策定予定の個別計画に基づき適切な更新を進めるよう努める。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熊本県阿蘇市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26,433
26,053
376.30
23,123,694
21,409,316
1,384,246
9,355,363
20,734,722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69.0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2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2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2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a:extLst>
            <a:ext uri="{FF2B5EF4-FFF2-40B4-BE49-F238E27FC236}">
              <a16:creationId xmlns:a16="http://schemas.microsoft.com/office/drawing/2014/main" id="{00000000-0008-0000-0200-000036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139700</xdr:rowOff>
    </xdr:from>
    <xdr:to>
      <xdr:col>24</xdr:col>
      <xdr:colOff>62865</xdr:colOff>
      <xdr:row>42</xdr:row>
      <xdr:rowOff>38100</xdr:rowOff>
    </xdr:to>
    <xdr:cxnSp macro="">
      <xdr:nvCxnSpPr>
        <xdr:cNvPr id="55" name="直線コネクタ 54">
          <a:extLst>
            <a:ext uri="{FF2B5EF4-FFF2-40B4-BE49-F238E27FC236}">
              <a16:creationId xmlns:a16="http://schemas.microsoft.com/office/drawing/2014/main" id="{00000000-0008-0000-0200-000037000000}"/>
            </a:ext>
          </a:extLst>
        </xdr:cNvPr>
        <xdr:cNvCxnSpPr/>
      </xdr:nvCxnSpPr>
      <xdr:spPr>
        <a:xfrm flipV="1">
          <a:off x="4634865"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340478" cy="259045"/>
    <xdr:sp macro="" textlink="">
      <xdr:nvSpPr>
        <xdr:cNvPr id="56" name="【図書館】&#10;有形固定資産減価償却率最小値テキスト">
          <a:extLst>
            <a:ext uri="{FF2B5EF4-FFF2-40B4-BE49-F238E27FC236}">
              <a16:creationId xmlns:a16="http://schemas.microsoft.com/office/drawing/2014/main" id="{00000000-0008-0000-0200-000038000000}"/>
            </a:ext>
          </a:extLst>
        </xdr:cNvPr>
        <xdr:cNvSpPr txBox="1"/>
      </xdr:nvSpPr>
      <xdr:spPr>
        <a:xfrm>
          <a:off x="4673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7" name="直線コネクタ 56">
          <a:extLst>
            <a:ext uri="{FF2B5EF4-FFF2-40B4-BE49-F238E27FC236}">
              <a16:creationId xmlns:a16="http://schemas.microsoft.com/office/drawing/2014/main" id="{00000000-0008-0000-0200-000039000000}"/>
            </a:ext>
          </a:extLst>
        </xdr:cNvPr>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86377</xdr:rowOff>
    </xdr:from>
    <xdr:ext cx="469744" cy="259045"/>
    <xdr:sp macro="" textlink="">
      <xdr:nvSpPr>
        <xdr:cNvPr id="58" name="【図書館】&#10;有形固定資産減価償却率最大値テキスト">
          <a:extLst>
            <a:ext uri="{FF2B5EF4-FFF2-40B4-BE49-F238E27FC236}">
              <a16:creationId xmlns:a16="http://schemas.microsoft.com/office/drawing/2014/main" id="{00000000-0008-0000-0200-00003A000000}"/>
            </a:ext>
          </a:extLst>
        </xdr:cNvPr>
        <xdr:cNvSpPr txBox="1"/>
      </xdr:nvSpPr>
      <xdr:spPr>
        <a:xfrm>
          <a:off x="4673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139700</xdr:rowOff>
    </xdr:from>
    <xdr:to>
      <xdr:col>24</xdr:col>
      <xdr:colOff>152400</xdr:colOff>
      <xdr:row>34</xdr:row>
      <xdr:rowOff>139700</xdr:rowOff>
    </xdr:to>
    <xdr:cxnSp macro="">
      <xdr:nvCxnSpPr>
        <xdr:cNvPr id="59" name="直線コネクタ 58">
          <a:extLst>
            <a:ext uri="{FF2B5EF4-FFF2-40B4-BE49-F238E27FC236}">
              <a16:creationId xmlns:a16="http://schemas.microsoft.com/office/drawing/2014/main" id="{00000000-0008-0000-0200-00003B000000}"/>
            </a:ext>
          </a:extLst>
        </xdr:cNvPr>
        <xdr:cNvCxnSpPr/>
      </xdr:nvCxnSpPr>
      <xdr:spPr>
        <a:xfrm>
          <a:off x="4546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142257</xdr:rowOff>
    </xdr:from>
    <xdr:ext cx="405111" cy="259045"/>
    <xdr:sp macro="" textlink="">
      <xdr:nvSpPr>
        <xdr:cNvPr id="60" name="【図書館】&#10;有形固定資産減価償却率平均値テキスト">
          <a:extLst>
            <a:ext uri="{FF2B5EF4-FFF2-40B4-BE49-F238E27FC236}">
              <a16:creationId xmlns:a16="http://schemas.microsoft.com/office/drawing/2014/main" id="{00000000-0008-0000-0200-00003C000000}"/>
            </a:ext>
          </a:extLst>
        </xdr:cNvPr>
        <xdr:cNvSpPr txBox="1"/>
      </xdr:nvSpPr>
      <xdr:spPr>
        <a:xfrm>
          <a:off x="4673600" y="6657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163830</xdr:rowOff>
    </xdr:from>
    <xdr:to>
      <xdr:col>24</xdr:col>
      <xdr:colOff>114300</xdr:colOff>
      <xdr:row>39</xdr:row>
      <xdr:rowOff>93980</xdr:rowOff>
    </xdr:to>
    <xdr:sp macro="" textlink="">
      <xdr:nvSpPr>
        <xdr:cNvPr id="61" name="フローチャート: 判断 60">
          <a:extLst>
            <a:ext uri="{FF2B5EF4-FFF2-40B4-BE49-F238E27FC236}">
              <a16:creationId xmlns:a16="http://schemas.microsoft.com/office/drawing/2014/main" id="{00000000-0008-0000-0200-00003D000000}"/>
            </a:ext>
          </a:extLst>
        </xdr:cNvPr>
        <xdr:cNvSpPr/>
      </xdr:nvSpPr>
      <xdr:spPr>
        <a:xfrm>
          <a:off x="4584700" y="667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146050</xdr:rowOff>
    </xdr:from>
    <xdr:to>
      <xdr:col>20</xdr:col>
      <xdr:colOff>38100</xdr:colOff>
      <xdr:row>39</xdr:row>
      <xdr:rowOff>76200</xdr:rowOff>
    </xdr:to>
    <xdr:sp macro="" textlink="">
      <xdr:nvSpPr>
        <xdr:cNvPr id="62" name="フローチャート: 判断 61">
          <a:extLst>
            <a:ext uri="{FF2B5EF4-FFF2-40B4-BE49-F238E27FC236}">
              <a16:creationId xmlns:a16="http://schemas.microsoft.com/office/drawing/2014/main" id="{00000000-0008-0000-0200-00003E000000}"/>
            </a:ext>
          </a:extLst>
        </xdr:cNvPr>
        <xdr:cNvSpPr/>
      </xdr:nvSpPr>
      <xdr:spPr>
        <a:xfrm>
          <a:off x="3746500" y="666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156210</xdr:rowOff>
    </xdr:from>
    <xdr:to>
      <xdr:col>15</xdr:col>
      <xdr:colOff>101600</xdr:colOff>
      <xdr:row>39</xdr:row>
      <xdr:rowOff>86360</xdr:rowOff>
    </xdr:to>
    <xdr:sp macro="" textlink="">
      <xdr:nvSpPr>
        <xdr:cNvPr id="63" name="フローチャート: 判断 62">
          <a:extLst>
            <a:ext uri="{FF2B5EF4-FFF2-40B4-BE49-F238E27FC236}">
              <a16:creationId xmlns:a16="http://schemas.microsoft.com/office/drawing/2014/main" id="{00000000-0008-0000-0200-00003F000000}"/>
            </a:ext>
          </a:extLst>
        </xdr:cNvPr>
        <xdr:cNvSpPr/>
      </xdr:nvSpPr>
      <xdr:spPr>
        <a:xfrm>
          <a:off x="2857500" y="667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142240</xdr:rowOff>
    </xdr:from>
    <xdr:to>
      <xdr:col>10</xdr:col>
      <xdr:colOff>165100</xdr:colOff>
      <xdr:row>39</xdr:row>
      <xdr:rowOff>72390</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1968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00000000-0008-0000-0200-000041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200-000042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200-000043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200-000044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19050</xdr:rowOff>
    </xdr:from>
    <xdr:to>
      <xdr:col>24</xdr:col>
      <xdr:colOff>114300</xdr:colOff>
      <xdr:row>38</xdr:row>
      <xdr:rowOff>120650</xdr:rowOff>
    </xdr:to>
    <xdr:sp macro="" textlink="">
      <xdr:nvSpPr>
        <xdr:cNvPr id="70" name="楕円 69">
          <a:extLst>
            <a:ext uri="{FF2B5EF4-FFF2-40B4-BE49-F238E27FC236}">
              <a16:creationId xmlns:a16="http://schemas.microsoft.com/office/drawing/2014/main" id="{00000000-0008-0000-0200-000046000000}"/>
            </a:ext>
          </a:extLst>
        </xdr:cNvPr>
        <xdr:cNvSpPr/>
      </xdr:nvSpPr>
      <xdr:spPr>
        <a:xfrm>
          <a:off x="4584700" y="653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41927</xdr:rowOff>
    </xdr:from>
    <xdr:ext cx="405111" cy="259045"/>
    <xdr:sp macro="" textlink="">
      <xdr:nvSpPr>
        <xdr:cNvPr id="71" name="【図書館】&#10;有形固定資産減価償却率該当値テキスト">
          <a:extLst>
            <a:ext uri="{FF2B5EF4-FFF2-40B4-BE49-F238E27FC236}">
              <a16:creationId xmlns:a16="http://schemas.microsoft.com/office/drawing/2014/main" id="{00000000-0008-0000-0200-000047000000}"/>
            </a:ext>
          </a:extLst>
        </xdr:cNvPr>
        <xdr:cNvSpPr txBox="1"/>
      </xdr:nvSpPr>
      <xdr:spPr>
        <a:xfrm>
          <a:off x="4673600" y="638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44450</xdr:rowOff>
    </xdr:from>
    <xdr:to>
      <xdr:col>20</xdr:col>
      <xdr:colOff>38100</xdr:colOff>
      <xdr:row>38</xdr:row>
      <xdr:rowOff>146050</xdr:rowOff>
    </xdr:to>
    <xdr:sp macro="" textlink="">
      <xdr:nvSpPr>
        <xdr:cNvPr id="72" name="楕円 71">
          <a:extLst>
            <a:ext uri="{FF2B5EF4-FFF2-40B4-BE49-F238E27FC236}">
              <a16:creationId xmlns:a16="http://schemas.microsoft.com/office/drawing/2014/main" id="{00000000-0008-0000-0200-000048000000}"/>
            </a:ext>
          </a:extLst>
        </xdr:cNvPr>
        <xdr:cNvSpPr/>
      </xdr:nvSpPr>
      <xdr:spPr>
        <a:xfrm>
          <a:off x="3746500" y="655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69850</xdr:rowOff>
    </xdr:from>
    <xdr:to>
      <xdr:col>24</xdr:col>
      <xdr:colOff>63500</xdr:colOff>
      <xdr:row>38</xdr:row>
      <xdr:rowOff>95250</xdr:rowOff>
    </xdr:to>
    <xdr:cxnSp macro="">
      <xdr:nvCxnSpPr>
        <xdr:cNvPr id="73" name="直線コネクタ 72">
          <a:extLst>
            <a:ext uri="{FF2B5EF4-FFF2-40B4-BE49-F238E27FC236}">
              <a16:creationId xmlns:a16="http://schemas.microsoft.com/office/drawing/2014/main" id="{00000000-0008-0000-0200-000049000000}"/>
            </a:ext>
          </a:extLst>
        </xdr:cNvPr>
        <xdr:cNvCxnSpPr/>
      </xdr:nvCxnSpPr>
      <xdr:spPr>
        <a:xfrm flipV="1">
          <a:off x="3797300" y="658495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69850</xdr:rowOff>
    </xdr:from>
    <xdr:to>
      <xdr:col>15</xdr:col>
      <xdr:colOff>101600</xdr:colOff>
      <xdr:row>39</xdr:row>
      <xdr:rowOff>0</xdr:rowOff>
    </xdr:to>
    <xdr:sp macro="" textlink="">
      <xdr:nvSpPr>
        <xdr:cNvPr id="74" name="楕円 73">
          <a:extLst>
            <a:ext uri="{FF2B5EF4-FFF2-40B4-BE49-F238E27FC236}">
              <a16:creationId xmlns:a16="http://schemas.microsoft.com/office/drawing/2014/main" id="{00000000-0008-0000-0200-00004A000000}"/>
            </a:ext>
          </a:extLst>
        </xdr:cNvPr>
        <xdr:cNvSpPr/>
      </xdr:nvSpPr>
      <xdr:spPr>
        <a:xfrm>
          <a:off x="2857500" y="658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95250</xdr:rowOff>
    </xdr:from>
    <xdr:to>
      <xdr:col>19</xdr:col>
      <xdr:colOff>177800</xdr:colOff>
      <xdr:row>38</xdr:row>
      <xdr:rowOff>120650</xdr:rowOff>
    </xdr:to>
    <xdr:cxnSp macro="">
      <xdr:nvCxnSpPr>
        <xdr:cNvPr id="75" name="直線コネクタ 74">
          <a:extLst>
            <a:ext uri="{FF2B5EF4-FFF2-40B4-BE49-F238E27FC236}">
              <a16:creationId xmlns:a16="http://schemas.microsoft.com/office/drawing/2014/main" id="{00000000-0008-0000-0200-00004B000000}"/>
            </a:ext>
          </a:extLst>
        </xdr:cNvPr>
        <xdr:cNvCxnSpPr/>
      </xdr:nvCxnSpPr>
      <xdr:spPr>
        <a:xfrm flipV="1">
          <a:off x="2908300" y="661035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93980</xdr:rowOff>
    </xdr:from>
    <xdr:to>
      <xdr:col>10</xdr:col>
      <xdr:colOff>165100</xdr:colOff>
      <xdr:row>39</xdr:row>
      <xdr:rowOff>24130</xdr:rowOff>
    </xdr:to>
    <xdr:sp macro="" textlink="">
      <xdr:nvSpPr>
        <xdr:cNvPr id="76" name="楕円 75">
          <a:extLst>
            <a:ext uri="{FF2B5EF4-FFF2-40B4-BE49-F238E27FC236}">
              <a16:creationId xmlns:a16="http://schemas.microsoft.com/office/drawing/2014/main" id="{00000000-0008-0000-0200-00004C000000}"/>
            </a:ext>
          </a:extLst>
        </xdr:cNvPr>
        <xdr:cNvSpPr/>
      </xdr:nvSpPr>
      <xdr:spPr>
        <a:xfrm>
          <a:off x="19685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120650</xdr:rowOff>
    </xdr:from>
    <xdr:to>
      <xdr:col>15</xdr:col>
      <xdr:colOff>50800</xdr:colOff>
      <xdr:row>38</xdr:row>
      <xdr:rowOff>144780</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flipV="1">
          <a:off x="2019300" y="663575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67327</xdr:rowOff>
    </xdr:from>
    <xdr:ext cx="405111" cy="259045"/>
    <xdr:sp macro="" textlink="">
      <xdr:nvSpPr>
        <xdr:cNvPr id="78" name="n_1aveValue【図書館】&#10;有形固定資産減価償却率">
          <a:extLst>
            <a:ext uri="{FF2B5EF4-FFF2-40B4-BE49-F238E27FC236}">
              <a16:creationId xmlns:a16="http://schemas.microsoft.com/office/drawing/2014/main" id="{00000000-0008-0000-0200-00004E000000}"/>
            </a:ext>
          </a:extLst>
        </xdr:cNvPr>
        <xdr:cNvSpPr txBox="1"/>
      </xdr:nvSpPr>
      <xdr:spPr>
        <a:xfrm>
          <a:off x="3582044" y="6753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77487</xdr:rowOff>
    </xdr:from>
    <xdr:ext cx="405111" cy="259045"/>
    <xdr:sp macro="" textlink="">
      <xdr:nvSpPr>
        <xdr:cNvPr id="79" name="n_2aveValue【図書館】&#10;有形固定資産減価償却率">
          <a:extLst>
            <a:ext uri="{FF2B5EF4-FFF2-40B4-BE49-F238E27FC236}">
              <a16:creationId xmlns:a16="http://schemas.microsoft.com/office/drawing/2014/main" id="{00000000-0008-0000-0200-00004F000000}"/>
            </a:ext>
          </a:extLst>
        </xdr:cNvPr>
        <xdr:cNvSpPr txBox="1"/>
      </xdr:nvSpPr>
      <xdr:spPr>
        <a:xfrm>
          <a:off x="2705744" y="6764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63517</xdr:rowOff>
    </xdr:from>
    <xdr:ext cx="405111" cy="259045"/>
    <xdr:sp macro="" textlink="">
      <xdr:nvSpPr>
        <xdr:cNvPr id="80" name="n_3aveValue【図書館】&#10;有形固定資産減価償却率">
          <a:extLst>
            <a:ext uri="{FF2B5EF4-FFF2-40B4-BE49-F238E27FC236}">
              <a16:creationId xmlns:a16="http://schemas.microsoft.com/office/drawing/2014/main" id="{00000000-0008-0000-0200-000050000000}"/>
            </a:ext>
          </a:extLst>
        </xdr:cNvPr>
        <xdr:cNvSpPr txBox="1"/>
      </xdr:nvSpPr>
      <xdr:spPr>
        <a:xfrm>
          <a:off x="1816744" y="6750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162577</xdr:rowOff>
    </xdr:from>
    <xdr:ext cx="405111" cy="259045"/>
    <xdr:sp macro="" textlink="">
      <xdr:nvSpPr>
        <xdr:cNvPr id="81" name="n_1mainValue【図書館】&#10;有形固定資産減価償却率">
          <a:extLst>
            <a:ext uri="{FF2B5EF4-FFF2-40B4-BE49-F238E27FC236}">
              <a16:creationId xmlns:a16="http://schemas.microsoft.com/office/drawing/2014/main" id="{00000000-0008-0000-0200-000051000000}"/>
            </a:ext>
          </a:extLst>
        </xdr:cNvPr>
        <xdr:cNvSpPr txBox="1"/>
      </xdr:nvSpPr>
      <xdr:spPr>
        <a:xfrm>
          <a:off x="3582044" y="633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16527</xdr:rowOff>
    </xdr:from>
    <xdr:ext cx="405111" cy="259045"/>
    <xdr:sp macro="" textlink="">
      <xdr:nvSpPr>
        <xdr:cNvPr id="82" name="n_2mainValue【図書館】&#10;有形固定資産減価償却率">
          <a:extLst>
            <a:ext uri="{FF2B5EF4-FFF2-40B4-BE49-F238E27FC236}">
              <a16:creationId xmlns:a16="http://schemas.microsoft.com/office/drawing/2014/main" id="{00000000-0008-0000-0200-000052000000}"/>
            </a:ext>
          </a:extLst>
        </xdr:cNvPr>
        <xdr:cNvSpPr txBox="1"/>
      </xdr:nvSpPr>
      <xdr:spPr>
        <a:xfrm>
          <a:off x="2705744" y="6360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40657</xdr:rowOff>
    </xdr:from>
    <xdr:ext cx="405111" cy="259045"/>
    <xdr:sp macro="" textlink="">
      <xdr:nvSpPr>
        <xdr:cNvPr id="83" name="n_3mainValue【図書館】&#10;有形固定資産減価償却率">
          <a:extLst>
            <a:ext uri="{FF2B5EF4-FFF2-40B4-BE49-F238E27FC236}">
              <a16:creationId xmlns:a16="http://schemas.microsoft.com/office/drawing/2014/main" id="{00000000-0008-0000-0200-000053000000}"/>
            </a:ext>
          </a:extLst>
        </xdr:cNvPr>
        <xdr:cNvSpPr txBox="1"/>
      </xdr:nvSpPr>
      <xdr:spPr>
        <a:xfrm>
          <a:off x="1816744" y="638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6" name="正方形/長方形 85">
          <a:extLst>
            <a:ext uri="{FF2B5EF4-FFF2-40B4-BE49-F238E27FC236}">
              <a16:creationId xmlns:a16="http://schemas.microsoft.com/office/drawing/2014/main" id="{00000000-0008-0000-0200-000056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7" name="正方形/長方形 86">
          <a:extLst>
            <a:ext uri="{FF2B5EF4-FFF2-40B4-BE49-F238E27FC236}">
              <a16:creationId xmlns:a16="http://schemas.microsoft.com/office/drawing/2014/main" id="{00000000-0008-0000-0200-000057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8" name="正方形/長方形 87">
          <a:extLst>
            <a:ext uri="{FF2B5EF4-FFF2-40B4-BE49-F238E27FC236}">
              <a16:creationId xmlns:a16="http://schemas.microsoft.com/office/drawing/2014/main" id="{00000000-0008-0000-0200-000058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9" name="正方形/長方形 88">
          <a:extLst>
            <a:ext uri="{FF2B5EF4-FFF2-40B4-BE49-F238E27FC236}">
              <a16:creationId xmlns:a16="http://schemas.microsoft.com/office/drawing/2014/main" id="{00000000-0008-0000-0200-000059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0" name="正方形/長方形 89">
          <a:extLst>
            <a:ext uri="{FF2B5EF4-FFF2-40B4-BE49-F238E27FC236}">
              <a16:creationId xmlns:a16="http://schemas.microsoft.com/office/drawing/2014/main" id="{00000000-0008-0000-0200-00005A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1" name="正方形/長方形 90">
          <a:extLst>
            <a:ext uri="{FF2B5EF4-FFF2-40B4-BE49-F238E27FC236}">
              <a16:creationId xmlns:a16="http://schemas.microsoft.com/office/drawing/2014/main" id="{00000000-0008-0000-0200-00005B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2" name="テキスト ボックス 91">
          <a:extLst>
            <a:ext uri="{FF2B5EF4-FFF2-40B4-BE49-F238E27FC236}">
              <a16:creationId xmlns:a16="http://schemas.microsoft.com/office/drawing/2014/main" id="{00000000-0008-0000-0200-00005C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3" name="直線コネクタ 92">
          <a:extLst>
            <a:ext uri="{FF2B5EF4-FFF2-40B4-BE49-F238E27FC236}">
              <a16:creationId xmlns:a16="http://schemas.microsoft.com/office/drawing/2014/main" id="{00000000-0008-0000-0200-00005D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4" name="直線コネクタ 93">
          <a:extLst>
            <a:ext uri="{FF2B5EF4-FFF2-40B4-BE49-F238E27FC236}">
              <a16:creationId xmlns:a16="http://schemas.microsoft.com/office/drawing/2014/main" id="{00000000-0008-0000-0200-00005E000000}"/>
            </a:ext>
          </a:extLst>
        </xdr:cNvPr>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95" name="テキスト ボックス 94">
          <a:extLst>
            <a:ext uri="{FF2B5EF4-FFF2-40B4-BE49-F238E27FC236}">
              <a16:creationId xmlns:a16="http://schemas.microsoft.com/office/drawing/2014/main" id="{00000000-0008-0000-0200-00005F000000}"/>
            </a:ext>
          </a:extLst>
        </xdr:cNvPr>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a:extLst>
            <a:ext uri="{FF2B5EF4-FFF2-40B4-BE49-F238E27FC236}">
              <a16:creationId xmlns:a16="http://schemas.microsoft.com/office/drawing/2014/main" id="{00000000-0008-0000-0200-000060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7" name="テキスト ボックス 96">
          <a:extLst>
            <a:ext uri="{FF2B5EF4-FFF2-40B4-BE49-F238E27FC236}">
              <a16:creationId xmlns:a16="http://schemas.microsoft.com/office/drawing/2014/main" id="{00000000-0008-0000-0200-000061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98" name="直線コネクタ 97">
          <a:extLst>
            <a:ext uri="{FF2B5EF4-FFF2-40B4-BE49-F238E27FC236}">
              <a16:creationId xmlns:a16="http://schemas.microsoft.com/office/drawing/2014/main" id="{00000000-0008-0000-0200-000062000000}"/>
            </a:ext>
          </a:extLst>
        </xdr:cNvPr>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99" name="テキスト ボックス 98">
          <a:extLst>
            <a:ext uri="{FF2B5EF4-FFF2-40B4-BE49-F238E27FC236}">
              <a16:creationId xmlns:a16="http://schemas.microsoft.com/office/drawing/2014/main" id="{00000000-0008-0000-0200-000063000000}"/>
            </a:ext>
          </a:extLst>
        </xdr:cNvPr>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a:extLst>
            <a:ext uri="{FF2B5EF4-FFF2-40B4-BE49-F238E27FC236}">
              <a16:creationId xmlns:a16="http://schemas.microsoft.com/office/drawing/2014/main" id="{00000000-0008-0000-0200-000064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1" name="テキスト ボックス 100">
          <a:extLst>
            <a:ext uri="{FF2B5EF4-FFF2-40B4-BE49-F238E27FC236}">
              <a16:creationId xmlns:a16="http://schemas.microsoft.com/office/drawing/2014/main" id="{00000000-0008-0000-0200-000065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図書館】&#10;一人当たり面積グラフ枠">
          <a:extLst>
            <a:ext uri="{FF2B5EF4-FFF2-40B4-BE49-F238E27FC236}">
              <a16:creationId xmlns:a16="http://schemas.microsoft.com/office/drawing/2014/main" id="{00000000-0008-0000-0200-000066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167640</xdr:rowOff>
    </xdr:from>
    <xdr:to>
      <xdr:col>54</xdr:col>
      <xdr:colOff>189865</xdr:colOff>
      <xdr:row>40</xdr:row>
      <xdr:rowOff>133350</xdr:rowOff>
    </xdr:to>
    <xdr:cxnSp macro="">
      <xdr:nvCxnSpPr>
        <xdr:cNvPr id="103" name="直線コネクタ 102">
          <a:extLst>
            <a:ext uri="{FF2B5EF4-FFF2-40B4-BE49-F238E27FC236}">
              <a16:creationId xmlns:a16="http://schemas.microsoft.com/office/drawing/2014/main" id="{00000000-0008-0000-0200-000067000000}"/>
            </a:ext>
          </a:extLst>
        </xdr:cNvPr>
        <xdr:cNvCxnSpPr/>
      </xdr:nvCxnSpPr>
      <xdr:spPr>
        <a:xfrm flipV="1">
          <a:off x="10476865" y="582549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137177</xdr:rowOff>
    </xdr:from>
    <xdr:ext cx="469744" cy="259045"/>
    <xdr:sp macro="" textlink="">
      <xdr:nvSpPr>
        <xdr:cNvPr id="104" name="【図書館】&#10;一人当たり面積最小値テキスト">
          <a:extLst>
            <a:ext uri="{FF2B5EF4-FFF2-40B4-BE49-F238E27FC236}">
              <a16:creationId xmlns:a16="http://schemas.microsoft.com/office/drawing/2014/main" id="{00000000-0008-0000-0200-000068000000}"/>
            </a:ext>
          </a:extLst>
        </xdr:cNvPr>
        <xdr:cNvSpPr txBox="1"/>
      </xdr:nvSpPr>
      <xdr:spPr>
        <a:xfrm>
          <a:off x="10515600" y="699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133350</xdr:rowOff>
    </xdr:from>
    <xdr:to>
      <xdr:col>55</xdr:col>
      <xdr:colOff>88900</xdr:colOff>
      <xdr:row>40</xdr:row>
      <xdr:rowOff>133350</xdr:rowOff>
    </xdr:to>
    <xdr:cxnSp macro="">
      <xdr:nvCxnSpPr>
        <xdr:cNvPr id="105" name="直線コネクタ 104">
          <a:extLst>
            <a:ext uri="{FF2B5EF4-FFF2-40B4-BE49-F238E27FC236}">
              <a16:creationId xmlns:a16="http://schemas.microsoft.com/office/drawing/2014/main" id="{00000000-0008-0000-0200-000069000000}"/>
            </a:ext>
          </a:extLst>
        </xdr:cNvPr>
        <xdr:cNvCxnSpPr/>
      </xdr:nvCxnSpPr>
      <xdr:spPr>
        <a:xfrm>
          <a:off x="10388600" y="699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114317</xdr:rowOff>
    </xdr:from>
    <xdr:ext cx="469744" cy="259045"/>
    <xdr:sp macro="" textlink="">
      <xdr:nvSpPr>
        <xdr:cNvPr id="106" name="【図書館】&#10;一人当たり面積最大値テキスト">
          <a:extLst>
            <a:ext uri="{FF2B5EF4-FFF2-40B4-BE49-F238E27FC236}">
              <a16:creationId xmlns:a16="http://schemas.microsoft.com/office/drawing/2014/main" id="{00000000-0008-0000-0200-00006A000000}"/>
            </a:ext>
          </a:extLst>
        </xdr:cNvPr>
        <xdr:cNvSpPr txBox="1"/>
      </xdr:nvSpPr>
      <xdr:spPr>
        <a:xfrm>
          <a:off x="10515600" y="560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167640</xdr:rowOff>
    </xdr:from>
    <xdr:to>
      <xdr:col>55</xdr:col>
      <xdr:colOff>88900</xdr:colOff>
      <xdr:row>33</xdr:row>
      <xdr:rowOff>167640</xdr:rowOff>
    </xdr:to>
    <xdr:cxnSp macro="">
      <xdr:nvCxnSpPr>
        <xdr:cNvPr id="107" name="直線コネクタ 106">
          <a:extLst>
            <a:ext uri="{FF2B5EF4-FFF2-40B4-BE49-F238E27FC236}">
              <a16:creationId xmlns:a16="http://schemas.microsoft.com/office/drawing/2014/main" id="{00000000-0008-0000-0200-00006B000000}"/>
            </a:ext>
          </a:extLst>
        </xdr:cNvPr>
        <xdr:cNvCxnSpPr/>
      </xdr:nvCxnSpPr>
      <xdr:spPr>
        <a:xfrm>
          <a:off x="10388600" y="582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151147</xdr:rowOff>
    </xdr:from>
    <xdr:ext cx="469744" cy="259045"/>
    <xdr:sp macro="" textlink="">
      <xdr:nvSpPr>
        <xdr:cNvPr id="108" name="【図書館】&#10;一人当たり面積平均値テキスト">
          <a:extLst>
            <a:ext uri="{FF2B5EF4-FFF2-40B4-BE49-F238E27FC236}">
              <a16:creationId xmlns:a16="http://schemas.microsoft.com/office/drawing/2014/main" id="{00000000-0008-0000-0200-00006C000000}"/>
            </a:ext>
          </a:extLst>
        </xdr:cNvPr>
        <xdr:cNvSpPr txBox="1"/>
      </xdr:nvSpPr>
      <xdr:spPr>
        <a:xfrm>
          <a:off x="10515600" y="64947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128270</xdr:rowOff>
    </xdr:from>
    <xdr:to>
      <xdr:col>55</xdr:col>
      <xdr:colOff>50800</xdr:colOff>
      <xdr:row>39</xdr:row>
      <xdr:rowOff>58420</xdr:rowOff>
    </xdr:to>
    <xdr:sp macro="" textlink="">
      <xdr:nvSpPr>
        <xdr:cNvPr id="109" name="フローチャート: 判断 108">
          <a:extLst>
            <a:ext uri="{FF2B5EF4-FFF2-40B4-BE49-F238E27FC236}">
              <a16:creationId xmlns:a16="http://schemas.microsoft.com/office/drawing/2014/main" id="{00000000-0008-0000-0200-00006D000000}"/>
            </a:ext>
          </a:extLst>
        </xdr:cNvPr>
        <xdr:cNvSpPr/>
      </xdr:nvSpPr>
      <xdr:spPr>
        <a:xfrm>
          <a:off x="104267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139700</xdr:rowOff>
    </xdr:from>
    <xdr:to>
      <xdr:col>50</xdr:col>
      <xdr:colOff>165100</xdr:colOff>
      <xdr:row>39</xdr:row>
      <xdr:rowOff>69850</xdr:rowOff>
    </xdr:to>
    <xdr:sp macro="" textlink="">
      <xdr:nvSpPr>
        <xdr:cNvPr id="110" name="フローチャート: 判断 109">
          <a:extLst>
            <a:ext uri="{FF2B5EF4-FFF2-40B4-BE49-F238E27FC236}">
              <a16:creationId xmlns:a16="http://schemas.microsoft.com/office/drawing/2014/main" id="{00000000-0008-0000-0200-00006E000000}"/>
            </a:ext>
          </a:extLst>
        </xdr:cNvPr>
        <xdr:cNvSpPr/>
      </xdr:nvSpPr>
      <xdr:spPr>
        <a:xfrm>
          <a:off x="9588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145415</xdr:rowOff>
    </xdr:from>
    <xdr:to>
      <xdr:col>46</xdr:col>
      <xdr:colOff>38100</xdr:colOff>
      <xdr:row>39</xdr:row>
      <xdr:rowOff>75565</xdr:rowOff>
    </xdr:to>
    <xdr:sp macro="" textlink="">
      <xdr:nvSpPr>
        <xdr:cNvPr id="111" name="フローチャート: 判断 110">
          <a:extLst>
            <a:ext uri="{FF2B5EF4-FFF2-40B4-BE49-F238E27FC236}">
              <a16:creationId xmlns:a16="http://schemas.microsoft.com/office/drawing/2014/main" id="{00000000-0008-0000-0200-00006F000000}"/>
            </a:ext>
          </a:extLst>
        </xdr:cNvPr>
        <xdr:cNvSpPr/>
      </xdr:nvSpPr>
      <xdr:spPr>
        <a:xfrm>
          <a:off x="8699500" y="66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151130</xdr:rowOff>
    </xdr:from>
    <xdr:to>
      <xdr:col>41</xdr:col>
      <xdr:colOff>101600</xdr:colOff>
      <xdr:row>39</xdr:row>
      <xdr:rowOff>81280</xdr:rowOff>
    </xdr:to>
    <xdr:sp macro="" textlink="">
      <xdr:nvSpPr>
        <xdr:cNvPr id="112" name="フローチャート: 判断 111">
          <a:extLst>
            <a:ext uri="{FF2B5EF4-FFF2-40B4-BE49-F238E27FC236}">
              <a16:creationId xmlns:a16="http://schemas.microsoft.com/office/drawing/2014/main" id="{00000000-0008-0000-0200-000070000000}"/>
            </a:ext>
          </a:extLst>
        </xdr:cNvPr>
        <xdr:cNvSpPr/>
      </xdr:nvSpPr>
      <xdr:spPr>
        <a:xfrm>
          <a:off x="78105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00000000-0008-0000-0200-000072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00000000-0008-0000-0200-000073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00000000-0008-0000-0200-000075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13970</xdr:rowOff>
    </xdr:from>
    <xdr:to>
      <xdr:col>55</xdr:col>
      <xdr:colOff>50800</xdr:colOff>
      <xdr:row>39</xdr:row>
      <xdr:rowOff>115570</xdr:rowOff>
    </xdr:to>
    <xdr:sp macro="" textlink="">
      <xdr:nvSpPr>
        <xdr:cNvPr id="118" name="楕円 117">
          <a:extLst>
            <a:ext uri="{FF2B5EF4-FFF2-40B4-BE49-F238E27FC236}">
              <a16:creationId xmlns:a16="http://schemas.microsoft.com/office/drawing/2014/main" id="{00000000-0008-0000-0200-000076000000}"/>
            </a:ext>
          </a:extLst>
        </xdr:cNvPr>
        <xdr:cNvSpPr/>
      </xdr:nvSpPr>
      <xdr:spPr>
        <a:xfrm>
          <a:off x="104267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163847</xdr:rowOff>
    </xdr:from>
    <xdr:ext cx="469744" cy="259045"/>
    <xdr:sp macro="" textlink="">
      <xdr:nvSpPr>
        <xdr:cNvPr id="119" name="【図書館】&#10;一人当たり面積該当値テキスト">
          <a:extLst>
            <a:ext uri="{FF2B5EF4-FFF2-40B4-BE49-F238E27FC236}">
              <a16:creationId xmlns:a16="http://schemas.microsoft.com/office/drawing/2014/main" id="{00000000-0008-0000-0200-000077000000}"/>
            </a:ext>
          </a:extLst>
        </xdr:cNvPr>
        <xdr:cNvSpPr txBox="1"/>
      </xdr:nvSpPr>
      <xdr:spPr>
        <a:xfrm>
          <a:off x="10515600" y="667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19685</xdr:rowOff>
    </xdr:from>
    <xdr:to>
      <xdr:col>50</xdr:col>
      <xdr:colOff>165100</xdr:colOff>
      <xdr:row>39</xdr:row>
      <xdr:rowOff>121285</xdr:rowOff>
    </xdr:to>
    <xdr:sp macro="" textlink="">
      <xdr:nvSpPr>
        <xdr:cNvPr id="120" name="楕円 119">
          <a:extLst>
            <a:ext uri="{FF2B5EF4-FFF2-40B4-BE49-F238E27FC236}">
              <a16:creationId xmlns:a16="http://schemas.microsoft.com/office/drawing/2014/main" id="{00000000-0008-0000-0200-000078000000}"/>
            </a:ext>
          </a:extLst>
        </xdr:cNvPr>
        <xdr:cNvSpPr/>
      </xdr:nvSpPr>
      <xdr:spPr>
        <a:xfrm>
          <a:off x="9588500" y="670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64770</xdr:rowOff>
    </xdr:from>
    <xdr:to>
      <xdr:col>55</xdr:col>
      <xdr:colOff>0</xdr:colOff>
      <xdr:row>39</xdr:row>
      <xdr:rowOff>70485</xdr:rowOff>
    </xdr:to>
    <xdr:cxnSp macro="">
      <xdr:nvCxnSpPr>
        <xdr:cNvPr id="121" name="直線コネクタ 120">
          <a:extLst>
            <a:ext uri="{FF2B5EF4-FFF2-40B4-BE49-F238E27FC236}">
              <a16:creationId xmlns:a16="http://schemas.microsoft.com/office/drawing/2014/main" id="{00000000-0008-0000-0200-000079000000}"/>
            </a:ext>
          </a:extLst>
        </xdr:cNvPr>
        <xdr:cNvCxnSpPr/>
      </xdr:nvCxnSpPr>
      <xdr:spPr>
        <a:xfrm flipV="1">
          <a:off x="9639300" y="675132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19685</xdr:rowOff>
    </xdr:from>
    <xdr:to>
      <xdr:col>46</xdr:col>
      <xdr:colOff>38100</xdr:colOff>
      <xdr:row>39</xdr:row>
      <xdr:rowOff>121285</xdr:rowOff>
    </xdr:to>
    <xdr:sp macro="" textlink="">
      <xdr:nvSpPr>
        <xdr:cNvPr id="122" name="楕円 121">
          <a:extLst>
            <a:ext uri="{FF2B5EF4-FFF2-40B4-BE49-F238E27FC236}">
              <a16:creationId xmlns:a16="http://schemas.microsoft.com/office/drawing/2014/main" id="{00000000-0008-0000-0200-00007A000000}"/>
            </a:ext>
          </a:extLst>
        </xdr:cNvPr>
        <xdr:cNvSpPr/>
      </xdr:nvSpPr>
      <xdr:spPr>
        <a:xfrm>
          <a:off x="8699500" y="670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70485</xdr:rowOff>
    </xdr:from>
    <xdr:to>
      <xdr:col>50</xdr:col>
      <xdr:colOff>114300</xdr:colOff>
      <xdr:row>39</xdr:row>
      <xdr:rowOff>70485</xdr:rowOff>
    </xdr:to>
    <xdr:cxnSp macro="">
      <xdr:nvCxnSpPr>
        <xdr:cNvPr id="123" name="直線コネクタ 122">
          <a:extLst>
            <a:ext uri="{FF2B5EF4-FFF2-40B4-BE49-F238E27FC236}">
              <a16:creationId xmlns:a16="http://schemas.microsoft.com/office/drawing/2014/main" id="{00000000-0008-0000-0200-00007B000000}"/>
            </a:ext>
          </a:extLst>
        </xdr:cNvPr>
        <xdr:cNvCxnSpPr/>
      </xdr:nvCxnSpPr>
      <xdr:spPr>
        <a:xfrm>
          <a:off x="8750300" y="67570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25400</xdr:rowOff>
    </xdr:from>
    <xdr:to>
      <xdr:col>41</xdr:col>
      <xdr:colOff>101600</xdr:colOff>
      <xdr:row>39</xdr:row>
      <xdr:rowOff>127000</xdr:rowOff>
    </xdr:to>
    <xdr:sp macro="" textlink="">
      <xdr:nvSpPr>
        <xdr:cNvPr id="124" name="楕円 123">
          <a:extLst>
            <a:ext uri="{FF2B5EF4-FFF2-40B4-BE49-F238E27FC236}">
              <a16:creationId xmlns:a16="http://schemas.microsoft.com/office/drawing/2014/main" id="{00000000-0008-0000-0200-00007C000000}"/>
            </a:ext>
          </a:extLst>
        </xdr:cNvPr>
        <xdr:cNvSpPr/>
      </xdr:nvSpPr>
      <xdr:spPr>
        <a:xfrm>
          <a:off x="7810500" y="671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70485</xdr:rowOff>
    </xdr:from>
    <xdr:to>
      <xdr:col>45</xdr:col>
      <xdr:colOff>177800</xdr:colOff>
      <xdr:row>39</xdr:row>
      <xdr:rowOff>76200</xdr:rowOff>
    </xdr:to>
    <xdr:cxnSp macro="">
      <xdr:nvCxnSpPr>
        <xdr:cNvPr id="125" name="直線コネクタ 124">
          <a:extLst>
            <a:ext uri="{FF2B5EF4-FFF2-40B4-BE49-F238E27FC236}">
              <a16:creationId xmlns:a16="http://schemas.microsoft.com/office/drawing/2014/main" id="{00000000-0008-0000-0200-00007D000000}"/>
            </a:ext>
          </a:extLst>
        </xdr:cNvPr>
        <xdr:cNvCxnSpPr/>
      </xdr:nvCxnSpPr>
      <xdr:spPr>
        <a:xfrm flipV="1">
          <a:off x="7861300" y="675703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86377</xdr:rowOff>
    </xdr:from>
    <xdr:ext cx="469744" cy="259045"/>
    <xdr:sp macro="" textlink="">
      <xdr:nvSpPr>
        <xdr:cNvPr id="126" name="n_1aveValue【図書館】&#10;一人当たり面積">
          <a:extLst>
            <a:ext uri="{FF2B5EF4-FFF2-40B4-BE49-F238E27FC236}">
              <a16:creationId xmlns:a16="http://schemas.microsoft.com/office/drawing/2014/main" id="{00000000-0008-0000-0200-00007E000000}"/>
            </a:ext>
          </a:extLst>
        </xdr:cNvPr>
        <xdr:cNvSpPr txBox="1"/>
      </xdr:nvSpPr>
      <xdr:spPr>
        <a:xfrm>
          <a:off x="93917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92092</xdr:rowOff>
    </xdr:from>
    <xdr:ext cx="469744" cy="259045"/>
    <xdr:sp macro="" textlink="">
      <xdr:nvSpPr>
        <xdr:cNvPr id="127" name="n_2aveValue【図書館】&#10;一人当たり面積">
          <a:extLst>
            <a:ext uri="{FF2B5EF4-FFF2-40B4-BE49-F238E27FC236}">
              <a16:creationId xmlns:a16="http://schemas.microsoft.com/office/drawing/2014/main" id="{00000000-0008-0000-0200-00007F000000}"/>
            </a:ext>
          </a:extLst>
        </xdr:cNvPr>
        <xdr:cNvSpPr txBox="1"/>
      </xdr:nvSpPr>
      <xdr:spPr>
        <a:xfrm>
          <a:off x="8515427" y="643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97807</xdr:rowOff>
    </xdr:from>
    <xdr:ext cx="469744" cy="259045"/>
    <xdr:sp macro="" textlink="">
      <xdr:nvSpPr>
        <xdr:cNvPr id="128" name="n_3aveValue【図書館】&#10;一人当たり面積">
          <a:extLst>
            <a:ext uri="{FF2B5EF4-FFF2-40B4-BE49-F238E27FC236}">
              <a16:creationId xmlns:a16="http://schemas.microsoft.com/office/drawing/2014/main" id="{00000000-0008-0000-0200-000080000000}"/>
            </a:ext>
          </a:extLst>
        </xdr:cNvPr>
        <xdr:cNvSpPr txBox="1"/>
      </xdr:nvSpPr>
      <xdr:spPr>
        <a:xfrm>
          <a:off x="7626427" y="644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112412</xdr:rowOff>
    </xdr:from>
    <xdr:ext cx="469744" cy="259045"/>
    <xdr:sp macro="" textlink="">
      <xdr:nvSpPr>
        <xdr:cNvPr id="129" name="n_1mainValue【図書館】&#10;一人当たり面積">
          <a:extLst>
            <a:ext uri="{FF2B5EF4-FFF2-40B4-BE49-F238E27FC236}">
              <a16:creationId xmlns:a16="http://schemas.microsoft.com/office/drawing/2014/main" id="{00000000-0008-0000-0200-000081000000}"/>
            </a:ext>
          </a:extLst>
        </xdr:cNvPr>
        <xdr:cNvSpPr txBox="1"/>
      </xdr:nvSpPr>
      <xdr:spPr>
        <a:xfrm>
          <a:off x="9391727" y="6798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112412</xdr:rowOff>
    </xdr:from>
    <xdr:ext cx="469744" cy="259045"/>
    <xdr:sp macro="" textlink="">
      <xdr:nvSpPr>
        <xdr:cNvPr id="130" name="n_2mainValue【図書館】&#10;一人当たり面積">
          <a:extLst>
            <a:ext uri="{FF2B5EF4-FFF2-40B4-BE49-F238E27FC236}">
              <a16:creationId xmlns:a16="http://schemas.microsoft.com/office/drawing/2014/main" id="{00000000-0008-0000-0200-000082000000}"/>
            </a:ext>
          </a:extLst>
        </xdr:cNvPr>
        <xdr:cNvSpPr txBox="1"/>
      </xdr:nvSpPr>
      <xdr:spPr>
        <a:xfrm>
          <a:off x="8515427" y="6798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118127</xdr:rowOff>
    </xdr:from>
    <xdr:ext cx="469744" cy="259045"/>
    <xdr:sp macro="" textlink="">
      <xdr:nvSpPr>
        <xdr:cNvPr id="131" name="n_3mainValue【図書館】&#10;一人当たり面積">
          <a:extLst>
            <a:ext uri="{FF2B5EF4-FFF2-40B4-BE49-F238E27FC236}">
              <a16:creationId xmlns:a16="http://schemas.microsoft.com/office/drawing/2014/main" id="{00000000-0008-0000-0200-000083000000}"/>
            </a:ext>
          </a:extLst>
        </xdr:cNvPr>
        <xdr:cNvSpPr txBox="1"/>
      </xdr:nvSpPr>
      <xdr:spPr>
        <a:xfrm>
          <a:off x="7626427" y="680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a:extLst>
            <a:ext uri="{FF2B5EF4-FFF2-40B4-BE49-F238E27FC236}">
              <a16:creationId xmlns:a16="http://schemas.microsoft.com/office/drawing/2014/main" id="{00000000-0008-0000-0200-000084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a:extLst>
            <a:ext uri="{FF2B5EF4-FFF2-40B4-BE49-F238E27FC236}">
              <a16:creationId xmlns:a16="http://schemas.microsoft.com/office/drawing/2014/main" id="{00000000-0008-0000-0200-000085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a:extLst>
            <a:ext uri="{FF2B5EF4-FFF2-40B4-BE49-F238E27FC236}">
              <a16:creationId xmlns:a16="http://schemas.microsoft.com/office/drawing/2014/main" id="{00000000-0008-0000-0200-000086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a:extLst>
            <a:ext uri="{FF2B5EF4-FFF2-40B4-BE49-F238E27FC236}">
              <a16:creationId xmlns:a16="http://schemas.microsoft.com/office/drawing/2014/main" id="{00000000-0008-0000-0200-000087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a:extLst>
            <a:ext uri="{FF2B5EF4-FFF2-40B4-BE49-F238E27FC236}">
              <a16:creationId xmlns:a16="http://schemas.microsoft.com/office/drawing/2014/main" id="{00000000-0008-0000-0200-000088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a:extLst>
            <a:ext uri="{FF2B5EF4-FFF2-40B4-BE49-F238E27FC236}">
              <a16:creationId xmlns:a16="http://schemas.microsoft.com/office/drawing/2014/main" id="{00000000-0008-0000-0200-000089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a:extLst>
            <a:ext uri="{FF2B5EF4-FFF2-40B4-BE49-F238E27FC236}">
              <a16:creationId xmlns:a16="http://schemas.microsoft.com/office/drawing/2014/main" id="{00000000-0008-0000-0200-00008A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a:extLst>
            <a:ext uri="{FF2B5EF4-FFF2-40B4-BE49-F238E27FC236}">
              <a16:creationId xmlns:a16="http://schemas.microsoft.com/office/drawing/2014/main" id="{00000000-0008-0000-0200-00008B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a:extLst>
            <a:ext uri="{FF2B5EF4-FFF2-40B4-BE49-F238E27FC236}">
              <a16:creationId xmlns:a16="http://schemas.microsoft.com/office/drawing/2014/main" id="{00000000-0008-0000-0200-00008C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a:extLst>
            <a:ext uri="{FF2B5EF4-FFF2-40B4-BE49-F238E27FC236}">
              <a16:creationId xmlns:a16="http://schemas.microsoft.com/office/drawing/2014/main" id="{00000000-0008-0000-0200-00008D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2" name="テキスト ボックス 141">
          <a:extLst>
            <a:ext uri="{FF2B5EF4-FFF2-40B4-BE49-F238E27FC236}">
              <a16:creationId xmlns:a16="http://schemas.microsoft.com/office/drawing/2014/main" id="{00000000-0008-0000-0200-00008E00000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3" name="直線コネクタ 142">
          <a:extLst>
            <a:ext uri="{FF2B5EF4-FFF2-40B4-BE49-F238E27FC236}">
              <a16:creationId xmlns:a16="http://schemas.microsoft.com/office/drawing/2014/main" id="{00000000-0008-0000-0200-00008F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4" name="テキスト ボックス 143">
          <a:extLst>
            <a:ext uri="{FF2B5EF4-FFF2-40B4-BE49-F238E27FC236}">
              <a16:creationId xmlns:a16="http://schemas.microsoft.com/office/drawing/2014/main" id="{00000000-0008-0000-0200-000090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5" name="直線コネクタ 144">
          <a:extLst>
            <a:ext uri="{FF2B5EF4-FFF2-40B4-BE49-F238E27FC236}">
              <a16:creationId xmlns:a16="http://schemas.microsoft.com/office/drawing/2014/main" id="{00000000-0008-0000-0200-000091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6" name="テキスト ボックス 145">
          <a:extLst>
            <a:ext uri="{FF2B5EF4-FFF2-40B4-BE49-F238E27FC236}">
              <a16:creationId xmlns:a16="http://schemas.microsoft.com/office/drawing/2014/main" id="{00000000-0008-0000-0200-000092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7" name="直線コネクタ 146">
          <a:extLst>
            <a:ext uri="{FF2B5EF4-FFF2-40B4-BE49-F238E27FC236}">
              <a16:creationId xmlns:a16="http://schemas.microsoft.com/office/drawing/2014/main" id="{00000000-0008-0000-0200-000093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8" name="テキスト ボックス 147">
          <a:extLst>
            <a:ext uri="{FF2B5EF4-FFF2-40B4-BE49-F238E27FC236}">
              <a16:creationId xmlns:a16="http://schemas.microsoft.com/office/drawing/2014/main" id="{00000000-0008-0000-0200-000094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9" name="直線コネクタ 148">
          <a:extLst>
            <a:ext uri="{FF2B5EF4-FFF2-40B4-BE49-F238E27FC236}">
              <a16:creationId xmlns:a16="http://schemas.microsoft.com/office/drawing/2014/main" id="{00000000-0008-0000-0200-000095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0" name="テキスト ボックス 149">
          <a:extLst>
            <a:ext uri="{FF2B5EF4-FFF2-40B4-BE49-F238E27FC236}">
              <a16:creationId xmlns:a16="http://schemas.microsoft.com/office/drawing/2014/main" id="{00000000-0008-0000-0200-000096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1" name="直線コネクタ 150">
          <a:extLst>
            <a:ext uri="{FF2B5EF4-FFF2-40B4-BE49-F238E27FC236}">
              <a16:creationId xmlns:a16="http://schemas.microsoft.com/office/drawing/2014/main" id="{00000000-0008-0000-0200-000097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2" name="テキスト ボックス 151">
          <a:extLst>
            <a:ext uri="{FF2B5EF4-FFF2-40B4-BE49-F238E27FC236}">
              <a16:creationId xmlns:a16="http://schemas.microsoft.com/office/drawing/2014/main" id="{00000000-0008-0000-0200-000098000000}"/>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3" name="直線コネクタ 152">
          <a:extLst>
            <a:ext uri="{FF2B5EF4-FFF2-40B4-BE49-F238E27FC236}">
              <a16:creationId xmlns:a16="http://schemas.microsoft.com/office/drawing/2014/main" id="{00000000-0008-0000-0200-000099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4" name="テキスト ボックス 153">
          <a:extLst>
            <a:ext uri="{FF2B5EF4-FFF2-40B4-BE49-F238E27FC236}">
              <a16:creationId xmlns:a16="http://schemas.microsoft.com/office/drawing/2014/main" id="{00000000-0008-0000-0200-00009A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5" name="【体育館・プール】&#10;有形固定資産減価償却率グラフ枠">
          <a:extLst>
            <a:ext uri="{FF2B5EF4-FFF2-40B4-BE49-F238E27FC236}">
              <a16:creationId xmlns:a16="http://schemas.microsoft.com/office/drawing/2014/main" id="{00000000-0008-0000-0200-00009B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120015</xdr:rowOff>
    </xdr:from>
    <xdr:to>
      <xdr:col>24</xdr:col>
      <xdr:colOff>62865</xdr:colOff>
      <xdr:row>64</xdr:row>
      <xdr:rowOff>78105</xdr:rowOff>
    </xdr:to>
    <xdr:cxnSp macro="">
      <xdr:nvCxnSpPr>
        <xdr:cNvPr id="156" name="直線コネクタ 155">
          <a:extLst>
            <a:ext uri="{FF2B5EF4-FFF2-40B4-BE49-F238E27FC236}">
              <a16:creationId xmlns:a16="http://schemas.microsoft.com/office/drawing/2014/main" id="{00000000-0008-0000-0200-00009C000000}"/>
            </a:ext>
          </a:extLst>
        </xdr:cNvPr>
        <xdr:cNvCxnSpPr/>
      </xdr:nvCxnSpPr>
      <xdr:spPr>
        <a:xfrm flipV="1">
          <a:off x="4634865" y="9549765"/>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81932</xdr:rowOff>
    </xdr:from>
    <xdr:ext cx="405111" cy="259045"/>
    <xdr:sp macro="" textlink="">
      <xdr:nvSpPr>
        <xdr:cNvPr id="157" name="【体育館・プール】&#10;有形固定資産減価償却率最小値テキスト">
          <a:extLst>
            <a:ext uri="{FF2B5EF4-FFF2-40B4-BE49-F238E27FC236}">
              <a16:creationId xmlns:a16="http://schemas.microsoft.com/office/drawing/2014/main" id="{00000000-0008-0000-0200-00009D000000}"/>
            </a:ext>
          </a:extLst>
        </xdr:cNvPr>
        <xdr:cNvSpPr txBox="1"/>
      </xdr:nvSpPr>
      <xdr:spPr>
        <a:xfrm>
          <a:off x="4673600" y="1105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78105</xdr:rowOff>
    </xdr:from>
    <xdr:to>
      <xdr:col>24</xdr:col>
      <xdr:colOff>152400</xdr:colOff>
      <xdr:row>64</xdr:row>
      <xdr:rowOff>78105</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4546600" y="11050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66692</xdr:rowOff>
    </xdr:from>
    <xdr:ext cx="405111" cy="259045"/>
    <xdr:sp macro="" textlink="">
      <xdr:nvSpPr>
        <xdr:cNvPr id="159" name="【体育館・プール】&#10;有形固定資産減価償却率最大値テキスト">
          <a:extLst>
            <a:ext uri="{FF2B5EF4-FFF2-40B4-BE49-F238E27FC236}">
              <a16:creationId xmlns:a16="http://schemas.microsoft.com/office/drawing/2014/main" id="{00000000-0008-0000-0200-00009F000000}"/>
            </a:ext>
          </a:extLst>
        </xdr:cNvPr>
        <xdr:cNvSpPr txBox="1"/>
      </xdr:nvSpPr>
      <xdr:spPr>
        <a:xfrm>
          <a:off x="4673600" y="932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120015</xdr:rowOff>
    </xdr:from>
    <xdr:to>
      <xdr:col>24</xdr:col>
      <xdr:colOff>152400</xdr:colOff>
      <xdr:row>55</xdr:row>
      <xdr:rowOff>120015</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a:off x="4546600" y="9549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83837</xdr:rowOff>
    </xdr:from>
    <xdr:ext cx="405111" cy="259045"/>
    <xdr:sp macro="" textlink="">
      <xdr:nvSpPr>
        <xdr:cNvPr id="161" name="【体育館・プール】&#10;有形固定資産減価償却率平均値テキスト">
          <a:extLst>
            <a:ext uri="{FF2B5EF4-FFF2-40B4-BE49-F238E27FC236}">
              <a16:creationId xmlns:a16="http://schemas.microsoft.com/office/drawing/2014/main" id="{00000000-0008-0000-0200-0000A1000000}"/>
            </a:ext>
          </a:extLst>
        </xdr:cNvPr>
        <xdr:cNvSpPr txBox="1"/>
      </xdr:nvSpPr>
      <xdr:spPr>
        <a:xfrm>
          <a:off x="4673600" y="10199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105410</xdr:rowOff>
    </xdr:from>
    <xdr:to>
      <xdr:col>24</xdr:col>
      <xdr:colOff>114300</xdr:colOff>
      <xdr:row>60</xdr:row>
      <xdr:rowOff>35560</xdr:rowOff>
    </xdr:to>
    <xdr:sp macro="" textlink="">
      <xdr:nvSpPr>
        <xdr:cNvPr id="162" name="フローチャート: 判断 161">
          <a:extLst>
            <a:ext uri="{FF2B5EF4-FFF2-40B4-BE49-F238E27FC236}">
              <a16:creationId xmlns:a16="http://schemas.microsoft.com/office/drawing/2014/main" id="{00000000-0008-0000-0200-0000A2000000}"/>
            </a:ext>
          </a:extLst>
        </xdr:cNvPr>
        <xdr:cNvSpPr/>
      </xdr:nvSpPr>
      <xdr:spPr>
        <a:xfrm>
          <a:off x="45847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105410</xdr:rowOff>
    </xdr:from>
    <xdr:to>
      <xdr:col>20</xdr:col>
      <xdr:colOff>38100</xdr:colOff>
      <xdr:row>60</xdr:row>
      <xdr:rowOff>35560</xdr:rowOff>
    </xdr:to>
    <xdr:sp macro="" textlink="">
      <xdr:nvSpPr>
        <xdr:cNvPr id="163" name="フローチャート: 判断 162">
          <a:extLst>
            <a:ext uri="{FF2B5EF4-FFF2-40B4-BE49-F238E27FC236}">
              <a16:creationId xmlns:a16="http://schemas.microsoft.com/office/drawing/2014/main" id="{00000000-0008-0000-0200-0000A3000000}"/>
            </a:ext>
          </a:extLst>
        </xdr:cNvPr>
        <xdr:cNvSpPr/>
      </xdr:nvSpPr>
      <xdr:spPr>
        <a:xfrm>
          <a:off x="3746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122555</xdr:rowOff>
    </xdr:from>
    <xdr:to>
      <xdr:col>15</xdr:col>
      <xdr:colOff>101600</xdr:colOff>
      <xdr:row>60</xdr:row>
      <xdr:rowOff>52705</xdr:rowOff>
    </xdr:to>
    <xdr:sp macro="" textlink="">
      <xdr:nvSpPr>
        <xdr:cNvPr id="164" name="フローチャート: 判断 163">
          <a:extLst>
            <a:ext uri="{FF2B5EF4-FFF2-40B4-BE49-F238E27FC236}">
              <a16:creationId xmlns:a16="http://schemas.microsoft.com/office/drawing/2014/main" id="{00000000-0008-0000-0200-0000A4000000}"/>
            </a:ext>
          </a:extLst>
        </xdr:cNvPr>
        <xdr:cNvSpPr/>
      </xdr:nvSpPr>
      <xdr:spPr>
        <a:xfrm>
          <a:off x="2857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21590</xdr:rowOff>
    </xdr:from>
    <xdr:to>
      <xdr:col>10</xdr:col>
      <xdr:colOff>165100</xdr:colOff>
      <xdr:row>60</xdr:row>
      <xdr:rowOff>123190</xdr:rowOff>
    </xdr:to>
    <xdr:sp macro="" textlink="">
      <xdr:nvSpPr>
        <xdr:cNvPr id="165" name="フローチャート: 判断 164">
          <a:extLst>
            <a:ext uri="{FF2B5EF4-FFF2-40B4-BE49-F238E27FC236}">
              <a16:creationId xmlns:a16="http://schemas.microsoft.com/office/drawing/2014/main" id="{00000000-0008-0000-0200-0000A5000000}"/>
            </a:ext>
          </a:extLst>
        </xdr:cNvPr>
        <xdr:cNvSpPr/>
      </xdr:nvSpPr>
      <xdr:spPr>
        <a:xfrm>
          <a:off x="19685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6" name="テキスト ボックス 165">
          <a:extLst>
            <a:ext uri="{FF2B5EF4-FFF2-40B4-BE49-F238E27FC236}">
              <a16:creationId xmlns:a16="http://schemas.microsoft.com/office/drawing/2014/main" id="{00000000-0008-0000-0200-0000A6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00000000-0008-0000-0200-0000A8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00000000-0008-0000-0200-0000A9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00000000-0008-0000-0200-0000AA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143510</xdr:rowOff>
    </xdr:from>
    <xdr:to>
      <xdr:col>24</xdr:col>
      <xdr:colOff>114300</xdr:colOff>
      <xdr:row>59</xdr:row>
      <xdr:rowOff>73660</xdr:rowOff>
    </xdr:to>
    <xdr:sp macro="" textlink="">
      <xdr:nvSpPr>
        <xdr:cNvPr id="171" name="楕円 170">
          <a:extLst>
            <a:ext uri="{FF2B5EF4-FFF2-40B4-BE49-F238E27FC236}">
              <a16:creationId xmlns:a16="http://schemas.microsoft.com/office/drawing/2014/main" id="{00000000-0008-0000-0200-0000AB000000}"/>
            </a:ext>
          </a:extLst>
        </xdr:cNvPr>
        <xdr:cNvSpPr/>
      </xdr:nvSpPr>
      <xdr:spPr>
        <a:xfrm>
          <a:off x="4584700" y="1008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166387</xdr:rowOff>
    </xdr:from>
    <xdr:ext cx="405111" cy="259045"/>
    <xdr:sp macro="" textlink="">
      <xdr:nvSpPr>
        <xdr:cNvPr id="172" name="【体育館・プール】&#10;有形固定資産減価償却率該当値テキスト">
          <a:extLst>
            <a:ext uri="{FF2B5EF4-FFF2-40B4-BE49-F238E27FC236}">
              <a16:creationId xmlns:a16="http://schemas.microsoft.com/office/drawing/2014/main" id="{00000000-0008-0000-0200-0000AC000000}"/>
            </a:ext>
          </a:extLst>
        </xdr:cNvPr>
        <xdr:cNvSpPr txBox="1"/>
      </xdr:nvSpPr>
      <xdr:spPr>
        <a:xfrm>
          <a:off x="4673600" y="993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23495</xdr:rowOff>
    </xdr:from>
    <xdr:to>
      <xdr:col>20</xdr:col>
      <xdr:colOff>38100</xdr:colOff>
      <xdr:row>59</xdr:row>
      <xdr:rowOff>125095</xdr:rowOff>
    </xdr:to>
    <xdr:sp macro="" textlink="">
      <xdr:nvSpPr>
        <xdr:cNvPr id="173" name="楕円 172">
          <a:extLst>
            <a:ext uri="{FF2B5EF4-FFF2-40B4-BE49-F238E27FC236}">
              <a16:creationId xmlns:a16="http://schemas.microsoft.com/office/drawing/2014/main" id="{00000000-0008-0000-0200-0000AD000000}"/>
            </a:ext>
          </a:extLst>
        </xdr:cNvPr>
        <xdr:cNvSpPr/>
      </xdr:nvSpPr>
      <xdr:spPr>
        <a:xfrm>
          <a:off x="3746500" y="1013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22860</xdr:rowOff>
    </xdr:from>
    <xdr:to>
      <xdr:col>24</xdr:col>
      <xdr:colOff>63500</xdr:colOff>
      <xdr:row>59</xdr:row>
      <xdr:rowOff>74295</xdr:rowOff>
    </xdr:to>
    <xdr:cxnSp macro="">
      <xdr:nvCxnSpPr>
        <xdr:cNvPr id="174" name="直線コネクタ 173">
          <a:extLst>
            <a:ext uri="{FF2B5EF4-FFF2-40B4-BE49-F238E27FC236}">
              <a16:creationId xmlns:a16="http://schemas.microsoft.com/office/drawing/2014/main" id="{00000000-0008-0000-0200-0000AE000000}"/>
            </a:ext>
          </a:extLst>
        </xdr:cNvPr>
        <xdr:cNvCxnSpPr/>
      </xdr:nvCxnSpPr>
      <xdr:spPr>
        <a:xfrm flipV="1">
          <a:off x="3797300" y="1013841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65405</xdr:rowOff>
    </xdr:from>
    <xdr:to>
      <xdr:col>15</xdr:col>
      <xdr:colOff>101600</xdr:colOff>
      <xdr:row>59</xdr:row>
      <xdr:rowOff>167005</xdr:rowOff>
    </xdr:to>
    <xdr:sp macro="" textlink="">
      <xdr:nvSpPr>
        <xdr:cNvPr id="175" name="楕円 174">
          <a:extLst>
            <a:ext uri="{FF2B5EF4-FFF2-40B4-BE49-F238E27FC236}">
              <a16:creationId xmlns:a16="http://schemas.microsoft.com/office/drawing/2014/main" id="{00000000-0008-0000-0200-0000AF000000}"/>
            </a:ext>
          </a:extLst>
        </xdr:cNvPr>
        <xdr:cNvSpPr/>
      </xdr:nvSpPr>
      <xdr:spPr>
        <a:xfrm>
          <a:off x="2857500" y="1018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74295</xdr:rowOff>
    </xdr:from>
    <xdr:to>
      <xdr:col>19</xdr:col>
      <xdr:colOff>177800</xdr:colOff>
      <xdr:row>59</xdr:row>
      <xdr:rowOff>116205</xdr:rowOff>
    </xdr:to>
    <xdr:cxnSp macro="">
      <xdr:nvCxnSpPr>
        <xdr:cNvPr id="176" name="直線コネクタ 175">
          <a:extLst>
            <a:ext uri="{FF2B5EF4-FFF2-40B4-BE49-F238E27FC236}">
              <a16:creationId xmlns:a16="http://schemas.microsoft.com/office/drawing/2014/main" id="{00000000-0008-0000-0200-0000B0000000}"/>
            </a:ext>
          </a:extLst>
        </xdr:cNvPr>
        <xdr:cNvCxnSpPr/>
      </xdr:nvCxnSpPr>
      <xdr:spPr>
        <a:xfrm flipV="1">
          <a:off x="2908300" y="1018984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97790</xdr:rowOff>
    </xdr:from>
    <xdr:to>
      <xdr:col>10</xdr:col>
      <xdr:colOff>165100</xdr:colOff>
      <xdr:row>60</xdr:row>
      <xdr:rowOff>27940</xdr:rowOff>
    </xdr:to>
    <xdr:sp macro="" textlink="">
      <xdr:nvSpPr>
        <xdr:cNvPr id="177" name="楕円 176">
          <a:extLst>
            <a:ext uri="{FF2B5EF4-FFF2-40B4-BE49-F238E27FC236}">
              <a16:creationId xmlns:a16="http://schemas.microsoft.com/office/drawing/2014/main" id="{00000000-0008-0000-0200-0000B1000000}"/>
            </a:ext>
          </a:extLst>
        </xdr:cNvPr>
        <xdr:cNvSpPr/>
      </xdr:nvSpPr>
      <xdr:spPr>
        <a:xfrm>
          <a:off x="19685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116205</xdr:rowOff>
    </xdr:from>
    <xdr:to>
      <xdr:col>15</xdr:col>
      <xdr:colOff>50800</xdr:colOff>
      <xdr:row>59</xdr:row>
      <xdr:rowOff>148590</xdr:rowOff>
    </xdr:to>
    <xdr:cxnSp macro="">
      <xdr:nvCxnSpPr>
        <xdr:cNvPr id="178" name="直線コネクタ 177">
          <a:extLst>
            <a:ext uri="{FF2B5EF4-FFF2-40B4-BE49-F238E27FC236}">
              <a16:creationId xmlns:a16="http://schemas.microsoft.com/office/drawing/2014/main" id="{00000000-0008-0000-0200-0000B2000000}"/>
            </a:ext>
          </a:extLst>
        </xdr:cNvPr>
        <xdr:cNvCxnSpPr/>
      </xdr:nvCxnSpPr>
      <xdr:spPr>
        <a:xfrm flipV="1">
          <a:off x="2019300" y="1023175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26687</xdr:rowOff>
    </xdr:from>
    <xdr:ext cx="405111" cy="259045"/>
    <xdr:sp macro="" textlink="">
      <xdr:nvSpPr>
        <xdr:cNvPr id="179" name="n_1aveValue【体育館・プール】&#10;有形固定資産減価償却率">
          <a:extLst>
            <a:ext uri="{FF2B5EF4-FFF2-40B4-BE49-F238E27FC236}">
              <a16:creationId xmlns:a16="http://schemas.microsoft.com/office/drawing/2014/main" id="{00000000-0008-0000-0200-0000B3000000}"/>
            </a:ext>
          </a:extLst>
        </xdr:cNvPr>
        <xdr:cNvSpPr txBox="1"/>
      </xdr:nvSpPr>
      <xdr:spPr>
        <a:xfrm>
          <a:off x="3582044" y="1031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43832</xdr:rowOff>
    </xdr:from>
    <xdr:ext cx="405111" cy="259045"/>
    <xdr:sp macro="" textlink="">
      <xdr:nvSpPr>
        <xdr:cNvPr id="180" name="n_2aveValue【体育館・プール】&#10;有形固定資産減価償却率">
          <a:extLst>
            <a:ext uri="{FF2B5EF4-FFF2-40B4-BE49-F238E27FC236}">
              <a16:creationId xmlns:a16="http://schemas.microsoft.com/office/drawing/2014/main" id="{00000000-0008-0000-0200-0000B4000000}"/>
            </a:ext>
          </a:extLst>
        </xdr:cNvPr>
        <xdr:cNvSpPr txBox="1"/>
      </xdr:nvSpPr>
      <xdr:spPr>
        <a:xfrm>
          <a:off x="27057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114317</xdr:rowOff>
    </xdr:from>
    <xdr:ext cx="405111" cy="259045"/>
    <xdr:sp macro="" textlink="">
      <xdr:nvSpPr>
        <xdr:cNvPr id="181" name="n_3aveValue【体育館・プール】&#10;有形固定資産減価償却率">
          <a:extLst>
            <a:ext uri="{FF2B5EF4-FFF2-40B4-BE49-F238E27FC236}">
              <a16:creationId xmlns:a16="http://schemas.microsoft.com/office/drawing/2014/main" id="{00000000-0008-0000-0200-0000B5000000}"/>
            </a:ext>
          </a:extLst>
        </xdr:cNvPr>
        <xdr:cNvSpPr txBox="1"/>
      </xdr:nvSpPr>
      <xdr:spPr>
        <a:xfrm>
          <a:off x="1816744" y="1040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141622</xdr:rowOff>
    </xdr:from>
    <xdr:ext cx="405111" cy="259045"/>
    <xdr:sp macro="" textlink="">
      <xdr:nvSpPr>
        <xdr:cNvPr id="182" name="n_1mainValue【体育館・プール】&#10;有形固定資産減価償却率">
          <a:extLst>
            <a:ext uri="{FF2B5EF4-FFF2-40B4-BE49-F238E27FC236}">
              <a16:creationId xmlns:a16="http://schemas.microsoft.com/office/drawing/2014/main" id="{00000000-0008-0000-0200-0000B6000000}"/>
            </a:ext>
          </a:extLst>
        </xdr:cNvPr>
        <xdr:cNvSpPr txBox="1"/>
      </xdr:nvSpPr>
      <xdr:spPr>
        <a:xfrm>
          <a:off x="3582044" y="991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12082</xdr:rowOff>
    </xdr:from>
    <xdr:ext cx="405111" cy="259045"/>
    <xdr:sp macro="" textlink="">
      <xdr:nvSpPr>
        <xdr:cNvPr id="183" name="n_2mainValue【体育館・プール】&#10;有形固定資産減価償却率">
          <a:extLst>
            <a:ext uri="{FF2B5EF4-FFF2-40B4-BE49-F238E27FC236}">
              <a16:creationId xmlns:a16="http://schemas.microsoft.com/office/drawing/2014/main" id="{00000000-0008-0000-0200-0000B7000000}"/>
            </a:ext>
          </a:extLst>
        </xdr:cNvPr>
        <xdr:cNvSpPr txBox="1"/>
      </xdr:nvSpPr>
      <xdr:spPr>
        <a:xfrm>
          <a:off x="2705744" y="995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44467</xdr:rowOff>
    </xdr:from>
    <xdr:ext cx="405111" cy="259045"/>
    <xdr:sp macro="" textlink="">
      <xdr:nvSpPr>
        <xdr:cNvPr id="184" name="n_3mainValue【体育館・プール】&#10;有形固定資産減価償却率">
          <a:extLst>
            <a:ext uri="{FF2B5EF4-FFF2-40B4-BE49-F238E27FC236}">
              <a16:creationId xmlns:a16="http://schemas.microsoft.com/office/drawing/2014/main" id="{00000000-0008-0000-0200-0000B8000000}"/>
            </a:ext>
          </a:extLst>
        </xdr:cNvPr>
        <xdr:cNvSpPr txBox="1"/>
      </xdr:nvSpPr>
      <xdr:spPr>
        <a:xfrm>
          <a:off x="18167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5" name="正方形/長方形 184">
          <a:extLst>
            <a:ext uri="{FF2B5EF4-FFF2-40B4-BE49-F238E27FC236}">
              <a16:creationId xmlns:a16="http://schemas.microsoft.com/office/drawing/2014/main" id="{00000000-0008-0000-0200-0000B9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6" name="正方形/長方形 185">
          <a:extLst>
            <a:ext uri="{FF2B5EF4-FFF2-40B4-BE49-F238E27FC236}">
              <a16:creationId xmlns:a16="http://schemas.microsoft.com/office/drawing/2014/main" id="{00000000-0008-0000-0200-0000BA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7" name="正方形/長方形 186">
          <a:extLst>
            <a:ext uri="{FF2B5EF4-FFF2-40B4-BE49-F238E27FC236}">
              <a16:creationId xmlns:a16="http://schemas.microsoft.com/office/drawing/2014/main" id="{00000000-0008-0000-0200-0000BB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8" name="正方形/長方形 187">
          <a:extLst>
            <a:ext uri="{FF2B5EF4-FFF2-40B4-BE49-F238E27FC236}">
              <a16:creationId xmlns:a16="http://schemas.microsoft.com/office/drawing/2014/main" id="{00000000-0008-0000-0200-0000BC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9" name="正方形/長方形 188">
          <a:extLst>
            <a:ext uri="{FF2B5EF4-FFF2-40B4-BE49-F238E27FC236}">
              <a16:creationId xmlns:a16="http://schemas.microsoft.com/office/drawing/2014/main" id="{00000000-0008-0000-0200-0000BD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0" name="正方形/長方形 189">
          <a:extLst>
            <a:ext uri="{FF2B5EF4-FFF2-40B4-BE49-F238E27FC236}">
              <a16:creationId xmlns:a16="http://schemas.microsoft.com/office/drawing/2014/main" id="{00000000-0008-0000-0200-0000BE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1" name="正方形/長方形 190">
          <a:extLst>
            <a:ext uri="{FF2B5EF4-FFF2-40B4-BE49-F238E27FC236}">
              <a16:creationId xmlns:a16="http://schemas.microsoft.com/office/drawing/2014/main" id="{00000000-0008-0000-0200-0000BF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2" name="正方形/長方形 191">
          <a:extLst>
            <a:ext uri="{FF2B5EF4-FFF2-40B4-BE49-F238E27FC236}">
              <a16:creationId xmlns:a16="http://schemas.microsoft.com/office/drawing/2014/main" id="{00000000-0008-0000-0200-0000C0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3" name="テキスト ボックス 192">
          <a:extLst>
            <a:ext uri="{FF2B5EF4-FFF2-40B4-BE49-F238E27FC236}">
              <a16:creationId xmlns:a16="http://schemas.microsoft.com/office/drawing/2014/main" id="{00000000-0008-0000-0200-0000C1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4" name="直線コネクタ 193">
          <a:extLst>
            <a:ext uri="{FF2B5EF4-FFF2-40B4-BE49-F238E27FC236}">
              <a16:creationId xmlns:a16="http://schemas.microsoft.com/office/drawing/2014/main" id="{00000000-0008-0000-0200-0000C2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5" name="直線コネクタ 194">
          <a:extLst>
            <a:ext uri="{FF2B5EF4-FFF2-40B4-BE49-F238E27FC236}">
              <a16:creationId xmlns:a16="http://schemas.microsoft.com/office/drawing/2014/main" id="{00000000-0008-0000-0200-0000C3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96" name="テキスト ボックス 195">
          <a:extLst>
            <a:ext uri="{FF2B5EF4-FFF2-40B4-BE49-F238E27FC236}">
              <a16:creationId xmlns:a16="http://schemas.microsoft.com/office/drawing/2014/main" id="{00000000-0008-0000-0200-0000C4000000}"/>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7" name="直線コネクタ 196">
          <a:extLst>
            <a:ext uri="{FF2B5EF4-FFF2-40B4-BE49-F238E27FC236}">
              <a16:creationId xmlns:a16="http://schemas.microsoft.com/office/drawing/2014/main" id="{00000000-0008-0000-0200-0000C5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98" name="テキスト ボックス 197">
          <a:extLst>
            <a:ext uri="{FF2B5EF4-FFF2-40B4-BE49-F238E27FC236}">
              <a16:creationId xmlns:a16="http://schemas.microsoft.com/office/drawing/2014/main" id="{00000000-0008-0000-0200-0000C6000000}"/>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9" name="直線コネクタ 198">
          <a:extLst>
            <a:ext uri="{FF2B5EF4-FFF2-40B4-BE49-F238E27FC236}">
              <a16:creationId xmlns:a16="http://schemas.microsoft.com/office/drawing/2014/main" id="{00000000-0008-0000-0200-0000C7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00" name="テキスト ボックス 199">
          <a:extLst>
            <a:ext uri="{FF2B5EF4-FFF2-40B4-BE49-F238E27FC236}">
              <a16:creationId xmlns:a16="http://schemas.microsoft.com/office/drawing/2014/main" id="{00000000-0008-0000-0200-0000C8000000}"/>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1" name="直線コネクタ 200">
          <a:extLst>
            <a:ext uri="{FF2B5EF4-FFF2-40B4-BE49-F238E27FC236}">
              <a16:creationId xmlns:a16="http://schemas.microsoft.com/office/drawing/2014/main" id="{00000000-0008-0000-0200-0000C9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02" name="テキスト ボックス 201">
          <a:extLst>
            <a:ext uri="{FF2B5EF4-FFF2-40B4-BE49-F238E27FC236}">
              <a16:creationId xmlns:a16="http://schemas.microsoft.com/office/drawing/2014/main" id="{00000000-0008-0000-0200-0000CA000000}"/>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3" name="直線コネクタ 202">
          <a:extLst>
            <a:ext uri="{FF2B5EF4-FFF2-40B4-BE49-F238E27FC236}">
              <a16:creationId xmlns:a16="http://schemas.microsoft.com/office/drawing/2014/main" id="{00000000-0008-0000-0200-0000CB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4" name="テキスト ボックス 203">
          <a:extLst>
            <a:ext uri="{FF2B5EF4-FFF2-40B4-BE49-F238E27FC236}">
              <a16:creationId xmlns:a16="http://schemas.microsoft.com/office/drawing/2014/main" id="{00000000-0008-0000-0200-0000CC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5" name="【体育館・プール】&#10;一人当たり面積グラフ枠">
          <a:extLst>
            <a:ext uri="{FF2B5EF4-FFF2-40B4-BE49-F238E27FC236}">
              <a16:creationId xmlns:a16="http://schemas.microsoft.com/office/drawing/2014/main" id="{00000000-0008-0000-0200-0000CD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123901</xdr:rowOff>
    </xdr:from>
    <xdr:to>
      <xdr:col>54</xdr:col>
      <xdr:colOff>189865</xdr:colOff>
      <xdr:row>63</xdr:row>
      <xdr:rowOff>162763</xdr:rowOff>
    </xdr:to>
    <xdr:cxnSp macro="">
      <xdr:nvCxnSpPr>
        <xdr:cNvPr id="206" name="直線コネクタ 205">
          <a:extLst>
            <a:ext uri="{FF2B5EF4-FFF2-40B4-BE49-F238E27FC236}">
              <a16:creationId xmlns:a16="http://schemas.microsoft.com/office/drawing/2014/main" id="{00000000-0008-0000-0200-0000CE000000}"/>
            </a:ext>
          </a:extLst>
        </xdr:cNvPr>
        <xdr:cNvCxnSpPr/>
      </xdr:nvCxnSpPr>
      <xdr:spPr>
        <a:xfrm flipV="1">
          <a:off x="10476865" y="9896551"/>
          <a:ext cx="0" cy="1067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166590</xdr:rowOff>
    </xdr:from>
    <xdr:ext cx="469744" cy="259045"/>
    <xdr:sp macro="" textlink="">
      <xdr:nvSpPr>
        <xdr:cNvPr id="207" name="【体育館・プール】&#10;一人当たり面積最小値テキスト">
          <a:extLst>
            <a:ext uri="{FF2B5EF4-FFF2-40B4-BE49-F238E27FC236}">
              <a16:creationId xmlns:a16="http://schemas.microsoft.com/office/drawing/2014/main" id="{00000000-0008-0000-0200-0000CF000000}"/>
            </a:ext>
          </a:extLst>
        </xdr:cNvPr>
        <xdr:cNvSpPr txBox="1"/>
      </xdr:nvSpPr>
      <xdr:spPr>
        <a:xfrm>
          <a:off x="10515600" y="1096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162763</xdr:rowOff>
    </xdr:from>
    <xdr:to>
      <xdr:col>55</xdr:col>
      <xdr:colOff>88900</xdr:colOff>
      <xdr:row>63</xdr:row>
      <xdr:rowOff>162763</xdr:rowOff>
    </xdr:to>
    <xdr:cxnSp macro="">
      <xdr:nvCxnSpPr>
        <xdr:cNvPr id="208" name="直線コネクタ 207">
          <a:extLst>
            <a:ext uri="{FF2B5EF4-FFF2-40B4-BE49-F238E27FC236}">
              <a16:creationId xmlns:a16="http://schemas.microsoft.com/office/drawing/2014/main" id="{00000000-0008-0000-0200-0000D0000000}"/>
            </a:ext>
          </a:extLst>
        </xdr:cNvPr>
        <xdr:cNvCxnSpPr/>
      </xdr:nvCxnSpPr>
      <xdr:spPr>
        <a:xfrm>
          <a:off x="10388600" y="1096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70578</xdr:rowOff>
    </xdr:from>
    <xdr:ext cx="469744" cy="259045"/>
    <xdr:sp macro="" textlink="">
      <xdr:nvSpPr>
        <xdr:cNvPr id="209" name="【体育館・プール】&#10;一人当たり面積最大値テキスト">
          <a:extLst>
            <a:ext uri="{FF2B5EF4-FFF2-40B4-BE49-F238E27FC236}">
              <a16:creationId xmlns:a16="http://schemas.microsoft.com/office/drawing/2014/main" id="{00000000-0008-0000-0200-0000D1000000}"/>
            </a:ext>
          </a:extLst>
        </xdr:cNvPr>
        <xdr:cNvSpPr txBox="1"/>
      </xdr:nvSpPr>
      <xdr:spPr>
        <a:xfrm>
          <a:off x="10515600" y="967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123901</xdr:rowOff>
    </xdr:from>
    <xdr:to>
      <xdr:col>55</xdr:col>
      <xdr:colOff>88900</xdr:colOff>
      <xdr:row>57</xdr:row>
      <xdr:rowOff>123901</xdr:rowOff>
    </xdr:to>
    <xdr:cxnSp macro="">
      <xdr:nvCxnSpPr>
        <xdr:cNvPr id="210" name="直線コネクタ 209">
          <a:extLst>
            <a:ext uri="{FF2B5EF4-FFF2-40B4-BE49-F238E27FC236}">
              <a16:creationId xmlns:a16="http://schemas.microsoft.com/office/drawing/2014/main" id="{00000000-0008-0000-0200-0000D2000000}"/>
            </a:ext>
          </a:extLst>
        </xdr:cNvPr>
        <xdr:cNvCxnSpPr/>
      </xdr:nvCxnSpPr>
      <xdr:spPr>
        <a:xfrm>
          <a:off x="10388600" y="9896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113251</xdr:rowOff>
    </xdr:from>
    <xdr:ext cx="469744" cy="259045"/>
    <xdr:sp macro="" textlink="">
      <xdr:nvSpPr>
        <xdr:cNvPr id="211" name="【体育館・プール】&#10;一人当たり面積平均値テキスト">
          <a:extLst>
            <a:ext uri="{FF2B5EF4-FFF2-40B4-BE49-F238E27FC236}">
              <a16:creationId xmlns:a16="http://schemas.microsoft.com/office/drawing/2014/main" id="{00000000-0008-0000-0200-0000D3000000}"/>
            </a:ext>
          </a:extLst>
        </xdr:cNvPr>
        <xdr:cNvSpPr txBox="1"/>
      </xdr:nvSpPr>
      <xdr:spPr>
        <a:xfrm>
          <a:off x="10515600" y="107431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134824</xdr:rowOff>
    </xdr:from>
    <xdr:to>
      <xdr:col>55</xdr:col>
      <xdr:colOff>50800</xdr:colOff>
      <xdr:row>63</xdr:row>
      <xdr:rowOff>64974</xdr:rowOff>
    </xdr:to>
    <xdr:sp macro="" textlink="">
      <xdr:nvSpPr>
        <xdr:cNvPr id="212" name="フローチャート: 判断 211">
          <a:extLst>
            <a:ext uri="{FF2B5EF4-FFF2-40B4-BE49-F238E27FC236}">
              <a16:creationId xmlns:a16="http://schemas.microsoft.com/office/drawing/2014/main" id="{00000000-0008-0000-0200-0000D4000000}"/>
            </a:ext>
          </a:extLst>
        </xdr:cNvPr>
        <xdr:cNvSpPr/>
      </xdr:nvSpPr>
      <xdr:spPr>
        <a:xfrm>
          <a:off x="10426700" y="10764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143053</xdr:rowOff>
    </xdr:from>
    <xdr:to>
      <xdr:col>50</xdr:col>
      <xdr:colOff>165100</xdr:colOff>
      <xdr:row>63</xdr:row>
      <xdr:rowOff>73203</xdr:rowOff>
    </xdr:to>
    <xdr:sp macro="" textlink="">
      <xdr:nvSpPr>
        <xdr:cNvPr id="213" name="フローチャート: 判断 212">
          <a:extLst>
            <a:ext uri="{FF2B5EF4-FFF2-40B4-BE49-F238E27FC236}">
              <a16:creationId xmlns:a16="http://schemas.microsoft.com/office/drawing/2014/main" id="{00000000-0008-0000-0200-0000D5000000}"/>
            </a:ext>
          </a:extLst>
        </xdr:cNvPr>
        <xdr:cNvSpPr/>
      </xdr:nvSpPr>
      <xdr:spPr>
        <a:xfrm>
          <a:off x="9588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143053</xdr:rowOff>
    </xdr:from>
    <xdr:to>
      <xdr:col>46</xdr:col>
      <xdr:colOff>38100</xdr:colOff>
      <xdr:row>63</xdr:row>
      <xdr:rowOff>73203</xdr:rowOff>
    </xdr:to>
    <xdr:sp macro="" textlink="">
      <xdr:nvSpPr>
        <xdr:cNvPr id="214" name="フローチャート: 判断 213">
          <a:extLst>
            <a:ext uri="{FF2B5EF4-FFF2-40B4-BE49-F238E27FC236}">
              <a16:creationId xmlns:a16="http://schemas.microsoft.com/office/drawing/2014/main" id="{00000000-0008-0000-0200-0000D6000000}"/>
            </a:ext>
          </a:extLst>
        </xdr:cNvPr>
        <xdr:cNvSpPr/>
      </xdr:nvSpPr>
      <xdr:spPr>
        <a:xfrm>
          <a:off x="8699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864</xdr:rowOff>
    </xdr:from>
    <xdr:to>
      <xdr:col>41</xdr:col>
      <xdr:colOff>101600</xdr:colOff>
      <xdr:row>63</xdr:row>
      <xdr:rowOff>102464</xdr:rowOff>
    </xdr:to>
    <xdr:sp macro="" textlink="">
      <xdr:nvSpPr>
        <xdr:cNvPr id="215" name="フローチャート: 判断 214">
          <a:extLst>
            <a:ext uri="{FF2B5EF4-FFF2-40B4-BE49-F238E27FC236}">
              <a16:creationId xmlns:a16="http://schemas.microsoft.com/office/drawing/2014/main" id="{00000000-0008-0000-0200-0000D7000000}"/>
            </a:ext>
          </a:extLst>
        </xdr:cNvPr>
        <xdr:cNvSpPr/>
      </xdr:nvSpPr>
      <xdr:spPr>
        <a:xfrm>
          <a:off x="7810500" y="108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6" name="テキスト ボックス 215">
          <a:extLst>
            <a:ext uri="{FF2B5EF4-FFF2-40B4-BE49-F238E27FC236}">
              <a16:creationId xmlns:a16="http://schemas.microsoft.com/office/drawing/2014/main" id="{00000000-0008-0000-0200-0000D8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7" name="テキスト ボックス 216">
          <a:extLst>
            <a:ext uri="{FF2B5EF4-FFF2-40B4-BE49-F238E27FC236}">
              <a16:creationId xmlns:a16="http://schemas.microsoft.com/office/drawing/2014/main" id="{00000000-0008-0000-0200-0000D9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8" name="テキスト ボックス 217">
          <a:extLst>
            <a:ext uri="{FF2B5EF4-FFF2-40B4-BE49-F238E27FC236}">
              <a16:creationId xmlns:a16="http://schemas.microsoft.com/office/drawing/2014/main" id="{00000000-0008-0000-0200-0000DA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9" name="テキスト ボックス 218">
          <a:extLst>
            <a:ext uri="{FF2B5EF4-FFF2-40B4-BE49-F238E27FC236}">
              <a16:creationId xmlns:a16="http://schemas.microsoft.com/office/drawing/2014/main" id="{00000000-0008-0000-0200-0000DB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0" name="テキスト ボックス 219">
          <a:extLst>
            <a:ext uri="{FF2B5EF4-FFF2-40B4-BE49-F238E27FC236}">
              <a16:creationId xmlns:a16="http://schemas.microsoft.com/office/drawing/2014/main" id="{00000000-0008-0000-0200-0000DC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63043</xdr:rowOff>
    </xdr:from>
    <xdr:to>
      <xdr:col>55</xdr:col>
      <xdr:colOff>50800</xdr:colOff>
      <xdr:row>62</xdr:row>
      <xdr:rowOff>164643</xdr:rowOff>
    </xdr:to>
    <xdr:sp macro="" textlink="">
      <xdr:nvSpPr>
        <xdr:cNvPr id="221" name="楕円 220">
          <a:extLst>
            <a:ext uri="{FF2B5EF4-FFF2-40B4-BE49-F238E27FC236}">
              <a16:creationId xmlns:a16="http://schemas.microsoft.com/office/drawing/2014/main" id="{00000000-0008-0000-0200-0000DD000000}"/>
            </a:ext>
          </a:extLst>
        </xdr:cNvPr>
        <xdr:cNvSpPr/>
      </xdr:nvSpPr>
      <xdr:spPr>
        <a:xfrm>
          <a:off x="10426700" y="10692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85920</xdr:rowOff>
    </xdr:from>
    <xdr:ext cx="469744" cy="259045"/>
    <xdr:sp macro="" textlink="">
      <xdr:nvSpPr>
        <xdr:cNvPr id="222" name="【体育館・プール】&#10;一人当たり面積該当値テキスト">
          <a:extLst>
            <a:ext uri="{FF2B5EF4-FFF2-40B4-BE49-F238E27FC236}">
              <a16:creationId xmlns:a16="http://schemas.microsoft.com/office/drawing/2014/main" id="{00000000-0008-0000-0200-0000DE000000}"/>
            </a:ext>
          </a:extLst>
        </xdr:cNvPr>
        <xdr:cNvSpPr txBox="1"/>
      </xdr:nvSpPr>
      <xdr:spPr>
        <a:xfrm>
          <a:off x="10515600" y="10544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58014</xdr:rowOff>
    </xdr:from>
    <xdr:to>
      <xdr:col>50</xdr:col>
      <xdr:colOff>165100</xdr:colOff>
      <xdr:row>62</xdr:row>
      <xdr:rowOff>159614</xdr:rowOff>
    </xdr:to>
    <xdr:sp macro="" textlink="">
      <xdr:nvSpPr>
        <xdr:cNvPr id="223" name="楕円 222">
          <a:extLst>
            <a:ext uri="{FF2B5EF4-FFF2-40B4-BE49-F238E27FC236}">
              <a16:creationId xmlns:a16="http://schemas.microsoft.com/office/drawing/2014/main" id="{00000000-0008-0000-0200-0000DF000000}"/>
            </a:ext>
          </a:extLst>
        </xdr:cNvPr>
        <xdr:cNvSpPr/>
      </xdr:nvSpPr>
      <xdr:spPr>
        <a:xfrm>
          <a:off x="9588500" y="1068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108814</xdr:rowOff>
    </xdr:from>
    <xdr:to>
      <xdr:col>55</xdr:col>
      <xdr:colOff>0</xdr:colOff>
      <xdr:row>62</xdr:row>
      <xdr:rowOff>113843</xdr:rowOff>
    </xdr:to>
    <xdr:cxnSp macro="">
      <xdr:nvCxnSpPr>
        <xdr:cNvPr id="224" name="直線コネクタ 223">
          <a:extLst>
            <a:ext uri="{FF2B5EF4-FFF2-40B4-BE49-F238E27FC236}">
              <a16:creationId xmlns:a16="http://schemas.microsoft.com/office/drawing/2014/main" id="{00000000-0008-0000-0200-0000E0000000}"/>
            </a:ext>
          </a:extLst>
        </xdr:cNvPr>
        <xdr:cNvCxnSpPr/>
      </xdr:nvCxnSpPr>
      <xdr:spPr>
        <a:xfrm>
          <a:off x="9639300" y="10738714"/>
          <a:ext cx="8382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61671</xdr:rowOff>
    </xdr:from>
    <xdr:to>
      <xdr:col>46</xdr:col>
      <xdr:colOff>38100</xdr:colOff>
      <xdr:row>62</xdr:row>
      <xdr:rowOff>163271</xdr:rowOff>
    </xdr:to>
    <xdr:sp macro="" textlink="">
      <xdr:nvSpPr>
        <xdr:cNvPr id="225" name="楕円 224">
          <a:extLst>
            <a:ext uri="{FF2B5EF4-FFF2-40B4-BE49-F238E27FC236}">
              <a16:creationId xmlns:a16="http://schemas.microsoft.com/office/drawing/2014/main" id="{00000000-0008-0000-0200-0000E1000000}"/>
            </a:ext>
          </a:extLst>
        </xdr:cNvPr>
        <xdr:cNvSpPr/>
      </xdr:nvSpPr>
      <xdr:spPr>
        <a:xfrm>
          <a:off x="8699500" y="10691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108814</xdr:rowOff>
    </xdr:from>
    <xdr:to>
      <xdr:col>50</xdr:col>
      <xdr:colOff>114300</xdr:colOff>
      <xdr:row>62</xdr:row>
      <xdr:rowOff>112471</xdr:rowOff>
    </xdr:to>
    <xdr:cxnSp macro="">
      <xdr:nvCxnSpPr>
        <xdr:cNvPr id="226" name="直線コネクタ 225">
          <a:extLst>
            <a:ext uri="{FF2B5EF4-FFF2-40B4-BE49-F238E27FC236}">
              <a16:creationId xmlns:a16="http://schemas.microsoft.com/office/drawing/2014/main" id="{00000000-0008-0000-0200-0000E2000000}"/>
            </a:ext>
          </a:extLst>
        </xdr:cNvPr>
        <xdr:cNvCxnSpPr/>
      </xdr:nvCxnSpPr>
      <xdr:spPr>
        <a:xfrm flipV="1">
          <a:off x="8750300" y="10738714"/>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72644</xdr:rowOff>
    </xdr:from>
    <xdr:to>
      <xdr:col>41</xdr:col>
      <xdr:colOff>101600</xdr:colOff>
      <xdr:row>63</xdr:row>
      <xdr:rowOff>2794</xdr:rowOff>
    </xdr:to>
    <xdr:sp macro="" textlink="">
      <xdr:nvSpPr>
        <xdr:cNvPr id="227" name="楕円 226">
          <a:extLst>
            <a:ext uri="{FF2B5EF4-FFF2-40B4-BE49-F238E27FC236}">
              <a16:creationId xmlns:a16="http://schemas.microsoft.com/office/drawing/2014/main" id="{00000000-0008-0000-0200-0000E3000000}"/>
            </a:ext>
          </a:extLst>
        </xdr:cNvPr>
        <xdr:cNvSpPr/>
      </xdr:nvSpPr>
      <xdr:spPr>
        <a:xfrm>
          <a:off x="7810500" y="1070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112471</xdr:rowOff>
    </xdr:from>
    <xdr:to>
      <xdr:col>45</xdr:col>
      <xdr:colOff>177800</xdr:colOff>
      <xdr:row>62</xdr:row>
      <xdr:rowOff>123444</xdr:rowOff>
    </xdr:to>
    <xdr:cxnSp macro="">
      <xdr:nvCxnSpPr>
        <xdr:cNvPr id="228" name="直線コネクタ 227">
          <a:extLst>
            <a:ext uri="{FF2B5EF4-FFF2-40B4-BE49-F238E27FC236}">
              <a16:creationId xmlns:a16="http://schemas.microsoft.com/office/drawing/2014/main" id="{00000000-0008-0000-0200-0000E4000000}"/>
            </a:ext>
          </a:extLst>
        </xdr:cNvPr>
        <xdr:cNvCxnSpPr/>
      </xdr:nvCxnSpPr>
      <xdr:spPr>
        <a:xfrm flipV="1">
          <a:off x="7861300" y="10742371"/>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64330</xdr:rowOff>
    </xdr:from>
    <xdr:ext cx="469744" cy="259045"/>
    <xdr:sp macro="" textlink="">
      <xdr:nvSpPr>
        <xdr:cNvPr id="229" name="n_1aveValue【体育館・プール】&#10;一人当たり面積">
          <a:extLst>
            <a:ext uri="{FF2B5EF4-FFF2-40B4-BE49-F238E27FC236}">
              <a16:creationId xmlns:a16="http://schemas.microsoft.com/office/drawing/2014/main" id="{00000000-0008-0000-0200-0000E5000000}"/>
            </a:ext>
          </a:extLst>
        </xdr:cNvPr>
        <xdr:cNvSpPr txBox="1"/>
      </xdr:nvSpPr>
      <xdr:spPr>
        <a:xfrm>
          <a:off x="9391727" y="1086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64330</xdr:rowOff>
    </xdr:from>
    <xdr:ext cx="469744" cy="259045"/>
    <xdr:sp macro="" textlink="">
      <xdr:nvSpPr>
        <xdr:cNvPr id="230" name="n_2aveValue【体育館・プール】&#10;一人当たり面積">
          <a:extLst>
            <a:ext uri="{FF2B5EF4-FFF2-40B4-BE49-F238E27FC236}">
              <a16:creationId xmlns:a16="http://schemas.microsoft.com/office/drawing/2014/main" id="{00000000-0008-0000-0200-0000E6000000}"/>
            </a:ext>
          </a:extLst>
        </xdr:cNvPr>
        <xdr:cNvSpPr txBox="1"/>
      </xdr:nvSpPr>
      <xdr:spPr>
        <a:xfrm>
          <a:off x="8515427" y="1086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93591</xdr:rowOff>
    </xdr:from>
    <xdr:ext cx="469744" cy="259045"/>
    <xdr:sp macro="" textlink="">
      <xdr:nvSpPr>
        <xdr:cNvPr id="231" name="n_3aveValue【体育館・プール】&#10;一人当たり面積">
          <a:extLst>
            <a:ext uri="{FF2B5EF4-FFF2-40B4-BE49-F238E27FC236}">
              <a16:creationId xmlns:a16="http://schemas.microsoft.com/office/drawing/2014/main" id="{00000000-0008-0000-0200-0000E7000000}"/>
            </a:ext>
          </a:extLst>
        </xdr:cNvPr>
        <xdr:cNvSpPr txBox="1"/>
      </xdr:nvSpPr>
      <xdr:spPr>
        <a:xfrm>
          <a:off x="7626427" y="10894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4691</xdr:rowOff>
    </xdr:from>
    <xdr:ext cx="469744" cy="259045"/>
    <xdr:sp macro="" textlink="">
      <xdr:nvSpPr>
        <xdr:cNvPr id="232" name="n_1mainValue【体育館・プール】&#10;一人当たり面積">
          <a:extLst>
            <a:ext uri="{FF2B5EF4-FFF2-40B4-BE49-F238E27FC236}">
              <a16:creationId xmlns:a16="http://schemas.microsoft.com/office/drawing/2014/main" id="{00000000-0008-0000-0200-0000E8000000}"/>
            </a:ext>
          </a:extLst>
        </xdr:cNvPr>
        <xdr:cNvSpPr txBox="1"/>
      </xdr:nvSpPr>
      <xdr:spPr>
        <a:xfrm>
          <a:off x="9391727" y="10463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8348</xdr:rowOff>
    </xdr:from>
    <xdr:ext cx="469744" cy="259045"/>
    <xdr:sp macro="" textlink="">
      <xdr:nvSpPr>
        <xdr:cNvPr id="233" name="n_2mainValue【体育館・プール】&#10;一人当たり面積">
          <a:extLst>
            <a:ext uri="{FF2B5EF4-FFF2-40B4-BE49-F238E27FC236}">
              <a16:creationId xmlns:a16="http://schemas.microsoft.com/office/drawing/2014/main" id="{00000000-0008-0000-0200-0000E9000000}"/>
            </a:ext>
          </a:extLst>
        </xdr:cNvPr>
        <xdr:cNvSpPr txBox="1"/>
      </xdr:nvSpPr>
      <xdr:spPr>
        <a:xfrm>
          <a:off x="8515427" y="10466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19321</xdr:rowOff>
    </xdr:from>
    <xdr:ext cx="469744" cy="259045"/>
    <xdr:sp macro="" textlink="">
      <xdr:nvSpPr>
        <xdr:cNvPr id="234" name="n_3mainValue【体育館・プール】&#10;一人当たり面積">
          <a:extLst>
            <a:ext uri="{FF2B5EF4-FFF2-40B4-BE49-F238E27FC236}">
              <a16:creationId xmlns:a16="http://schemas.microsoft.com/office/drawing/2014/main" id="{00000000-0008-0000-0200-0000EA000000}"/>
            </a:ext>
          </a:extLst>
        </xdr:cNvPr>
        <xdr:cNvSpPr txBox="1"/>
      </xdr:nvSpPr>
      <xdr:spPr>
        <a:xfrm>
          <a:off x="7626427" y="10477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5" name="正方形/長方形 234">
          <a:extLst>
            <a:ext uri="{FF2B5EF4-FFF2-40B4-BE49-F238E27FC236}">
              <a16:creationId xmlns:a16="http://schemas.microsoft.com/office/drawing/2014/main" id="{00000000-0008-0000-0200-0000EB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6" name="正方形/長方形 235">
          <a:extLst>
            <a:ext uri="{FF2B5EF4-FFF2-40B4-BE49-F238E27FC236}">
              <a16:creationId xmlns:a16="http://schemas.microsoft.com/office/drawing/2014/main" id="{00000000-0008-0000-0200-0000EC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7" name="正方形/長方形 236">
          <a:extLst>
            <a:ext uri="{FF2B5EF4-FFF2-40B4-BE49-F238E27FC236}">
              <a16:creationId xmlns:a16="http://schemas.microsoft.com/office/drawing/2014/main" id="{00000000-0008-0000-0200-0000ED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8" name="正方形/長方形 237">
          <a:extLst>
            <a:ext uri="{FF2B5EF4-FFF2-40B4-BE49-F238E27FC236}">
              <a16:creationId xmlns:a16="http://schemas.microsoft.com/office/drawing/2014/main" id="{00000000-0008-0000-0200-0000EE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9" name="正方形/長方形 238">
          <a:extLst>
            <a:ext uri="{FF2B5EF4-FFF2-40B4-BE49-F238E27FC236}">
              <a16:creationId xmlns:a16="http://schemas.microsoft.com/office/drawing/2014/main" id="{00000000-0008-0000-0200-0000EF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0" name="正方形/長方形 239">
          <a:extLst>
            <a:ext uri="{FF2B5EF4-FFF2-40B4-BE49-F238E27FC236}">
              <a16:creationId xmlns:a16="http://schemas.microsoft.com/office/drawing/2014/main" id="{00000000-0008-0000-0200-0000F0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1" name="正方形/長方形 240">
          <a:extLst>
            <a:ext uri="{FF2B5EF4-FFF2-40B4-BE49-F238E27FC236}">
              <a16:creationId xmlns:a16="http://schemas.microsoft.com/office/drawing/2014/main" id="{00000000-0008-0000-0200-0000F1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2" name="正方形/長方形 241">
          <a:extLst>
            <a:ext uri="{FF2B5EF4-FFF2-40B4-BE49-F238E27FC236}">
              <a16:creationId xmlns:a16="http://schemas.microsoft.com/office/drawing/2014/main" id="{00000000-0008-0000-0200-0000F2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4" name="直線コネクタ 243">
          <a:extLst>
            <a:ext uri="{FF2B5EF4-FFF2-40B4-BE49-F238E27FC236}">
              <a16:creationId xmlns:a16="http://schemas.microsoft.com/office/drawing/2014/main" id="{00000000-0008-0000-0200-0000F4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5" name="テキスト ボックス 244">
          <a:extLst>
            <a:ext uri="{FF2B5EF4-FFF2-40B4-BE49-F238E27FC236}">
              <a16:creationId xmlns:a16="http://schemas.microsoft.com/office/drawing/2014/main" id="{00000000-0008-0000-0200-0000F5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6" name="直線コネクタ 245">
          <a:extLst>
            <a:ext uri="{FF2B5EF4-FFF2-40B4-BE49-F238E27FC236}">
              <a16:creationId xmlns:a16="http://schemas.microsoft.com/office/drawing/2014/main" id="{00000000-0008-0000-0200-0000F6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7" name="テキスト ボックス 246">
          <a:extLst>
            <a:ext uri="{FF2B5EF4-FFF2-40B4-BE49-F238E27FC236}">
              <a16:creationId xmlns:a16="http://schemas.microsoft.com/office/drawing/2014/main" id="{00000000-0008-0000-0200-0000F7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8" name="直線コネクタ 247">
          <a:extLst>
            <a:ext uri="{FF2B5EF4-FFF2-40B4-BE49-F238E27FC236}">
              <a16:creationId xmlns:a16="http://schemas.microsoft.com/office/drawing/2014/main" id="{00000000-0008-0000-0200-0000F8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9" name="テキスト ボックス 248">
          <a:extLst>
            <a:ext uri="{FF2B5EF4-FFF2-40B4-BE49-F238E27FC236}">
              <a16:creationId xmlns:a16="http://schemas.microsoft.com/office/drawing/2014/main" id="{00000000-0008-0000-0200-0000F9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0" name="直線コネクタ 249">
          <a:extLst>
            <a:ext uri="{FF2B5EF4-FFF2-40B4-BE49-F238E27FC236}">
              <a16:creationId xmlns:a16="http://schemas.microsoft.com/office/drawing/2014/main" id="{00000000-0008-0000-0200-0000FA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1" name="テキスト ボックス 250">
          <a:extLst>
            <a:ext uri="{FF2B5EF4-FFF2-40B4-BE49-F238E27FC236}">
              <a16:creationId xmlns:a16="http://schemas.microsoft.com/office/drawing/2014/main" id="{00000000-0008-0000-0200-0000FB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2" name="直線コネクタ 251">
          <a:extLst>
            <a:ext uri="{FF2B5EF4-FFF2-40B4-BE49-F238E27FC236}">
              <a16:creationId xmlns:a16="http://schemas.microsoft.com/office/drawing/2014/main" id="{00000000-0008-0000-0200-0000FC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3" name="テキスト ボックス 252">
          <a:extLst>
            <a:ext uri="{FF2B5EF4-FFF2-40B4-BE49-F238E27FC236}">
              <a16:creationId xmlns:a16="http://schemas.microsoft.com/office/drawing/2014/main" id="{00000000-0008-0000-0200-0000FD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4" name="直線コネクタ 253">
          <a:extLst>
            <a:ext uri="{FF2B5EF4-FFF2-40B4-BE49-F238E27FC236}">
              <a16:creationId xmlns:a16="http://schemas.microsoft.com/office/drawing/2014/main" id="{00000000-0008-0000-0200-0000FE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5" name="テキスト ボックス 254">
          <a:extLst>
            <a:ext uri="{FF2B5EF4-FFF2-40B4-BE49-F238E27FC236}">
              <a16:creationId xmlns:a16="http://schemas.microsoft.com/office/drawing/2014/main" id="{00000000-0008-0000-0200-0000FF00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6" name="直線コネクタ 255">
          <a:extLst>
            <a:ext uri="{FF2B5EF4-FFF2-40B4-BE49-F238E27FC236}">
              <a16:creationId xmlns:a16="http://schemas.microsoft.com/office/drawing/2014/main" id="{00000000-0008-0000-0200-000000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7" name="テキスト ボックス 256">
          <a:extLst>
            <a:ext uri="{FF2B5EF4-FFF2-40B4-BE49-F238E27FC236}">
              <a16:creationId xmlns:a16="http://schemas.microsoft.com/office/drawing/2014/main" id="{00000000-0008-0000-0200-00000101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8" name="【福祉施設】&#10;有形固定資産減価償却率グラフ枠">
          <a:extLst>
            <a:ext uri="{FF2B5EF4-FFF2-40B4-BE49-F238E27FC236}">
              <a16:creationId xmlns:a16="http://schemas.microsoft.com/office/drawing/2014/main" id="{00000000-0008-0000-0200-000002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120014</xdr:rowOff>
    </xdr:to>
    <xdr:cxnSp macro="">
      <xdr:nvCxnSpPr>
        <xdr:cNvPr id="259" name="直線コネクタ 258">
          <a:extLst>
            <a:ext uri="{FF2B5EF4-FFF2-40B4-BE49-F238E27FC236}">
              <a16:creationId xmlns:a16="http://schemas.microsoft.com/office/drawing/2014/main" id="{00000000-0008-0000-0200-000003010000}"/>
            </a:ext>
          </a:extLst>
        </xdr:cNvPr>
        <xdr:cNvCxnSpPr/>
      </xdr:nvCxnSpPr>
      <xdr:spPr>
        <a:xfrm flipV="1">
          <a:off x="4634865" y="13335000"/>
          <a:ext cx="0" cy="1529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123841</xdr:rowOff>
    </xdr:from>
    <xdr:ext cx="405111" cy="259045"/>
    <xdr:sp macro="" textlink="">
      <xdr:nvSpPr>
        <xdr:cNvPr id="260" name="【福祉施設】&#10;有形固定資産減価償却率最小値テキスト">
          <a:extLst>
            <a:ext uri="{FF2B5EF4-FFF2-40B4-BE49-F238E27FC236}">
              <a16:creationId xmlns:a16="http://schemas.microsoft.com/office/drawing/2014/main" id="{00000000-0008-0000-0200-000004010000}"/>
            </a:ext>
          </a:extLst>
        </xdr:cNvPr>
        <xdr:cNvSpPr txBox="1"/>
      </xdr:nvSpPr>
      <xdr:spPr>
        <a:xfrm>
          <a:off x="4673600" y="1486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120014</xdr:rowOff>
    </xdr:from>
    <xdr:to>
      <xdr:col>24</xdr:col>
      <xdr:colOff>152400</xdr:colOff>
      <xdr:row>86</xdr:row>
      <xdr:rowOff>120014</xdr:rowOff>
    </xdr:to>
    <xdr:cxnSp macro="">
      <xdr:nvCxnSpPr>
        <xdr:cNvPr id="261" name="直線コネクタ 260">
          <a:extLst>
            <a:ext uri="{FF2B5EF4-FFF2-40B4-BE49-F238E27FC236}">
              <a16:creationId xmlns:a16="http://schemas.microsoft.com/office/drawing/2014/main" id="{00000000-0008-0000-0200-000005010000}"/>
            </a:ext>
          </a:extLst>
        </xdr:cNvPr>
        <xdr:cNvCxnSpPr/>
      </xdr:nvCxnSpPr>
      <xdr:spPr>
        <a:xfrm>
          <a:off x="4546600" y="1486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62" name="【福祉施設】&#10;有形固定資産減価償却率最大値テキスト">
          <a:extLst>
            <a:ext uri="{FF2B5EF4-FFF2-40B4-BE49-F238E27FC236}">
              <a16:creationId xmlns:a16="http://schemas.microsoft.com/office/drawing/2014/main" id="{00000000-0008-0000-0200-000006010000}"/>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63" name="直線コネクタ 262">
          <a:extLst>
            <a:ext uri="{FF2B5EF4-FFF2-40B4-BE49-F238E27FC236}">
              <a16:creationId xmlns:a16="http://schemas.microsoft.com/office/drawing/2014/main" id="{00000000-0008-0000-0200-000007010000}"/>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45738</xdr:rowOff>
    </xdr:from>
    <xdr:ext cx="405111" cy="259045"/>
    <xdr:sp macro="" textlink="">
      <xdr:nvSpPr>
        <xdr:cNvPr id="264" name="【福祉施設】&#10;有形固定資産減価償却率平均値テキスト">
          <a:extLst>
            <a:ext uri="{FF2B5EF4-FFF2-40B4-BE49-F238E27FC236}">
              <a16:creationId xmlns:a16="http://schemas.microsoft.com/office/drawing/2014/main" id="{00000000-0008-0000-0200-000008010000}"/>
            </a:ext>
          </a:extLst>
        </xdr:cNvPr>
        <xdr:cNvSpPr txBox="1"/>
      </xdr:nvSpPr>
      <xdr:spPr>
        <a:xfrm>
          <a:off x="4673600" y="14104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67311</xdr:rowOff>
    </xdr:from>
    <xdr:to>
      <xdr:col>24</xdr:col>
      <xdr:colOff>114300</xdr:colOff>
      <xdr:row>82</xdr:row>
      <xdr:rowOff>168911</xdr:rowOff>
    </xdr:to>
    <xdr:sp macro="" textlink="">
      <xdr:nvSpPr>
        <xdr:cNvPr id="265" name="フローチャート: 判断 264">
          <a:extLst>
            <a:ext uri="{FF2B5EF4-FFF2-40B4-BE49-F238E27FC236}">
              <a16:creationId xmlns:a16="http://schemas.microsoft.com/office/drawing/2014/main" id="{00000000-0008-0000-0200-000009010000}"/>
            </a:ext>
          </a:extLst>
        </xdr:cNvPr>
        <xdr:cNvSpPr/>
      </xdr:nvSpPr>
      <xdr:spPr>
        <a:xfrm>
          <a:off x="45847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90170</xdr:rowOff>
    </xdr:from>
    <xdr:to>
      <xdr:col>20</xdr:col>
      <xdr:colOff>38100</xdr:colOff>
      <xdr:row>83</xdr:row>
      <xdr:rowOff>20320</xdr:rowOff>
    </xdr:to>
    <xdr:sp macro="" textlink="">
      <xdr:nvSpPr>
        <xdr:cNvPr id="266" name="フローチャート: 判断 265">
          <a:extLst>
            <a:ext uri="{FF2B5EF4-FFF2-40B4-BE49-F238E27FC236}">
              <a16:creationId xmlns:a16="http://schemas.microsoft.com/office/drawing/2014/main" id="{00000000-0008-0000-0200-00000A010000}"/>
            </a:ext>
          </a:extLst>
        </xdr:cNvPr>
        <xdr:cNvSpPr/>
      </xdr:nvSpPr>
      <xdr:spPr>
        <a:xfrm>
          <a:off x="3746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93980</xdr:rowOff>
    </xdr:from>
    <xdr:to>
      <xdr:col>15</xdr:col>
      <xdr:colOff>101600</xdr:colOff>
      <xdr:row>83</xdr:row>
      <xdr:rowOff>24130</xdr:rowOff>
    </xdr:to>
    <xdr:sp macro="" textlink="">
      <xdr:nvSpPr>
        <xdr:cNvPr id="267" name="フローチャート: 判断 266">
          <a:extLst>
            <a:ext uri="{FF2B5EF4-FFF2-40B4-BE49-F238E27FC236}">
              <a16:creationId xmlns:a16="http://schemas.microsoft.com/office/drawing/2014/main" id="{00000000-0008-0000-0200-00000B010000}"/>
            </a:ext>
          </a:extLst>
        </xdr:cNvPr>
        <xdr:cNvSpPr/>
      </xdr:nvSpPr>
      <xdr:spPr>
        <a:xfrm>
          <a:off x="2857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93980</xdr:rowOff>
    </xdr:from>
    <xdr:to>
      <xdr:col>10</xdr:col>
      <xdr:colOff>165100</xdr:colOff>
      <xdr:row>83</xdr:row>
      <xdr:rowOff>24130</xdr:rowOff>
    </xdr:to>
    <xdr:sp macro="" textlink="">
      <xdr:nvSpPr>
        <xdr:cNvPr id="268" name="フローチャート: 判断 267">
          <a:extLst>
            <a:ext uri="{FF2B5EF4-FFF2-40B4-BE49-F238E27FC236}">
              <a16:creationId xmlns:a16="http://schemas.microsoft.com/office/drawing/2014/main" id="{00000000-0008-0000-0200-00000C010000}"/>
            </a:ext>
          </a:extLst>
        </xdr:cNvPr>
        <xdr:cNvSpPr/>
      </xdr:nvSpPr>
      <xdr:spPr>
        <a:xfrm>
          <a:off x="1968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9" name="テキスト ボックス 268">
          <a:extLst>
            <a:ext uri="{FF2B5EF4-FFF2-40B4-BE49-F238E27FC236}">
              <a16:creationId xmlns:a16="http://schemas.microsoft.com/office/drawing/2014/main" id="{00000000-0008-0000-0200-00000D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0" name="テキスト ボックス 269">
          <a:extLst>
            <a:ext uri="{FF2B5EF4-FFF2-40B4-BE49-F238E27FC236}">
              <a16:creationId xmlns:a16="http://schemas.microsoft.com/office/drawing/2014/main" id="{00000000-0008-0000-0200-00000E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1" name="テキスト ボックス 270">
          <a:extLst>
            <a:ext uri="{FF2B5EF4-FFF2-40B4-BE49-F238E27FC236}">
              <a16:creationId xmlns:a16="http://schemas.microsoft.com/office/drawing/2014/main" id="{00000000-0008-0000-0200-00000F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2" name="テキスト ボックス 271">
          <a:extLst>
            <a:ext uri="{FF2B5EF4-FFF2-40B4-BE49-F238E27FC236}">
              <a16:creationId xmlns:a16="http://schemas.microsoft.com/office/drawing/2014/main" id="{00000000-0008-0000-0200-000010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3" name="テキスト ボックス 272">
          <a:extLst>
            <a:ext uri="{FF2B5EF4-FFF2-40B4-BE49-F238E27FC236}">
              <a16:creationId xmlns:a16="http://schemas.microsoft.com/office/drawing/2014/main" id="{00000000-0008-0000-0200-000011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82550</xdr:rowOff>
    </xdr:from>
    <xdr:to>
      <xdr:col>24</xdr:col>
      <xdr:colOff>114300</xdr:colOff>
      <xdr:row>80</xdr:row>
      <xdr:rowOff>12700</xdr:rowOff>
    </xdr:to>
    <xdr:sp macro="" textlink="">
      <xdr:nvSpPr>
        <xdr:cNvPr id="274" name="楕円 273">
          <a:extLst>
            <a:ext uri="{FF2B5EF4-FFF2-40B4-BE49-F238E27FC236}">
              <a16:creationId xmlns:a16="http://schemas.microsoft.com/office/drawing/2014/main" id="{00000000-0008-0000-0200-000012010000}"/>
            </a:ext>
          </a:extLst>
        </xdr:cNvPr>
        <xdr:cNvSpPr/>
      </xdr:nvSpPr>
      <xdr:spPr>
        <a:xfrm>
          <a:off x="4584700" y="1362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105427</xdr:rowOff>
    </xdr:from>
    <xdr:ext cx="405111" cy="259045"/>
    <xdr:sp macro="" textlink="">
      <xdr:nvSpPr>
        <xdr:cNvPr id="275" name="【福祉施設】&#10;有形固定資産減価償却率該当値テキスト">
          <a:extLst>
            <a:ext uri="{FF2B5EF4-FFF2-40B4-BE49-F238E27FC236}">
              <a16:creationId xmlns:a16="http://schemas.microsoft.com/office/drawing/2014/main" id="{00000000-0008-0000-0200-000013010000}"/>
            </a:ext>
          </a:extLst>
        </xdr:cNvPr>
        <xdr:cNvSpPr txBox="1"/>
      </xdr:nvSpPr>
      <xdr:spPr>
        <a:xfrm>
          <a:off x="4673600" y="1347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76836</xdr:rowOff>
    </xdr:from>
    <xdr:to>
      <xdr:col>20</xdr:col>
      <xdr:colOff>38100</xdr:colOff>
      <xdr:row>81</xdr:row>
      <xdr:rowOff>6986</xdr:rowOff>
    </xdr:to>
    <xdr:sp macro="" textlink="">
      <xdr:nvSpPr>
        <xdr:cNvPr id="276" name="楕円 275">
          <a:extLst>
            <a:ext uri="{FF2B5EF4-FFF2-40B4-BE49-F238E27FC236}">
              <a16:creationId xmlns:a16="http://schemas.microsoft.com/office/drawing/2014/main" id="{00000000-0008-0000-0200-000014010000}"/>
            </a:ext>
          </a:extLst>
        </xdr:cNvPr>
        <xdr:cNvSpPr/>
      </xdr:nvSpPr>
      <xdr:spPr>
        <a:xfrm>
          <a:off x="3746500" y="1379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133350</xdr:rowOff>
    </xdr:from>
    <xdr:to>
      <xdr:col>24</xdr:col>
      <xdr:colOff>63500</xdr:colOff>
      <xdr:row>80</xdr:row>
      <xdr:rowOff>127636</xdr:rowOff>
    </xdr:to>
    <xdr:cxnSp macro="">
      <xdr:nvCxnSpPr>
        <xdr:cNvPr id="277" name="直線コネクタ 276">
          <a:extLst>
            <a:ext uri="{FF2B5EF4-FFF2-40B4-BE49-F238E27FC236}">
              <a16:creationId xmlns:a16="http://schemas.microsoft.com/office/drawing/2014/main" id="{00000000-0008-0000-0200-000015010000}"/>
            </a:ext>
          </a:extLst>
        </xdr:cNvPr>
        <xdr:cNvCxnSpPr/>
      </xdr:nvCxnSpPr>
      <xdr:spPr>
        <a:xfrm flipV="1">
          <a:off x="3797300" y="13677900"/>
          <a:ext cx="838200" cy="165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124461</xdr:rowOff>
    </xdr:from>
    <xdr:to>
      <xdr:col>15</xdr:col>
      <xdr:colOff>101600</xdr:colOff>
      <xdr:row>81</xdr:row>
      <xdr:rowOff>54611</xdr:rowOff>
    </xdr:to>
    <xdr:sp macro="" textlink="">
      <xdr:nvSpPr>
        <xdr:cNvPr id="278" name="楕円 277">
          <a:extLst>
            <a:ext uri="{FF2B5EF4-FFF2-40B4-BE49-F238E27FC236}">
              <a16:creationId xmlns:a16="http://schemas.microsoft.com/office/drawing/2014/main" id="{00000000-0008-0000-0200-000016010000}"/>
            </a:ext>
          </a:extLst>
        </xdr:cNvPr>
        <xdr:cNvSpPr/>
      </xdr:nvSpPr>
      <xdr:spPr>
        <a:xfrm>
          <a:off x="2857500" y="1384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127636</xdr:rowOff>
    </xdr:from>
    <xdr:to>
      <xdr:col>19</xdr:col>
      <xdr:colOff>177800</xdr:colOff>
      <xdr:row>81</xdr:row>
      <xdr:rowOff>3811</xdr:rowOff>
    </xdr:to>
    <xdr:cxnSp macro="">
      <xdr:nvCxnSpPr>
        <xdr:cNvPr id="279" name="直線コネクタ 278">
          <a:extLst>
            <a:ext uri="{FF2B5EF4-FFF2-40B4-BE49-F238E27FC236}">
              <a16:creationId xmlns:a16="http://schemas.microsoft.com/office/drawing/2014/main" id="{00000000-0008-0000-0200-000017010000}"/>
            </a:ext>
          </a:extLst>
        </xdr:cNvPr>
        <xdr:cNvCxnSpPr/>
      </xdr:nvCxnSpPr>
      <xdr:spPr>
        <a:xfrm flipV="1">
          <a:off x="2908300" y="13843636"/>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34925</xdr:rowOff>
    </xdr:from>
    <xdr:to>
      <xdr:col>10</xdr:col>
      <xdr:colOff>165100</xdr:colOff>
      <xdr:row>80</xdr:row>
      <xdr:rowOff>136525</xdr:rowOff>
    </xdr:to>
    <xdr:sp macro="" textlink="">
      <xdr:nvSpPr>
        <xdr:cNvPr id="280" name="楕円 279">
          <a:extLst>
            <a:ext uri="{FF2B5EF4-FFF2-40B4-BE49-F238E27FC236}">
              <a16:creationId xmlns:a16="http://schemas.microsoft.com/office/drawing/2014/main" id="{00000000-0008-0000-0200-000018010000}"/>
            </a:ext>
          </a:extLst>
        </xdr:cNvPr>
        <xdr:cNvSpPr/>
      </xdr:nvSpPr>
      <xdr:spPr>
        <a:xfrm>
          <a:off x="1968500" y="1375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85725</xdr:rowOff>
    </xdr:from>
    <xdr:to>
      <xdr:col>15</xdr:col>
      <xdr:colOff>50800</xdr:colOff>
      <xdr:row>81</xdr:row>
      <xdr:rowOff>3811</xdr:rowOff>
    </xdr:to>
    <xdr:cxnSp macro="">
      <xdr:nvCxnSpPr>
        <xdr:cNvPr id="281" name="直線コネクタ 280">
          <a:extLst>
            <a:ext uri="{FF2B5EF4-FFF2-40B4-BE49-F238E27FC236}">
              <a16:creationId xmlns:a16="http://schemas.microsoft.com/office/drawing/2014/main" id="{00000000-0008-0000-0200-000019010000}"/>
            </a:ext>
          </a:extLst>
        </xdr:cNvPr>
        <xdr:cNvCxnSpPr/>
      </xdr:nvCxnSpPr>
      <xdr:spPr>
        <a:xfrm>
          <a:off x="2019300" y="13801725"/>
          <a:ext cx="889000" cy="89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11447</xdr:rowOff>
    </xdr:from>
    <xdr:ext cx="405111" cy="259045"/>
    <xdr:sp macro="" textlink="">
      <xdr:nvSpPr>
        <xdr:cNvPr id="282" name="n_1aveValue【福祉施設】&#10;有形固定資産減価償却率">
          <a:extLst>
            <a:ext uri="{FF2B5EF4-FFF2-40B4-BE49-F238E27FC236}">
              <a16:creationId xmlns:a16="http://schemas.microsoft.com/office/drawing/2014/main" id="{00000000-0008-0000-0200-00001A010000}"/>
            </a:ext>
          </a:extLst>
        </xdr:cNvPr>
        <xdr:cNvSpPr txBox="1"/>
      </xdr:nvSpPr>
      <xdr:spPr>
        <a:xfrm>
          <a:off x="3582044" y="1424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15257</xdr:rowOff>
    </xdr:from>
    <xdr:ext cx="405111" cy="259045"/>
    <xdr:sp macro="" textlink="">
      <xdr:nvSpPr>
        <xdr:cNvPr id="283" name="n_2aveValue【福祉施設】&#10;有形固定資産減価償却率">
          <a:extLst>
            <a:ext uri="{FF2B5EF4-FFF2-40B4-BE49-F238E27FC236}">
              <a16:creationId xmlns:a16="http://schemas.microsoft.com/office/drawing/2014/main" id="{00000000-0008-0000-0200-00001B010000}"/>
            </a:ext>
          </a:extLst>
        </xdr:cNvPr>
        <xdr:cNvSpPr txBox="1"/>
      </xdr:nvSpPr>
      <xdr:spPr>
        <a:xfrm>
          <a:off x="2705744" y="1424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15257</xdr:rowOff>
    </xdr:from>
    <xdr:ext cx="405111" cy="259045"/>
    <xdr:sp macro="" textlink="">
      <xdr:nvSpPr>
        <xdr:cNvPr id="284" name="n_3aveValue【福祉施設】&#10;有形固定資産減価償却率">
          <a:extLst>
            <a:ext uri="{FF2B5EF4-FFF2-40B4-BE49-F238E27FC236}">
              <a16:creationId xmlns:a16="http://schemas.microsoft.com/office/drawing/2014/main" id="{00000000-0008-0000-0200-00001C010000}"/>
            </a:ext>
          </a:extLst>
        </xdr:cNvPr>
        <xdr:cNvSpPr txBox="1"/>
      </xdr:nvSpPr>
      <xdr:spPr>
        <a:xfrm>
          <a:off x="1816744" y="1424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23513</xdr:rowOff>
    </xdr:from>
    <xdr:ext cx="405111" cy="259045"/>
    <xdr:sp macro="" textlink="">
      <xdr:nvSpPr>
        <xdr:cNvPr id="285" name="n_1mainValue【福祉施設】&#10;有形固定資産減価償却率">
          <a:extLst>
            <a:ext uri="{FF2B5EF4-FFF2-40B4-BE49-F238E27FC236}">
              <a16:creationId xmlns:a16="http://schemas.microsoft.com/office/drawing/2014/main" id="{00000000-0008-0000-0200-00001D010000}"/>
            </a:ext>
          </a:extLst>
        </xdr:cNvPr>
        <xdr:cNvSpPr txBox="1"/>
      </xdr:nvSpPr>
      <xdr:spPr>
        <a:xfrm>
          <a:off x="3582044" y="13568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71138</xdr:rowOff>
    </xdr:from>
    <xdr:ext cx="405111" cy="259045"/>
    <xdr:sp macro="" textlink="">
      <xdr:nvSpPr>
        <xdr:cNvPr id="286" name="n_2mainValue【福祉施設】&#10;有形固定資産減価償却率">
          <a:extLst>
            <a:ext uri="{FF2B5EF4-FFF2-40B4-BE49-F238E27FC236}">
              <a16:creationId xmlns:a16="http://schemas.microsoft.com/office/drawing/2014/main" id="{00000000-0008-0000-0200-00001E010000}"/>
            </a:ext>
          </a:extLst>
        </xdr:cNvPr>
        <xdr:cNvSpPr txBox="1"/>
      </xdr:nvSpPr>
      <xdr:spPr>
        <a:xfrm>
          <a:off x="2705744" y="1361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153052</xdr:rowOff>
    </xdr:from>
    <xdr:ext cx="405111" cy="259045"/>
    <xdr:sp macro="" textlink="">
      <xdr:nvSpPr>
        <xdr:cNvPr id="287" name="n_3mainValue【福祉施設】&#10;有形固定資産減価償却率">
          <a:extLst>
            <a:ext uri="{FF2B5EF4-FFF2-40B4-BE49-F238E27FC236}">
              <a16:creationId xmlns:a16="http://schemas.microsoft.com/office/drawing/2014/main" id="{00000000-0008-0000-0200-00001F010000}"/>
            </a:ext>
          </a:extLst>
        </xdr:cNvPr>
        <xdr:cNvSpPr txBox="1"/>
      </xdr:nvSpPr>
      <xdr:spPr>
        <a:xfrm>
          <a:off x="1816744" y="1352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8" name="正方形/長方形 287">
          <a:extLst>
            <a:ext uri="{FF2B5EF4-FFF2-40B4-BE49-F238E27FC236}">
              <a16:creationId xmlns:a16="http://schemas.microsoft.com/office/drawing/2014/main" id="{00000000-0008-0000-0200-000020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9" name="正方形/長方形 288">
          <a:extLst>
            <a:ext uri="{FF2B5EF4-FFF2-40B4-BE49-F238E27FC236}">
              <a16:creationId xmlns:a16="http://schemas.microsoft.com/office/drawing/2014/main" id="{00000000-0008-0000-0200-000021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0" name="正方形/長方形 289">
          <a:extLst>
            <a:ext uri="{FF2B5EF4-FFF2-40B4-BE49-F238E27FC236}">
              <a16:creationId xmlns:a16="http://schemas.microsoft.com/office/drawing/2014/main" id="{00000000-0008-0000-0200-000022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1" name="正方形/長方形 290">
          <a:extLst>
            <a:ext uri="{FF2B5EF4-FFF2-40B4-BE49-F238E27FC236}">
              <a16:creationId xmlns:a16="http://schemas.microsoft.com/office/drawing/2014/main" id="{00000000-0008-0000-0200-000023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2" name="正方形/長方形 291">
          <a:extLst>
            <a:ext uri="{FF2B5EF4-FFF2-40B4-BE49-F238E27FC236}">
              <a16:creationId xmlns:a16="http://schemas.microsoft.com/office/drawing/2014/main" id="{00000000-0008-0000-0200-000024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3" name="正方形/長方形 292">
          <a:extLst>
            <a:ext uri="{FF2B5EF4-FFF2-40B4-BE49-F238E27FC236}">
              <a16:creationId xmlns:a16="http://schemas.microsoft.com/office/drawing/2014/main" id="{00000000-0008-0000-0200-000025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4" name="正方形/長方形 293">
          <a:extLst>
            <a:ext uri="{FF2B5EF4-FFF2-40B4-BE49-F238E27FC236}">
              <a16:creationId xmlns:a16="http://schemas.microsoft.com/office/drawing/2014/main" id="{00000000-0008-0000-0200-000026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5" name="正方形/長方形 294">
          <a:extLst>
            <a:ext uri="{FF2B5EF4-FFF2-40B4-BE49-F238E27FC236}">
              <a16:creationId xmlns:a16="http://schemas.microsoft.com/office/drawing/2014/main" id="{00000000-0008-0000-0200-000027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6" name="テキスト ボックス 295">
          <a:extLst>
            <a:ext uri="{FF2B5EF4-FFF2-40B4-BE49-F238E27FC236}">
              <a16:creationId xmlns:a16="http://schemas.microsoft.com/office/drawing/2014/main" id="{00000000-0008-0000-0200-000028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7" name="直線コネクタ 296">
          <a:extLst>
            <a:ext uri="{FF2B5EF4-FFF2-40B4-BE49-F238E27FC236}">
              <a16:creationId xmlns:a16="http://schemas.microsoft.com/office/drawing/2014/main" id="{00000000-0008-0000-0200-000029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8" name="直線コネクタ 297">
          <a:extLst>
            <a:ext uri="{FF2B5EF4-FFF2-40B4-BE49-F238E27FC236}">
              <a16:creationId xmlns:a16="http://schemas.microsoft.com/office/drawing/2014/main" id="{00000000-0008-0000-0200-00002A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9" name="テキスト ボックス 298">
          <a:extLst>
            <a:ext uri="{FF2B5EF4-FFF2-40B4-BE49-F238E27FC236}">
              <a16:creationId xmlns:a16="http://schemas.microsoft.com/office/drawing/2014/main" id="{00000000-0008-0000-0200-00002B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0" name="直線コネクタ 299">
          <a:extLst>
            <a:ext uri="{FF2B5EF4-FFF2-40B4-BE49-F238E27FC236}">
              <a16:creationId xmlns:a16="http://schemas.microsoft.com/office/drawing/2014/main" id="{00000000-0008-0000-0200-00002C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1" name="テキスト ボックス 300">
          <a:extLst>
            <a:ext uri="{FF2B5EF4-FFF2-40B4-BE49-F238E27FC236}">
              <a16:creationId xmlns:a16="http://schemas.microsoft.com/office/drawing/2014/main" id="{00000000-0008-0000-0200-00002D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2" name="直線コネクタ 301">
          <a:extLst>
            <a:ext uri="{FF2B5EF4-FFF2-40B4-BE49-F238E27FC236}">
              <a16:creationId xmlns:a16="http://schemas.microsoft.com/office/drawing/2014/main" id="{00000000-0008-0000-0200-00002E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3" name="テキスト ボックス 302">
          <a:extLst>
            <a:ext uri="{FF2B5EF4-FFF2-40B4-BE49-F238E27FC236}">
              <a16:creationId xmlns:a16="http://schemas.microsoft.com/office/drawing/2014/main" id="{00000000-0008-0000-0200-00002F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04" name="直線コネクタ 303">
          <a:extLst>
            <a:ext uri="{FF2B5EF4-FFF2-40B4-BE49-F238E27FC236}">
              <a16:creationId xmlns:a16="http://schemas.microsoft.com/office/drawing/2014/main" id="{00000000-0008-0000-0200-000030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05" name="テキスト ボックス 304">
          <a:extLst>
            <a:ext uri="{FF2B5EF4-FFF2-40B4-BE49-F238E27FC236}">
              <a16:creationId xmlns:a16="http://schemas.microsoft.com/office/drawing/2014/main" id="{00000000-0008-0000-0200-000031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06" name="直線コネクタ 305">
          <a:extLst>
            <a:ext uri="{FF2B5EF4-FFF2-40B4-BE49-F238E27FC236}">
              <a16:creationId xmlns:a16="http://schemas.microsoft.com/office/drawing/2014/main" id="{00000000-0008-0000-0200-000032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07" name="テキスト ボックス 306">
          <a:extLst>
            <a:ext uri="{FF2B5EF4-FFF2-40B4-BE49-F238E27FC236}">
              <a16:creationId xmlns:a16="http://schemas.microsoft.com/office/drawing/2014/main" id="{00000000-0008-0000-0200-000033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8" name="直線コネクタ 307">
          <a:extLst>
            <a:ext uri="{FF2B5EF4-FFF2-40B4-BE49-F238E27FC236}">
              <a16:creationId xmlns:a16="http://schemas.microsoft.com/office/drawing/2014/main" id="{00000000-0008-0000-0200-000034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9" name="テキスト ボックス 308">
          <a:extLst>
            <a:ext uri="{FF2B5EF4-FFF2-40B4-BE49-F238E27FC236}">
              <a16:creationId xmlns:a16="http://schemas.microsoft.com/office/drawing/2014/main" id="{00000000-0008-0000-0200-000035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0" name="【福祉施設】&#10;一人当たり面積グラフ枠">
          <a:extLst>
            <a:ext uri="{FF2B5EF4-FFF2-40B4-BE49-F238E27FC236}">
              <a16:creationId xmlns:a16="http://schemas.microsoft.com/office/drawing/2014/main" id="{00000000-0008-0000-0200-000036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2539</xdr:rowOff>
    </xdr:from>
    <xdr:to>
      <xdr:col>54</xdr:col>
      <xdr:colOff>189865</xdr:colOff>
      <xdr:row>86</xdr:row>
      <xdr:rowOff>107950</xdr:rowOff>
    </xdr:to>
    <xdr:cxnSp macro="">
      <xdr:nvCxnSpPr>
        <xdr:cNvPr id="311" name="直線コネクタ 310">
          <a:extLst>
            <a:ext uri="{FF2B5EF4-FFF2-40B4-BE49-F238E27FC236}">
              <a16:creationId xmlns:a16="http://schemas.microsoft.com/office/drawing/2014/main" id="{00000000-0008-0000-0200-000037010000}"/>
            </a:ext>
          </a:extLst>
        </xdr:cNvPr>
        <xdr:cNvCxnSpPr/>
      </xdr:nvCxnSpPr>
      <xdr:spPr>
        <a:xfrm flipV="1">
          <a:off x="10476865" y="13547089"/>
          <a:ext cx="0" cy="1305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111777</xdr:rowOff>
    </xdr:from>
    <xdr:ext cx="469744" cy="259045"/>
    <xdr:sp macro="" textlink="">
      <xdr:nvSpPr>
        <xdr:cNvPr id="312" name="【福祉施設】&#10;一人当たり面積最小値テキスト">
          <a:extLst>
            <a:ext uri="{FF2B5EF4-FFF2-40B4-BE49-F238E27FC236}">
              <a16:creationId xmlns:a16="http://schemas.microsoft.com/office/drawing/2014/main" id="{00000000-0008-0000-0200-000038010000}"/>
            </a:ext>
          </a:extLst>
        </xdr:cNvPr>
        <xdr:cNvSpPr txBox="1"/>
      </xdr:nvSpPr>
      <xdr:spPr>
        <a:xfrm>
          <a:off x="10515600" y="148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313" name="直線コネクタ 312">
          <a:extLst>
            <a:ext uri="{FF2B5EF4-FFF2-40B4-BE49-F238E27FC236}">
              <a16:creationId xmlns:a16="http://schemas.microsoft.com/office/drawing/2014/main" id="{00000000-0008-0000-0200-000039010000}"/>
            </a:ext>
          </a:extLst>
        </xdr:cNvPr>
        <xdr:cNvCxnSpPr/>
      </xdr:nvCxnSpPr>
      <xdr:spPr>
        <a:xfrm>
          <a:off x="10388600" y="148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120666</xdr:rowOff>
    </xdr:from>
    <xdr:ext cx="469744" cy="259045"/>
    <xdr:sp macro="" textlink="">
      <xdr:nvSpPr>
        <xdr:cNvPr id="314" name="【福祉施設】&#10;一人当たり面積最大値テキスト">
          <a:extLst>
            <a:ext uri="{FF2B5EF4-FFF2-40B4-BE49-F238E27FC236}">
              <a16:creationId xmlns:a16="http://schemas.microsoft.com/office/drawing/2014/main" id="{00000000-0008-0000-0200-00003A010000}"/>
            </a:ext>
          </a:extLst>
        </xdr:cNvPr>
        <xdr:cNvSpPr txBox="1"/>
      </xdr:nvSpPr>
      <xdr:spPr>
        <a:xfrm>
          <a:off x="10515600" y="13322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2539</xdr:rowOff>
    </xdr:from>
    <xdr:to>
      <xdr:col>55</xdr:col>
      <xdr:colOff>88900</xdr:colOff>
      <xdr:row>79</xdr:row>
      <xdr:rowOff>2539</xdr:rowOff>
    </xdr:to>
    <xdr:cxnSp macro="">
      <xdr:nvCxnSpPr>
        <xdr:cNvPr id="315" name="直線コネクタ 314">
          <a:extLst>
            <a:ext uri="{FF2B5EF4-FFF2-40B4-BE49-F238E27FC236}">
              <a16:creationId xmlns:a16="http://schemas.microsoft.com/office/drawing/2014/main" id="{00000000-0008-0000-0200-00003B010000}"/>
            </a:ext>
          </a:extLst>
        </xdr:cNvPr>
        <xdr:cNvCxnSpPr/>
      </xdr:nvCxnSpPr>
      <xdr:spPr>
        <a:xfrm>
          <a:off x="10388600" y="1354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11447</xdr:rowOff>
    </xdr:from>
    <xdr:ext cx="469744" cy="259045"/>
    <xdr:sp macro="" textlink="">
      <xdr:nvSpPr>
        <xdr:cNvPr id="316" name="【福祉施設】&#10;一人当たり面積平均値テキスト">
          <a:extLst>
            <a:ext uri="{FF2B5EF4-FFF2-40B4-BE49-F238E27FC236}">
              <a16:creationId xmlns:a16="http://schemas.microsoft.com/office/drawing/2014/main" id="{00000000-0008-0000-0200-00003C010000}"/>
            </a:ext>
          </a:extLst>
        </xdr:cNvPr>
        <xdr:cNvSpPr txBox="1"/>
      </xdr:nvSpPr>
      <xdr:spPr>
        <a:xfrm>
          <a:off x="10515600" y="14584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33020</xdr:rowOff>
    </xdr:from>
    <xdr:to>
      <xdr:col>55</xdr:col>
      <xdr:colOff>50800</xdr:colOff>
      <xdr:row>85</xdr:row>
      <xdr:rowOff>134620</xdr:rowOff>
    </xdr:to>
    <xdr:sp macro="" textlink="">
      <xdr:nvSpPr>
        <xdr:cNvPr id="317" name="フローチャート: 判断 316">
          <a:extLst>
            <a:ext uri="{FF2B5EF4-FFF2-40B4-BE49-F238E27FC236}">
              <a16:creationId xmlns:a16="http://schemas.microsoft.com/office/drawing/2014/main" id="{00000000-0008-0000-0200-00003D010000}"/>
            </a:ext>
          </a:extLst>
        </xdr:cNvPr>
        <xdr:cNvSpPr/>
      </xdr:nvSpPr>
      <xdr:spPr>
        <a:xfrm>
          <a:off x="10426700" y="1460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49530</xdr:rowOff>
    </xdr:from>
    <xdr:to>
      <xdr:col>50</xdr:col>
      <xdr:colOff>165100</xdr:colOff>
      <xdr:row>85</xdr:row>
      <xdr:rowOff>151130</xdr:rowOff>
    </xdr:to>
    <xdr:sp macro="" textlink="">
      <xdr:nvSpPr>
        <xdr:cNvPr id="318" name="フローチャート: 判断 317">
          <a:extLst>
            <a:ext uri="{FF2B5EF4-FFF2-40B4-BE49-F238E27FC236}">
              <a16:creationId xmlns:a16="http://schemas.microsoft.com/office/drawing/2014/main" id="{00000000-0008-0000-0200-00003E010000}"/>
            </a:ext>
          </a:extLst>
        </xdr:cNvPr>
        <xdr:cNvSpPr/>
      </xdr:nvSpPr>
      <xdr:spPr>
        <a:xfrm>
          <a:off x="9588500" y="1462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39370</xdr:rowOff>
    </xdr:from>
    <xdr:to>
      <xdr:col>46</xdr:col>
      <xdr:colOff>38100</xdr:colOff>
      <xdr:row>85</xdr:row>
      <xdr:rowOff>140970</xdr:rowOff>
    </xdr:to>
    <xdr:sp macro="" textlink="">
      <xdr:nvSpPr>
        <xdr:cNvPr id="319" name="フローチャート: 判断 318">
          <a:extLst>
            <a:ext uri="{FF2B5EF4-FFF2-40B4-BE49-F238E27FC236}">
              <a16:creationId xmlns:a16="http://schemas.microsoft.com/office/drawing/2014/main" id="{00000000-0008-0000-0200-00003F010000}"/>
            </a:ext>
          </a:extLst>
        </xdr:cNvPr>
        <xdr:cNvSpPr/>
      </xdr:nvSpPr>
      <xdr:spPr>
        <a:xfrm>
          <a:off x="8699500" y="1461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81280</xdr:rowOff>
    </xdr:from>
    <xdr:to>
      <xdr:col>41</xdr:col>
      <xdr:colOff>101600</xdr:colOff>
      <xdr:row>86</xdr:row>
      <xdr:rowOff>11430</xdr:rowOff>
    </xdr:to>
    <xdr:sp macro="" textlink="">
      <xdr:nvSpPr>
        <xdr:cNvPr id="320" name="フローチャート: 判断 319">
          <a:extLst>
            <a:ext uri="{FF2B5EF4-FFF2-40B4-BE49-F238E27FC236}">
              <a16:creationId xmlns:a16="http://schemas.microsoft.com/office/drawing/2014/main" id="{00000000-0008-0000-0200-000040010000}"/>
            </a:ext>
          </a:extLst>
        </xdr:cNvPr>
        <xdr:cNvSpPr/>
      </xdr:nvSpPr>
      <xdr:spPr>
        <a:xfrm>
          <a:off x="7810500" y="14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1" name="テキスト ボックス 320">
          <a:extLst>
            <a:ext uri="{FF2B5EF4-FFF2-40B4-BE49-F238E27FC236}">
              <a16:creationId xmlns:a16="http://schemas.microsoft.com/office/drawing/2014/main" id="{00000000-0008-0000-0200-000041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2" name="テキスト ボックス 321">
          <a:extLst>
            <a:ext uri="{FF2B5EF4-FFF2-40B4-BE49-F238E27FC236}">
              <a16:creationId xmlns:a16="http://schemas.microsoft.com/office/drawing/2014/main" id="{00000000-0008-0000-0200-000042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3" name="テキスト ボックス 322">
          <a:extLst>
            <a:ext uri="{FF2B5EF4-FFF2-40B4-BE49-F238E27FC236}">
              <a16:creationId xmlns:a16="http://schemas.microsoft.com/office/drawing/2014/main" id="{00000000-0008-0000-0200-000043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4" name="テキスト ボックス 323">
          <a:extLst>
            <a:ext uri="{FF2B5EF4-FFF2-40B4-BE49-F238E27FC236}">
              <a16:creationId xmlns:a16="http://schemas.microsoft.com/office/drawing/2014/main" id="{00000000-0008-0000-0200-000044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5" name="テキスト ボックス 324">
          <a:extLst>
            <a:ext uri="{FF2B5EF4-FFF2-40B4-BE49-F238E27FC236}">
              <a16:creationId xmlns:a16="http://schemas.microsoft.com/office/drawing/2014/main" id="{00000000-0008-0000-0200-000045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137161</xdr:rowOff>
    </xdr:from>
    <xdr:to>
      <xdr:col>55</xdr:col>
      <xdr:colOff>50800</xdr:colOff>
      <xdr:row>85</xdr:row>
      <xdr:rowOff>67311</xdr:rowOff>
    </xdr:to>
    <xdr:sp macro="" textlink="">
      <xdr:nvSpPr>
        <xdr:cNvPr id="326" name="楕円 325">
          <a:extLst>
            <a:ext uri="{FF2B5EF4-FFF2-40B4-BE49-F238E27FC236}">
              <a16:creationId xmlns:a16="http://schemas.microsoft.com/office/drawing/2014/main" id="{00000000-0008-0000-0200-000046010000}"/>
            </a:ext>
          </a:extLst>
        </xdr:cNvPr>
        <xdr:cNvSpPr/>
      </xdr:nvSpPr>
      <xdr:spPr>
        <a:xfrm>
          <a:off x="10426700" y="14538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160038</xdr:rowOff>
    </xdr:from>
    <xdr:ext cx="469744" cy="259045"/>
    <xdr:sp macro="" textlink="">
      <xdr:nvSpPr>
        <xdr:cNvPr id="327" name="【福祉施設】&#10;一人当たり面積該当値テキスト">
          <a:extLst>
            <a:ext uri="{FF2B5EF4-FFF2-40B4-BE49-F238E27FC236}">
              <a16:creationId xmlns:a16="http://schemas.microsoft.com/office/drawing/2014/main" id="{00000000-0008-0000-0200-000047010000}"/>
            </a:ext>
          </a:extLst>
        </xdr:cNvPr>
        <xdr:cNvSpPr txBox="1"/>
      </xdr:nvSpPr>
      <xdr:spPr>
        <a:xfrm>
          <a:off x="10515600"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77470</xdr:rowOff>
    </xdr:from>
    <xdr:to>
      <xdr:col>50</xdr:col>
      <xdr:colOff>165100</xdr:colOff>
      <xdr:row>85</xdr:row>
      <xdr:rowOff>7620</xdr:rowOff>
    </xdr:to>
    <xdr:sp macro="" textlink="">
      <xdr:nvSpPr>
        <xdr:cNvPr id="328" name="楕円 327">
          <a:extLst>
            <a:ext uri="{FF2B5EF4-FFF2-40B4-BE49-F238E27FC236}">
              <a16:creationId xmlns:a16="http://schemas.microsoft.com/office/drawing/2014/main" id="{00000000-0008-0000-0200-000048010000}"/>
            </a:ext>
          </a:extLst>
        </xdr:cNvPr>
        <xdr:cNvSpPr/>
      </xdr:nvSpPr>
      <xdr:spPr>
        <a:xfrm>
          <a:off x="9588500" y="1447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128270</xdr:rowOff>
    </xdr:from>
    <xdr:to>
      <xdr:col>55</xdr:col>
      <xdr:colOff>0</xdr:colOff>
      <xdr:row>85</xdr:row>
      <xdr:rowOff>16511</xdr:rowOff>
    </xdr:to>
    <xdr:cxnSp macro="">
      <xdr:nvCxnSpPr>
        <xdr:cNvPr id="329" name="直線コネクタ 328">
          <a:extLst>
            <a:ext uri="{FF2B5EF4-FFF2-40B4-BE49-F238E27FC236}">
              <a16:creationId xmlns:a16="http://schemas.microsoft.com/office/drawing/2014/main" id="{00000000-0008-0000-0200-000049010000}"/>
            </a:ext>
          </a:extLst>
        </xdr:cNvPr>
        <xdr:cNvCxnSpPr/>
      </xdr:nvCxnSpPr>
      <xdr:spPr>
        <a:xfrm>
          <a:off x="9639300" y="14530070"/>
          <a:ext cx="838200" cy="59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78739</xdr:rowOff>
    </xdr:from>
    <xdr:to>
      <xdr:col>46</xdr:col>
      <xdr:colOff>38100</xdr:colOff>
      <xdr:row>85</xdr:row>
      <xdr:rowOff>8889</xdr:rowOff>
    </xdr:to>
    <xdr:sp macro="" textlink="">
      <xdr:nvSpPr>
        <xdr:cNvPr id="330" name="楕円 329">
          <a:extLst>
            <a:ext uri="{FF2B5EF4-FFF2-40B4-BE49-F238E27FC236}">
              <a16:creationId xmlns:a16="http://schemas.microsoft.com/office/drawing/2014/main" id="{00000000-0008-0000-0200-00004A010000}"/>
            </a:ext>
          </a:extLst>
        </xdr:cNvPr>
        <xdr:cNvSpPr/>
      </xdr:nvSpPr>
      <xdr:spPr>
        <a:xfrm>
          <a:off x="86995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128270</xdr:rowOff>
    </xdr:from>
    <xdr:to>
      <xdr:col>50</xdr:col>
      <xdr:colOff>114300</xdr:colOff>
      <xdr:row>84</xdr:row>
      <xdr:rowOff>129539</xdr:rowOff>
    </xdr:to>
    <xdr:cxnSp macro="">
      <xdr:nvCxnSpPr>
        <xdr:cNvPr id="331" name="直線コネクタ 330">
          <a:extLst>
            <a:ext uri="{FF2B5EF4-FFF2-40B4-BE49-F238E27FC236}">
              <a16:creationId xmlns:a16="http://schemas.microsoft.com/office/drawing/2014/main" id="{00000000-0008-0000-0200-00004B010000}"/>
            </a:ext>
          </a:extLst>
        </xdr:cNvPr>
        <xdr:cNvCxnSpPr/>
      </xdr:nvCxnSpPr>
      <xdr:spPr>
        <a:xfrm flipV="1">
          <a:off x="8750300" y="14530070"/>
          <a:ext cx="8890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147320</xdr:rowOff>
    </xdr:from>
    <xdr:to>
      <xdr:col>41</xdr:col>
      <xdr:colOff>101600</xdr:colOff>
      <xdr:row>85</xdr:row>
      <xdr:rowOff>77470</xdr:rowOff>
    </xdr:to>
    <xdr:sp macro="" textlink="">
      <xdr:nvSpPr>
        <xdr:cNvPr id="332" name="楕円 331">
          <a:extLst>
            <a:ext uri="{FF2B5EF4-FFF2-40B4-BE49-F238E27FC236}">
              <a16:creationId xmlns:a16="http://schemas.microsoft.com/office/drawing/2014/main" id="{00000000-0008-0000-0200-00004C010000}"/>
            </a:ext>
          </a:extLst>
        </xdr:cNvPr>
        <xdr:cNvSpPr/>
      </xdr:nvSpPr>
      <xdr:spPr>
        <a:xfrm>
          <a:off x="7810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129539</xdr:rowOff>
    </xdr:from>
    <xdr:to>
      <xdr:col>45</xdr:col>
      <xdr:colOff>177800</xdr:colOff>
      <xdr:row>85</xdr:row>
      <xdr:rowOff>26670</xdr:rowOff>
    </xdr:to>
    <xdr:cxnSp macro="">
      <xdr:nvCxnSpPr>
        <xdr:cNvPr id="333" name="直線コネクタ 332">
          <a:extLst>
            <a:ext uri="{FF2B5EF4-FFF2-40B4-BE49-F238E27FC236}">
              <a16:creationId xmlns:a16="http://schemas.microsoft.com/office/drawing/2014/main" id="{00000000-0008-0000-0200-00004D010000}"/>
            </a:ext>
          </a:extLst>
        </xdr:cNvPr>
        <xdr:cNvCxnSpPr/>
      </xdr:nvCxnSpPr>
      <xdr:spPr>
        <a:xfrm flipV="1">
          <a:off x="7861300" y="14531339"/>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142257</xdr:rowOff>
    </xdr:from>
    <xdr:ext cx="469744" cy="259045"/>
    <xdr:sp macro="" textlink="">
      <xdr:nvSpPr>
        <xdr:cNvPr id="334" name="n_1aveValue【福祉施設】&#10;一人当たり面積">
          <a:extLst>
            <a:ext uri="{FF2B5EF4-FFF2-40B4-BE49-F238E27FC236}">
              <a16:creationId xmlns:a16="http://schemas.microsoft.com/office/drawing/2014/main" id="{00000000-0008-0000-0200-00004E010000}"/>
            </a:ext>
          </a:extLst>
        </xdr:cNvPr>
        <xdr:cNvSpPr txBox="1"/>
      </xdr:nvSpPr>
      <xdr:spPr>
        <a:xfrm>
          <a:off x="9391727" y="14715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132097</xdr:rowOff>
    </xdr:from>
    <xdr:ext cx="469744" cy="259045"/>
    <xdr:sp macro="" textlink="">
      <xdr:nvSpPr>
        <xdr:cNvPr id="335" name="n_2aveValue【福祉施設】&#10;一人当たり面積">
          <a:extLst>
            <a:ext uri="{FF2B5EF4-FFF2-40B4-BE49-F238E27FC236}">
              <a16:creationId xmlns:a16="http://schemas.microsoft.com/office/drawing/2014/main" id="{00000000-0008-0000-0200-00004F010000}"/>
            </a:ext>
          </a:extLst>
        </xdr:cNvPr>
        <xdr:cNvSpPr txBox="1"/>
      </xdr:nvSpPr>
      <xdr:spPr>
        <a:xfrm>
          <a:off x="8515427" y="14705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2557</xdr:rowOff>
    </xdr:from>
    <xdr:ext cx="469744" cy="259045"/>
    <xdr:sp macro="" textlink="">
      <xdr:nvSpPr>
        <xdr:cNvPr id="336" name="n_3aveValue【福祉施設】&#10;一人当たり面積">
          <a:extLst>
            <a:ext uri="{FF2B5EF4-FFF2-40B4-BE49-F238E27FC236}">
              <a16:creationId xmlns:a16="http://schemas.microsoft.com/office/drawing/2014/main" id="{00000000-0008-0000-0200-000050010000}"/>
            </a:ext>
          </a:extLst>
        </xdr:cNvPr>
        <xdr:cNvSpPr txBox="1"/>
      </xdr:nvSpPr>
      <xdr:spPr>
        <a:xfrm>
          <a:off x="7626427" y="1474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24147</xdr:rowOff>
    </xdr:from>
    <xdr:ext cx="469744" cy="259045"/>
    <xdr:sp macro="" textlink="">
      <xdr:nvSpPr>
        <xdr:cNvPr id="337" name="n_1mainValue【福祉施設】&#10;一人当たり面積">
          <a:extLst>
            <a:ext uri="{FF2B5EF4-FFF2-40B4-BE49-F238E27FC236}">
              <a16:creationId xmlns:a16="http://schemas.microsoft.com/office/drawing/2014/main" id="{00000000-0008-0000-0200-000051010000}"/>
            </a:ext>
          </a:extLst>
        </xdr:cNvPr>
        <xdr:cNvSpPr txBox="1"/>
      </xdr:nvSpPr>
      <xdr:spPr>
        <a:xfrm>
          <a:off x="9391727" y="14254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25416</xdr:rowOff>
    </xdr:from>
    <xdr:ext cx="469744" cy="259045"/>
    <xdr:sp macro="" textlink="">
      <xdr:nvSpPr>
        <xdr:cNvPr id="338" name="n_2mainValue【福祉施設】&#10;一人当たり面積">
          <a:extLst>
            <a:ext uri="{FF2B5EF4-FFF2-40B4-BE49-F238E27FC236}">
              <a16:creationId xmlns:a16="http://schemas.microsoft.com/office/drawing/2014/main" id="{00000000-0008-0000-0200-000052010000}"/>
            </a:ext>
          </a:extLst>
        </xdr:cNvPr>
        <xdr:cNvSpPr txBox="1"/>
      </xdr:nvSpPr>
      <xdr:spPr>
        <a:xfrm>
          <a:off x="8515427" y="1425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93997</xdr:rowOff>
    </xdr:from>
    <xdr:ext cx="469744" cy="259045"/>
    <xdr:sp macro="" textlink="">
      <xdr:nvSpPr>
        <xdr:cNvPr id="339" name="n_3mainValue【福祉施設】&#10;一人当たり面積">
          <a:extLst>
            <a:ext uri="{FF2B5EF4-FFF2-40B4-BE49-F238E27FC236}">
              <a16:creationId xmlns:a16="http://schemas.microsoft.com/office/drawing/2014/main" id="{00000000-0008-0000-0200-000053010000}"/>
            </a:ext>
          </a:extLst>
        </xdr:cNvPr>
        <xdr:cNvSpPr txBox="1"/>
      </xdr:nvSpPr>
      <xdr:spPr>
        <a:xfrm>
          <a:off x="7626427" y="1432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0" name="正方形/長方形 339">
          <a:extLst>
            <a:ext uri="{FF2B5EF4-FFF2-40B4-BE49-F238E27FC236}">
              <a16:creationId xmlns:a16="http://schemas.microsoft.com/office/drawing/2014/main" id="{00000000-0008-0000-0200-000054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1" name="正方形/長方形 340">
          <a:extLst>
            <a:ext uri="{FF2B5EF4-FFF2-40B4-BE49-F238E27FC236}">
              <a16:creationId xmlns:a16="http://schemas.microsoft.com/office/drawing/2014/main" id="{00000000-0008-0000-0200-000055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2" name="正方形/長方形 341">
          <a:extLst>
            <a:ext uri="{FF2B5EF4-FFF2-40B4-BE49-F238E27FC236}">
              <a16:creationId xmlns:a16="http://schemas.microsoft.com/office/drawing/2014/main" id="{00000000-0008-0000-0200-000056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3" name="正方形/長方形 342">
          <a:extLst>
            <a:ext uri="{FF2B5EF4-FFF2-40B4-BE49-F238E27FC236}">
              <a16:creationId xmlns:a16="http://schemas.microsoft.com/office/drawing/2014/main" id="{00000000-0008-0000-0200-000057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4" name="正方形/長方形 343">
          <a:extLst>
            <a:ext uri="{FF2B5EF4-FFF2-40B4-BE49-F238E27FC236}">
              <a16:creationId xmlns:a16="http://schemas.microsoft.com/office/drawing/2014/main" id="{00000000-0008-0000-0200-000058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5" name="正方形/長方形 344">
          <a:extLst>
            <a:ext uri="{FF2B5EF4-FFF2-40B4-BE49-F238E27FC236}">
              <a16:creationId xmlns:a16="http://schemas.microsoft.com/office/drawing/2014/main" id="{00000000-0008-0000-0200-000059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6" name="正方形/長方形 345">
          <a:extLst>
            <a:ext uri="{FF2B5EF4-FFF2-40B4-BE49-F238E27FC236}">
              <a16:creationId xmlns:a16="http://schemas.microsoft.com/office/drawing/2014/main" id="{00000000-0008-0000-0200-00005A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7" name="正方形/長方形 346">
          <a:extLst>
            <a:ext uri="{FF2B5EF4-FFF2-40B4-BE49-F238E27FC236}">
              <a16:creationId xmlns:a16="http://schemas.microsoft.com/office/drawing/2014/main" id="{00000000-0008-0000-0200-00005B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48" name="正方形/長方形 347">
          <a:extLst>
            <a:ext uri="{FF2B5EF4-FFF2-40B4-BE49-F238E27FC236}">
              <a16:creationId xmlns:a16="http://schemas.microsoft.com/office/drawing/2014/main" id="{00000000-0008-0000-0200-00005C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9" name="正方形/長方形 348">
          <a:extLst>
            <a:ext uri="{FF2B5EF4-FFF2-40B4-BE49-F238E27FC236}">
              <a16:creationId xmlns:a16="http://schemas.microsoft.com/office/drawing/2014/main" id="{00000000-0008-0000-0200-00005D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0" name="正方形/長方形 349">
          <a:extLst>
            <a:ext uri="{FF2B5EF4-FFF2-40B4-BE49-F238E27FC236}">
              <a16:creationId xmlns:a16="http://schemas.microsoft.com/office/drawing/2014/main" id="{00000000-0008-0000-0200-00005E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1" name="正方形/長方形 350">
          <a:extLst>
            <a:ext uri="{FF2B5EF4-FFF2-40B4-BE49-F238E27FC236}">
              <a16:creationId xmlns:a16="http://schemas.microsoft.com/office/drawing/2014/main" id="{00000000-0008-0000-0200-00005F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2" name="正方形/長方形 351">
          <a:extLst>
            <a:ext uri="{FF2B5EF4-FFF2-40B4-BE49-F238E27FC236}">
              <a16:creationId xmlns:a16="http://schemas.microsoft.com/office/drawing/2014/main" id="{00000000-0008-0000-0200-000060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3" name="正方形/長方形 352">
          <a:extLst>
            <a:ext uri="{FF2B5EF4-FFF2-40B4-BE49-F238E27FC236}">
              <a16:creationId xmlns:a16="http://schemas.microsoft.com/office/drawing/2014/main" id="{00000000-0008-0000-0200-000061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4" name="正方形/長方形 353">
          <a:extLst>
            <a:ext uri="{FF2B5EF4-FFF2-40B4-BE49-F238E27FC236}">
              <a16:creationId xmlns:a16="http://schemas.microsoft.com/office/drawing/2014/main" id="{00000000-0008-0000-0200-000062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5" name="正方形/長方形 354">
          <a:extLst>
            <a:ext uri="{FF2B5EF4-FFF2-40B4-BE49-F238E27FC236}">
              <a16:creationId xmlns:a16="http://schemas.microsoft.com/office/drawing/2014/main" id="{00000000-0008-0000-0200-000063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56" name="正方形/長方形 355">
          <a:extLst>
            <a:ext uri="{FF2B5EF4-FFF2-40B4-BE49-F238E27FC236}">
              <a16:creationId xmlns:a16="http://schemas.microsoft.com/office/drawing/2014/main" id="{00000000-0008-0000-0200-000064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57" name="正方形/長方形 356">
          <a:extLst>
            <a:ext uri="{FF2B5EF4-FFF2-40B4-BE49-F238E27FC236}">
              <a16:creationId xmlns:a16="http://schemas.microsoft.com/office/drawing/2014/main" id="{00000000-0008-0000-0200-000065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58" name="正方形/長方形 357">
          <a:extLst>
            <a:ext uri="{FF2B5EF4-FFF2-40B4-BE49-F238E27FC236}">
              <a16:creationId xmlns:a16="http://schemas.microsoft.com/office/drawing/2014/main" id="{00000000-0008-0000-0200-000066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9" name="正方形/長方形 358">
          <a:extLst>
            <a:ext uri="{FF2B5EF4-FFF2-40B4-BE49-F238E27FC236}">
              <a16:creationId xmlns:a16="http://schemas.microsoft.com/office/drawing/2014/main" id="{00000000-0008-0000-0200-000067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0" name="正方形/長方形 359">
          <a:extLst>
            <a:ext uri="{FF2B5EF4-FFF2-40B4-BE49-F238E27FC236}">
              <a16:creationId xmlns:a16="http://schemas.microsoft.com/office/drawing/2014/main" id="{00000000-0008-0000-0200-000068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1" name="正方形/長方形 360">
          <a:extLst>
            <a:ext uri="{FF2B5EF4-FFF2-40B4-BE49-F238E27FC236}">
              <a16:creationId xmlns:a16="http://schemas.microsoft.com/office/drawing/2014/main" id="{00000000-0008-0000-0200-000069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2" name="正方形/長方形 361">
          <a:extLst>
            <a:ext uri="{FF2B5EF4-FFF2-40B4-BE49-F238E27FC236}">
              <a16:creationId xmlns:a16="http://schemas.microsoft.com/office/drawing/2014/main" id="{00000000-0008-0000-0200-00006A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3" name="正方形/長方形 362">
          <a:extLst>
            <a:ext uri="{FF2B5EF4-FFF2-40B4-BE49-F238E27FC236}">
              <a16:creationId xmlns:a16="http://schemas.microsoft.com/office/drawing/2014/main" id="{00000000-0008-0000-0200-00006B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4" name="テキスト ボックス 363">
          <a:extLst>
            <a:ext uri="{FF2B5EF4-FFF2-40B4-BE49-F238E27FC236}">
              <a16:creationId xmlns:a16="http://schemas.microsoft.com/office/drawing/2014/main" id="{00000000-0008-0000-0200-00006C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5" name="直線コネクタ 364">
          <a:extLst>
            <a:ext uri="{FF2B5EF4-FFF2-40B4-BE49-F238E27FC236}">
              <a16:creationId xmlns:a16="http://schemas.microsoft.com/office/drawing/2014/main" id="{00000000-0008-0000-0200-00006D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66" name="直線コネクタ 365">
          <a:extLst>
            <a:ext uri="{FF2B5EF4-FFF2-40B4-BE49-F238E27FC236}">
              <a16:creationId xmlns:a16="http://schemas.microsoft.com/office/drawing/2014/main" id="{00000000-0008-0000-0200-00006E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67" name="テキスト ボックス 366">
          <a:extLst>
            <a:ext uri="{FF2B5EF4-FFF2-40B4-BE49-F238E27FC236}">
              <a16:creationId xmlns:a16="http://schemas.microsoft.com/office/drawing/2014/main" id="{00000000-0008-0000-0200-00006F010000}"/>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68" name="直線コネクタ 367">
          <a:extLst>
            <a:ext uri="{FF2B5EF4-FFF2-40B4-BE49-F238E27FC236}">
              <a16:creationId xmlns:a16="http://schemas.microsoft.com/office/drawing/2014/main" id="{00000000-0008-0000-0200-000070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69" name="テキスト ボックス 368">
          <a:extLst>
            <a:ext uri="{FF2B5EF4-FFF2-40B4-BE49-F238E27FC236}">
              <a16:creationId xmlns:a16="http://schemas.microsoft.com/office/drawing/2014/main" id="{00000000-0008-0000-0200-000071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0" name="直線コネクタ 369">
          <a:extLst>
            <a:ext uri="{FF2B5EF4-FFF2-40B4-BE49-F238E27FC236}">
              <a16:creationId xmlns:a16="http://schemas.microsoft.com/office/drawing/2014/main" id="{00000000-0008-0000-0200-000072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1" name="テキスト ボックス 370">
          <a:extLst>
            <a:ext uri="{FF2B5EF4-FFF2-40B4-BE49-F238E27FC236}">
              <a16:creationId xmlns:a16="http://schemas.microsoft.com/office/drawing/2014/main" id="{00000000-0008-0000-0200-000073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72" name="直線コネクタ 371">
          <a:extLst>
            <a:ext uri="{FF2B5EF4-FFF2-40B4-BE49-F238E27FC236}">
              <a16:creationId xmlns:a16="http://schemas.microsoft.com/office/drawing/2014/main" id="{00000000-0008-0000-0200-000074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73" name="テキスト ボックス 372">
          <a:extLst>
            <a:ext uri="{FF2B5EF4-FFF2-40B4-BE49-F238E27FC236}">
              <a16:creationId xmlns:a16="http://schemas.microsoft.com/office/drawing/2014/main" id="{00000000-0008-0000-0200-000075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74" name="直線コネクタ 373">
          <a:extLst>
            <a:ext uri="{FF2B5EF4-FFF2-40B4-BE49-F238E27FC236}">
              <a16:creationId xmlns:a16="http://schemas.microsoft.com/office/drawing/2014/main" id="{00000000-0008-0000-0200-000076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75" name="テキスト ボックス 374">
          <a:extLst>
            <a:ext uri="{FF2B5EF4-FFF2-40B4-BE49-F238E27FC236}">
              <a16:creationId xmlns:a16="http://schemas.microsoft.com/office/drawing/2014/main" id="{00000000-0008-0000-0200-000077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76" name="直線コネクタ 375">
          <a:extLst>
            <a:ext uri="{FF2B5EF4-FFF2-40B4-BE49-F238E27FC236}">
              <a16:creationId xmlns:a16="http://schemas.microsoft.com/office/drawing/2014/main" id="{00000000-0008-0000-0200-000078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77" name="テキスト ボックス 376">
          <a:extLst>
            <a:ext uri="{FF2B5EF4-FFF2-40B4-BE49-F238E27FC236}">
              <a16:creationId xmlns:a16="http://schemas.microsoft.com/office/drawing/2014/main" id="{00000000-0008-0000-0200-000079010000}"/>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78" name="直線コネクタ 377">
          <a:extLst>
            <a:ext uri="{FF2B5EF4-FFF2-40B4-BE49-F238E27FC236}">
              <a16:creationId xmlns:a16="http://schemas.microsoft.com/office/drawing/2014/main" id="{00000000-0008-0000-0200-00007A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79" name="テキスト ボックス 378">
          <a:extLst>
            <a:ext uri="{FF2B5EF4-FFF2-40B4-BE49-F238E27FC236}">
              <a16:creationId xmlns:a16="http://schemas.microsoft.com/office/drawing/2014/main" id="{00000000-0008-0000-0200-00007B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0" name="【一般廃棄物処理施設】&#10;有形固定資産減価償却率グラフ枠">
          <a:extLst>
            <a:ext uri="{FF2B5EF4-FFF2-40B4-BE49-F238E27FC236}">
              <a16:creationId xmlns:a16="http://schemas.microsoft.com/office/drawing/2014/main" id="{00000000-0008-0000-0200-00007C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130084</xdr:rowOff>
    </xdr:from>
    <xdr:to>
      <xdr:col>85</xdr:col>
      <xdr:colOff>126364</xdr:colOff>
      <xdr:row>42</xdr:row>
      <xdr:rowOff>51707</xdr:rowOff>
    </xdr:to>
    <xdr:cxnSp macro="">
      <xdr:nvCxnSpPr>
        <xdr:cNvPr id="381" name="直線コネクタ 380">
          <a:extLst>
            <a:ext uri="{FF2B5EF4-FFF2-40B4-BE49-F238E27FC236}">
              <a16:creationId xmlns:a16="http://schemas.microsoft.com/office/drawing/2014/main" id="{00000000-0008-0000-0200-00007D010000}"/>
            </a:ext>
          </a:extLst>
        </xdr:cNvPr>
        <xdr:cNvCxnSpPr/>
      </xdr:nvCxnSpPr>
      <xdr:spPr>
        <a:xfrm flipV="1">
          <a:off x="16318864" y="5787934"/>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55534</xdr:rowOff>
    </xdr:from>
    <xdr:ext cx="340478" cy="259045"/>
    <xdr:sp macro="" textlink="">
      <xdr:nvSpPr>
        <xdr:cNvPr id="382" name="【一般廃棄物処理施設】&#10;有形固定資産減価償却率最小値テキスト">
          <a:extLst>
            <a:ext uri="{FF2B5EF4-FFF2-40B4-BE49-F238E27FC236}">
              <a16:creationId xmlns:a16="http://schemas.microsoft.com/office/drawing/2014/main" id="{00000000-0008-0000-0200-00007E010000}"/>
            </a:ext>
          </a:extLst>
        </xdr:cNvPr>
        <xdr:cNvSpPr txBox="1"/>
      </xdr:nvSpPr>
      <xdr:spPr>
        <a:xfrm>
          <a:off x="16357600" y="72564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51707</xdr:rowOff>
    </xdr:from>
    <xdr:to>
      <xdr:col>86</xdr:col>
      <xdr:colOff>25400</xdr:colOff>
      <xdr:row>42</xdr:row>
      <xdr:rowOff>51707</xdr:rowOff>
    </xdr:to>
    <xdr:cxnSp macro="">
      <xdr:nvCxnSpPr>
        <xdr:cNvPr id="383" name="直線コネクタ 382">
          <a:extLst>
            <a:ext uri="{FF2B5EF4-FFF2-40B4-BE49-F238E27FC236}">
              <a16:creationId xmlns:a16="http://schemas.microsoft.com/office/drawing/2014/main" id="{00000000-0008-0000-0200-00007F010000}"/>
            </a:ext>
          </a:extLst>
        </xdr:cNvPr>
        <xdr:cNvCxnSpPr/>
      </xdr:nvCxnSpPr>
      <xdr:spPr>
        <a:xfrm>
          <a:off x="16230600" y="725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76761</xdr:rowOff>
    </xdr:from>
    <xdr:ext cx="405111" cy="259045"/>
    <xdr:sp macro="" textlink="">
      <xdr:nvSpPr>
        <xdr:cNvPr id="384" name="【一般廃棄物処理施設】&#10;有形固定資産減価償却率最大値テキスト">
          <a:extLst>
            <a:ext uri="{FF2B5EF4-FFF2-40B4-BE49-F238E27FC236}">
              <a16:creationId xmlns:a16="http://schemas.microsoft.com/office/drawing/2014/main" id="{00000000-0008-0000-0200-000080010000}"/>
            </a:ext>
          </a:extLst>
        </xdr:cNvPr>
        <xdr:cNvSpPr txBox="1"/>
      </xdr:nvSpPr>
      <xdr:spPr>
        <a:xfrm>
          <a:off x="16357600" y="5563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130084</xdr:rowOff>
    </xdr:from>
    <xdr:to>
      <xdr:col>86</xdr:col>
      <xdr:colOff>25400</xdr:colOff>
      <xdr:row>33</xdr:row>
      <xdr:rowOff>130084</xdr:rowOff>
    </xdr:to>
    <xdr:cxnSp macro="">
      <xdr:nvCxnSpPr>
        <xdr:cNvPr id="385" name="直線コネクタ 384">
          <a:extLst>
            <a:ext uri="{FF2B5EF4-FFF2-40B4-BE49-F238E27FC236}">
              <a16:creationId xmlns:a16="http://schemas.microsoft.com/office/drawing/2014/main" id="{00000000-0008-0000-0200-000081010000}"/>
            </a:ext>
          </a:extLst>
        </xdr:cNvPr>
        <xdr:cNvCxnSpPr/>
      </xdr:nvCxnSpPr>
      <xdr:spPr>
        <a:xfrm>
          <a:off x="16230600" y="578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39</xdr:row>
      <xdr:rowOff>74040</xdr:rowOff>
    </xdr:from>
    <xdr:ext cx="405111" cy="259045"/>
    <xdr:sp macro="" textlink="">
      <xdr:nvSpPr>
        <xdr:cNvPr id="386" name="【一般廃棄物処理施設】&#10;有形固定資産減価償却率平均値テキスト">
          <a:extLst>
            <a:ext uri="{FF2B5EF4-FFF2-40B4-BE49-F238E27FC236}">
              <a16:creationId xmlns:a16="http://schemas.microsoft.com/office/drawing/2014/main" id="{00000000-0008-0000-0200-000082010000}"/>
            </a:ext>
          </a:extLst>
        </xdr:cNvPr>
        <xdr:cNvSpPr txBox="1"/>
      </xdr:nvSpPr>
      <xdr:spPr>
        <a:xfrm>
          <a:off x="16357600" y="67605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95613</xdr:rowOff>
    </xdr:from>
    <xdr:to>
      <xdr:col>85</xdr:col>
      <xdr:colOff>177800</xdr:colOff>
      <xdr:row>40</xdr:row>
      <xdr:rowOff>25763</xdr:rowOff>
    </xdr:to>
    <xdr:sp macro="" textlink="">
      <xdr:nvSpPr>
        <xdr:cNvPr id="387" name="フローチャート: 判断 386">
          <a:extLst>
            <a:ext uri="{FF2B5EF4-FFF2-40B4-BE49-F238E27FC236}">
              <a16:creationId xmlns:a16="http://schemas.microsoft.com/office/drawing/2014/main" id="{00000000-0008-0000-0200-000083010000}"/>
            </a:ext>
          </a:extLst>
        </xdr:cNvPr>
        <xdr:cNvSpPr/>
      </xdr:nvSpPr>
      <xdr:spPr>
        <a:xfrm>
          <a:off x="16268700" y="678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40</xdr:row>
      <xdr:rowOff>27033</xdr:rowOff>
    </xdr:from>
    <xdr:to>
      <xdr:col>81</xdr:col>
      <xdr:colOff>101600</xdr:colOff>
      <xdr:row>40</xdr:row>
      <xdr:rowOff>128633</xdr:rowOff>
    </xdr:to>
    <xdr:sp macro="" textlink="">
      <xdr:nvSpPr>
        <xdr:cNvPr id="388" name="フローチャート: 判断 387">
          <a:extLst>
            <a:ext uri="{FF2B5EF4-FFF2-40B4-BE49-F238E27FC236}">
              <a16:creationId xmlns:a16="http://schemas.microsoft.com/office/drawing/2014/main" id="{00000000-0008-0000-0200-000084010000}"/>
            </a:ext>
          </a:extLst>
        </xdr:cNvPr>
        <xdr:cNvSpPr/>
      </xdr:nvSpPr>
      <xdr:spPr>
        <a:xfrm>
          <a:off x="15430500" y="688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138067</xdr:rowOff>
    </xdr:from>
    <xdr:to>
      <xdr:col>76</xdr:col>
      <xdr:colOff>165100</xdr:colOff>
      <xdr:row>37</xdr:row>
      <xdr:rowOff>68217</xdr:rowOff>
    </xdr:to>
    <xdr:sp macro="" textlink="">
      <xdr:nvSpPr>
        <xdr:cNvPr id="389" name="フローチャート: 判断 388">
          <a:extLst>
            <a:ext uri="{FF2B5EF4-FFF2-40B4-BE49-F238E27FC236}">
              <a16:creationId xmlns:a16="http://schemas.microsoft.com/office/drawing/2014/main" id="{00000000-0008-0000-0200-000085010000}"/>
            </a:ext>
          </a:extLst>
        </xdr:cNvPr>
        <xdr:cNvSpPr/>
      </xdr:nvSpPr>
      <xdr:spPr>
        <a:xfrm>
          <a:off x="14541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126637</xdr:rowOff>
    </xdr:from>
    <xdr:to>
      <xdr:col>72</xdr:col>
      <xdr:colOff>38100</xdr:colOff>
      <xdr:row>37</xdr:row>
      <xdr:rowOff>56787</xdr:rowOff>
    </xdr:to>
    <xdr:sp macro="" textlink="">
      <xdr:nvSpPr>
        <xdr:cNvPr id="390" name="フローチャート: 判断 389">
          <a:extLst>
            <a:ext uri="{FF2B5EF4-FFF2-40B4-BE49-F238E27FC236}">
              <a16:creationId xmlns:a16="http://schemas.microsoft.com/office/drawing/2014/main" id="{00000000-0008-0000-0200-000086010000}"/>
            </a:ext>
          </a:extLst>
        </xdr:cNvPr>
        <xdr:cNvSpPr/>
      </xdr:nvSpPr>
      <xdr:spPr>
        <a:xfrm>
          <a:off x="136525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1" name="テキスト ボックス 390">
          <a:extLst>
            <a:ext uri="{FF2B5EF4-FFF2-40B4-BE49-F238E27FC236}">
              <a16:creationId xmlns:a16="http://schemas.microsoft.com/office/drawing/2014/main" id="{00000000-0008-0000-0200-000087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2" name="テキスト ボックス 391">
          <a:extLst>
            <a:ext uri="{FF2B5EF4-FFF2-40B4-BE49-F238E27FC236}">
              <a16:creationId xmlns:a16="http://schemas.microsoft.com/office/drawing/2014/main" id="{00000000-0008-0000-0200-000088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3" name="テキスト ボックス 392">
          <a:extLst>
            <a:ext uri="{FF2B5EF4-FFF2-40B4-BE49-F238E27FC236}">
              <a16:creationId xmlns:a16="http://schemas.microsoft.com/office/drawing/2014/main" id="{00000000-0008-0000-0200-000089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4" name="テキスト ボックス 393">
          <a:extLst>
            <a:ext uri="{FF2B5EF4-FFF2-40B4-BE49-F238E27FC236}">
              <a16:creationId xmlns:a16="http://schemas.microsoft.com/office/drawing/2014/main" id="{00000000-0008-0000-0200-00008A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5" name="テキスト ボックス 394">
          <a:extLst>
            <a:ext uri="{FF2B5EF4-FFF2-40B4-BE49-F238E27FC236}">
              <a16:creationId xmlns:a16="http://schemas.microsoft.com/office/drawing/2014/main" id="{00000000-0008-0000-0200-00008B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10704</xdr:rowOff>
    </xdr:from>
    <xdr:to>
      <xdr:col>85</xdr:col>
      <xdr:colOff>177800</xdr:colOff>
      <xdr:row>39</xdr:row>
      <xdr:rowOff>112304</xdr:rowOff>
    </xdr:to>
    <xdr:sp macro="" textlink="">
      <xdr:nvSpPr>
        <xdr:cNvPr id="396" name="楕円 395">
          <a:extLst>
            <a:ext uri="{FF2B5EF4-FFF2-40B4-BE49-F238E27FC236}">
              <a16:creationId xmlns:a16="http://schemas.microsoft.com/office/drawing/2014/main" id="{00000000-0008-0000-0200-00008C010000}"/>
            </a:ext>
          </a:extLst>
        </xdr:cNvPr>
        <xdr:cNvSpPr/>
      </xdr:nvSpPr>
      <xdr:spPr>
        <a:xfrm>
          <a:off x="16268700" y="669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33581</xdr:rowOff>
    </xdr:from>
    <xdr:ext cx="405111" cy="259045"/>
    <xdr:sp macro="" textlink="">
      <xdr:nvSpPr>
        <xdr:cNvPr id="397" name="【一般廃棄物処理施設】&#10;有形固定資産減価償却率該当値テキスト">
          <a:extLst>
            <a:ext uri="{FF2B5EF4-FFF2-40B4-BE49-F238E27FC236}">
              <a16:creationId xmlns:a16="http://schemas.microsoft.com/office/drawing/2014/main" id="{00000000-0008-0000-0200-00008D010000}"/>
            </a:ext>
          </a:extLst>
        </xdr:cNvPr>
        <xdr:cNvSpPr txBox="1"/>
      </xdr:nvSpPr>
      <xdr:spPr>
        <a:xfrm>
          <a:off x="16357600" y="6548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160927</xdr:rowOff>
    </xdr:from>
    <xdr:to>
      <xdr:col>81</xdr:col>
      <xdr:colOff>101600</xdr:colOff>
      <xdr:row>39</xdr:row>
      <xdr:rowOff>91077</xdr:rowOff>
    </xdr:to>
    <xdr:sp macro="" textlink="">
      <xdr:nvSpPr>
        <xdr:cNvPr id="398" name="楕円 397">
          <a:extLst>
            <a:ext uri="{FF2B5EF4-FFF2-40B4-BE49-F238E27FC236}">
              <a16:creationId xmlns:a16="http://schemas.microsoft.com/office/drawing/2014/main" id="{00000000-0008-0000-0200-00008E010000}"/>
            </a:ext>
          </a:extLst>
        </xdr:cNvPr>
        <xdr:cNvSpPr/>
      </xdr:nvSpPr>
      <xdr:spPr>
        <a:xfrm>
          <a:off x="15430500" y="667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40277</xdr:rowOff>
    </xdr:from>
    <xdr:to>
      <xdr:col>85</xdr:col>
      <xdr:colOff>127000</xdr:colOff>
      <xdr:row>39</xdr:row>
      <xdr:rowOff>61504</xdr:rowOff>
    </xdr:to>
    <xdr:cxnSp macro="">
      <xdr:nvCxnSpPr>
        <xdr:cNvPr id="399" name="直線コネクタ 398">
          <a:extLst>
            <a:ext uri="{FF2B5EF4-FFF2-40B4-BE49-F238E27FC236}">
              <a16:creationId xmlns:a16="http://schemas.microsoft.com/office/drawing/2014/main" id="{00000000-0008-0000-0200-00008F010000}"/>
            </a:ext>
          </a:extLst>
        </xdr:cNvPr>
        <xdr:cNvCxnSpPr/>
      </xdr:nvCxnSpPr>
      <xdr:spPr>
        <a:xfrm>
          <a:off x="15481300" y="6726827"/>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28666</xdr:rowOff>
    </xdr:from>
    <xdr:to>
      <xdr:col>76</xdr:col>
      <xdr:colOff>165100</xdr:colOff>
      <xdr:row>39</xdr:row>
      <xdr:rowOff>130266</xdr:rowOff>
    </xdr:to>
    <xdr:sp macro="" textlink="">
      <xdr:nvSpPr>
        <xdr:cNvPr id="400" name="楕円 399">
          <a:extLst>
            <a:ext uri="{FF2B5EF4-FFF2-40B4-BE49-F238E27FC236}">
              <a16:creationId xmlns:a16="http://schemas.microsoft.com/office/drawing/2014/main" id="{00000000-0008-0000-0200-000090010000}"/>
            </a:ext>
          </a:extLst>
        </xdr:cNvPr>
        <xdr:cNvSpPr/>
      </xdr:nvSpPr>
      <xdr:spPr>
        <a:xfrm>
          <a:off x="14541500" y="671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40277</xdr:rowOff>
    </xdr:from>
    <xdr:to>
      <xdr:col>81</xdr:col>
      <xdr:colOff>50800</xdr:colOff>
      <xdr:row>39</xdr:row>
      <xdr:rowOff>79466</xdr:rowOff>
    </xdr:to>
    <xdr:cxnSp macro="">
      <xdr:nvCxnSpPr>
        <xdr:cNvPr id="401" name="直線コネクタ 400">
          <a:extLst>
            <a:ext uri="{FF2B5EF4-FFF2-40B4-BE49-F238E27FC236}">
              <a16:creationId xmlns:a16="http://schemas.microsoft.com/office/drawing/2014/main" id="{00000000-0008-0000-0200-000091010000}"/>
            </a:ext>
          </a:extLst>
        </xdr:cNvPr>
        <xdr:cNvCxnSpPr/>
      </xdr:nvCxnSpPr>
      <xdr:spPr>
        <a:xfrm flipV="1">
          <a:off x="14592300" y="6726827"/>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69487</xdr:rowOff>
    </xdr:from>
    <xdr:to>
      <xdr:col>72</xdr:col>
      <xdr:colOff>38100</xdr:colOff>
      <xdr:row>39</xdr:row>
      <xdr:rowOff>171087</xdr:rowOff>
    </xdr:to>
    <xdr:sp macro="" textlink="">
      <xdr:nvSpPr>
        <xdr:cNvPr id="402" name="楕円 401">
          <a:extLst>
            <a:ext uri="{FF2B5EF4-FFF2-40B4-BE49-F238E27FC236}">
              <a16:creationId xmlns:a16="http://schemas.microsoft.com/office/drawing/2014/main" id="{00000000-0008-0000-0200-000092010000}"/>
            </a:ext>
          </a:extLst>
        </xdr:cNvPr>
        <xdr:cNvSpPr/>
      </xdr:nvSpPr>
      <xdr:spPr>
        <a:xfrm>
          <a:off x="13652500" y="675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79466</xdr:rowOff>
    </xdr:from>
    <xdr:to>
      <xdr:col>76</xdr:col>
      <xdr:colOff>114300</xdr:colOff>
      <xdr:row>39</xdr:row>
      <xdr:rowOff>120287</xdr:rowOff>
    </xdr:to>
    <xdr:cxnSp macro="">
      <xdr:nvCxnSpPr>
        <xdr:cNvPr id="403" name="直線コネクタ 402">
          <a:extLst>
            <a:ext uri="{FF2B5EF4-FFF2-40B4-BE49-F238E27FC236}">
              <a16:creationId xmlns:a16="http://schemas.microsoft.com/office/drawing/2014/main" id="{00000000-0008-0000-0200-000093010000}"/>
            </a:ext>
          </a:extLst>
        </xdr:cNvPr>
        <xdr:cNvCxnSpPr/>
      </xdr:nvCxnSpPr>
      <xdr:spPr>
        <a:xfrm flipV="1">
          <a:off x="13703300" y="6766016"/>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40</xdr:row>
      <xdr:rowOff>119760</xdr:rowOff>
    </xdr:from>
    <xdr:ext cx="405111" cy="259045"/>
    <xdr:sp macro="" textlink="">
      <xdr:nvSpPr>
        <xdr:cNvPr id="404" name="n_1aveValue【一般廃棄物処理施設】&#10;有形固定資産減価償却率">
          <a:extLst>
            <a:ext uri="{FF2B5EF4-FFF2-40B4-BE49-F238E27FC236}">
              <a16:creationId xmlns:a16="http://schemas.microsoft.com/office/drawing/2014/main" id="{00000000-0008-0000-0200-000094010000}"/>
            </a:ext>
          </a:extLst>
        </xdr:cNvPr>
        <xdr:cNvSpPr txBox="1"/>
      </xdr:nvSpPr>
      <xdr:spPr>
        <a:xfrm>
          <a:off x="15266044" y="6977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84744</xdr:rowOff>
    </xdr:from>
    <xdr:ext cx="405111" cy="259045"/>
    <xdr:sp macro="" textlink="">
      <xdr:nvSpPr>
        <xdr:cNvPr id="405" name="n_2aveValue【一般廃棄物処理施設】&#10;有形固定資産減価償却率">
          <a:extLst>
            <a:ext uri="{FF2B5EF4-FFF2-40B4-BE49-F238E27FC236}">
              <a16:creationId xmlns:a16="http://schemas.microsoft.com/office/drawing/2014/main" id="{00000000-0008-0000-0200-000095010000}"/>
            </a:ext>
          </a:extLst>
        </xdr:cNvPr>
        <xdr:cNvSpPr txBox="1"/>
      </xdr:nvSpPr>
      <xdr:spPr>
        <a:xfrm>
          <a:off x="14389744" y="608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73314</xdr:rowOff>
    </xdr:from>
    <xdr:ext cx="405111" cy="259045"/>
    <xdr:sp macro="" textlink="">
      <xdr:nvSpPr>
        <xdr:cNvPr id="406" name="n_3aveValue【一般廃棄物処理施設】&#10;有形固定資産減価償却率">
          <a:extLst>
            <a:ext uri="{FF2B5EF4-FFF2-40B4-BE49-F238E27FC236}">
              <a16:creationId xmlns:a16="http://schemas.microsoft.com/office/drawing/2014/main" id="{00000000-0008-0000-0200-000096010000}"/>
            </a:ext>
          </a:extLst>
        </xdr:cNvPr>
        <xdr:cNvSpPr txBox="1"/>
      </xdr:nvSpPr>
      <xdr:spPr>
        <a:xfrm>
          <a:off x="13500744" y="607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107604</xdr:rowOff>
    </xdr:from>
    <xdr:ext cx="405111" cy="259045"/>
    <xdr:sp macro="" textlink="">
      <xdr:nvSpPr>
        <xdr:cNvPr id="407" name="n_1mainValue【一般廃棄物処理施設】&#10;有形固定資産減価償却率">
          <a:extLst>
            <a:ext uri="{FF2B5EF4-FFF2-40B4-BE49-F238E27FC236}">
              <a16:creationId xmlns:a16="http://schemas.microsoft.com/office/drawing/2014/main" id="{00000000-0008-0000-0200-000097010000}"/>
            </a:ext>
          </a:extLst>
        </xdr:cNvPr>
        <xdr:cNvSpPr txBox="1"/>
      </xdr:nvSpPr>
      <xdr:spPr>
        <a:xfrm>
          <a:off x="15266044" y="6451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121393</xdr:rowOff>
    </xdr:from>
    <xdr:ext cx="405111" cy="259045"/>
    <xdr:sp macro="" textlink="">
      <xdr:nvSpPr>
        <xdr:cNvPr id="408" name="n_2mainValue【一般廃棄物処理施設】&#10;有形固定資産減価償却率">
          <a:extLst>
            <a:ext uri="{FF2B5EF4-FFF2-40B4-BE49-F238E27FC236}">
              <a16:creationId xmlns:a16="http://schemas.microsoft.com/office/drawing/2014/main" id="{00000000-0008-0000-0200-000098010000}"/>
            </a:ext>
          </a:extLst>
        </xdr:cNvPr>
        <xdr:cNvSpPr txBox="1"/>
      </xdr:nvSpPr>
      <xdr:spPr>
        <a:xfrm>
          <a:off x="14389744" y="680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162214</xdr:rowOff>
    </xdr:from>
    <xdr:ext cx="405111" cy="259045"/>
    <xdr:sp macro="" textlink="">
      <xdr:nvSpPr>
        <xdr:cNvPr id="409" name="n_3mainValue【一般廃棄物処理施設】&#10;有形固定資産減価償却率">
          <a:extLst>
            <a:ext uri="{FF2B5EF4-FFF2-40B4-BE49-F238E27FC236}">
              <a16:creationId xmlns:a16="http://schemas.microsoft.com/office/drawing/2014/main" id="{00000000-0008-0000-0200-000099010000}"/>
            </a:ext>
          </a:extLst>
        </xdr:cNvPr>
        <xdr:cNvSpPr txBox="1"/>
      </xdr:nvSpPr>
      <xdr:spPr>
        <a:xfrm>
          <a:off x="13500744" y="6848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0" name="正方形/長方形 409">
          <a:extLst>
            <a:ext uri="{FF2B5EF4-FFF2-40B4-BE49-F238E27FC236}">
              <a16:creationId xmlns:a16="http://schemas.microsoft.com/office/drawing/2014/main" id="{00000000-0008-0000-0200-00009A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1" name="正方形/長方形 410">
          <a:extLst>
            <a:ext uri="{FF2B5EF4-FFF2-40B4-BE49-F238E27FC236}">
              <a16:creationId xmlns:a16="http://schemas.microsoft.com/office/drawing/2014/main" id="{00000000-0008-0000-0200-00009B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2" name="正方形/長方形 411">
          <a:extLst>
            <a:ext uri="{FF2B5EF4-FFF2-40B4-BE49-F238E27FC236}">
              <a16:creationId xmlns:a16="http://schemas.microsoft.com/office/drawing/2014/main" id="{00000000-0008-0000-0200-00009C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3" name="正方形/長方形 412">
          <a:extLst>
            <a:ext uri="{FF2B5EF4-FFF2-40B4-BE49-F238E27FC236}">
              <a16:creationId xmlns:a16="http://schemas.microsoft.com/office/drawing/2014/main" id="{00000000-0008-0000-0200-00009D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4" name="正方形/長方形 413">
          <a:extLst>
            <a:ext uri="{FF2B5EF4-FFF2-40B4-BE49-F238E27FC236}">
              <a16:creationId xmlns:a16="http://schemas.microsoft.com/office/drawing/2014/main" id="{00000000-0008-0000-0200-00009E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5" name="正方形/長方形 414">
          <a:extLst>
            <a:ext uri="{FF2B5EF4-FFF2-40B4-BE49-F238E27FC236}">
              <a16:creationId xmlns:a16="http://schemas.microsoft.com/office/drawing/2014/main" id="{00000000-0008-0000-0200-00009F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6" name="正方形/長方形 415">
          <a:extLst>
            <a:ext uri="{FF2B5EF4-FFF2-40B4-BE49-F238E27FC236}">
              <a16:creationId xmlns:a16="http://schemas.microsoft.com/office/drawing/2014/main" id="{00000000-0008-0000-0200-0000A0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7" name="正方形/長方形 416">
          <a:extLst>
            <a:ext uri="{FF2B5EF4-FFF2-40B4-BE49-F238E27FC236}">
              <a16:creationId xmlns:a16="http://schemas.microsoft.com/office/drawing/2014/main" id="{00000000-0008-0000-0200-0000A1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8" name="テキスト ボックス 417">
          <a:extLst>
            <a:ext uri="{FF2B5EF4-FFF2-40B4-BE49-F238E27FC236}">
              <a16:creationId xmlns:a16="http://schemas.microsoft.com/office/drawing/2014/main" id="{00000000-0008-0000-0200-0000A2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9" name="直線コネクタ 418">
          <a:extLst>
            <a:ext uri="{FF2B5EF4-FFF2-40B4-BE49-F238E27FC236}">
              <a16:creationId xmlns:a16="http://schemas.microsoft.com/office/drawing/2014/main" id="{00000000-0008-0000-0200-0000A3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20" name="直線コネクタ 419">
          <a:extLst>
            <a:ext uri="{FF2B5EF4-FFF2-40B4-BE49-F238E27FC236}">
              <a16:creationId xmlns:a16="http://schemas.microsoft.com/office/drawing/2014/main" id="{00000000-0008-0000-0200-0000A401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21" name="テキスト ボックス 420">
          <a:extLst>
            <a:ext uri="{FF2B5EF4-FFF2-40B4-BE49-F238E27FC236}">
              <a16:creationId xmlns:a16="http://schemas.microsoft.com/office/drawing/2014/main" id="{00000000-0008-0000-0200-0000A5010000}"/>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22" name="直線コネクタ 421">
          <a:extLst>
            <a:ext uri="{FF2B5EF4-FFF2-40B4-BE49-F238E27FC236}">
              <a16:creationId xmlns:a16="http://schemas.microsoft.com/office/drawing/2014/main" id="{00000000-0008-0000-0200-0000A601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39</xdr:row>
      <xdr:rowOff>138084</xdr:rowOff>
    </xdr:from>
    <xdr:ext cx="685572" cy="259045"/>
    <xdr:sp macro="" textlink="">
      <xdr:nvSpPr>
        <xdr:cNvPr id="423" name="テキスト ボックス 422">
          <a:extLst>
            <a:ext uri="{FF2B5EF4-FFF2-40B4-BE49-F238E27FC236}">
              <a16:creationId xmlns:a16="http://schemas.microsoft.com/office/drawing/2014/main" id="{00000000-0008-0000-0200-0000A7010000}"/>
            </a:ext>
          </a:extLst>
        </xdr:cNvPr>
        <xdr:cNvSpPr txBox="1"/>
      </xdr:nvSpPr>
      <xdr:spPr>
        <a:xfrm>
          <a:off x="17602428" y="682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24" name="直線コネクタ 423">
          <a:extLst>
            <a:ext uri="{FF2B5EF4-FFF2-40B4-BE49-F238E27FC236}">
              <a16:creationId xmlns:a16="http://schemas.microsoft.com/office/drawing/2014/main" id="{00000000-0008-0000-0200-0000A801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37</xdr:row>
      <xdr:rowOff>154412</xdr:rowOff>
    </xdr:from>
    <xdr:ext cx="685572" cy="259045"/>
    <xdr:sp macro="" textlink="">
      <xdr:nvSpPr>
        <xdr:cNvPr id="425" name="テキスト ボックス 424">
          <a:extLst>
            <a:ext uri="{FF2B5EF4-FFF2-40B4-BE49-F238E27FC236}">
              <a16:creationId xmlns:a16="http://schemas.microsoft.com/office/drawing/2014/main" id="{00000000-0008-0000-0200-0000A9010000}"/>
            </a:ext>
          </a:extLst>
        </xdr:cNvPr>
        <xdr:cNvSpPr txBox="1"/>
      </xdr:nvSpPr>
      <xdr:spPr>
        <a:xfrm>
          <a:off x="17602428" y="649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26" name="直線コネクタ 425">
          <a:extLst>
            <a:ext uri="{FF2B5EF4-FFF2-40B4-BE49-F238E27FC236}">
              <a16:creationId xmlns:a16="http://schemas.microsoft.com/office/drawing/2014/main" id="{00000000-0008-0000-0200-0000AA01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35</xdr:row>
      <xdr:rowOff>170741</xdr:rowOff>
    </xdr:from>
    <xdr:ext cx="685572" cy="259045"/>
    <xdr:sp macro="" textlink="">
      <xdr:nvSpPr>
        <xdr:cNvPr id="427" name="テキスト ボックス 426">
          <a:extLst>
            <a:ext uri="{FF2B5EF4-FFF2-40B4-BE49-F238E27FC236}">
              <a16:creationId xmlns:a16="http://schemas.microsoft.com/office/drawing/2014/main" id="{00000000-0008-0000-0200-0000AB010000}"/>
            </a:ext>
          </a:extLst>
        </xdr:cNvPr>
        <xdr:cNvSpPr txBox="1"/>
      </xdr:nvSpPr>
      <xdr:spPr>
        <a:xfrm>
          <a:off x="17602428" y="6171491"/>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28" name="直線コネクタ 427">
          <a:extLst>
            <a:ext uri="{FF2B5EF4-FFF2-40B4-BE49-F238E27FC236}">
              <a16:creationId xmlns:a16="http://schemas.microsoft.com/office/drawing/2014/main" id="{00000000-0008-0000-0200-0000AC01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429" name="テキスト ボックス 428">
          <a:extLst>
            <a:ext uri="{FF2B5EF4-FFF2-40B4-BE49-F238E27FC236}">
              <a16:creationId xmlns:a16="http://schemas.microsoft.com/office/drawing/2014/main" id="{00000000-0008-0000-0200-0000AD010000}"/>
            </a:ext>
          </a:extLst>
        </xdr:cNvPr>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30" name="直線コネクタ 429">
          <a:extLst>
            <a:ext uri="{FF2B5EF4-FFF2-40B4-BE49-F238E27FC236}">
              <a16:creationId xmlns:a16="http://schemas.microsoft.com/office/drawing/2014/main" id="{00000000-0008-0000-0200-0000AE01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32</xdr:row>
      <xdr:rowOff>31949</xdr:rowOff>
    </xdr:from>
    <xdr:ext cx="749692" cy="259045"/>
    <xdr:sp macro="" textlink="">
      <xdr:nvSpPr>
        <xdr:cNvPr id="431" name="テキスト ボックス 430">
          <a:extLst>
            <a:ext uri="{FF2B5EF4-FFF2-40B4-BE49-F238E27FC236}">
              <a16:creationId xmlns:a16="http://schemas.microsoft.com/office/drawing/2014/main" id="{00000000-0008-0000-0200-0000AF010000}"/>
            </a:ext>
          </a:extLst>
        </xdr:cNvPr>
        <xdr:cNvSpPr txBox="1"/>
      </xdr:nvSpPr>
      <xdr:spPr>
        <a:xfrm>
          <a:off x="17538308" y="5518349"/>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2" name="直線コネクタ 431">
          <a:extLst>
            <a:ext uri="{FF2B5EF4-FFF2-40B4-BE49-F238E27FC236}">
              <a16:creationId xmlns:a16="http://schemas.microsoft.com/office/drawing/2014/main" id="{00000000-0008-0000-0200-0000B0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30</xdr:row>
      <xdr:rowOff>48277</xdr:rowOff>
    </xdr:from>
    <xdr:ext cx="749692" cy="259045"/>
    <xdr:sp macro="" textlink="">
      <xdr:nvSpPr>
        <xdr:cNvPr id="433" name="テキスト ボックス 432">
          <a:extLst>
            <a:ext uri="{FF2B5EF4-FFF2-40B4-BE49-F238E27FC236}">
              <a16:creationId xmlns:a16="http://schemas.microsoft.com/office/drawing/2014/main" id="{00000000-0008-0000-0200-0000B1010000}"/>
            </a:ext>
          </a:extLst>
        </xdr:cNvPr>
        <xdr:cNvSpPr txBox="1"/>
      </xdr:nvSpPr>
      <xdr:spPr>
        <a:xfrm>
          <a:off x="17538308" y="519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4" name="【一般廃棄物処理施設】&#10;一人当たり有形固定資産（償却資産）額グラフ枠">
          <a:extLst>
            <a:ext uri="{FF2B5EF4-FFF2-40B4-BE49-F238E27FC236}">
              <a16:creationId xmlns:a16="http://schemas.microsoft.com/office/drawing/2014/main" id="{00000000-0008-0000-0200-0000B2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147613</xdr:rowOff>
    </xdr:from>
    <xdr:to>
      <xdr:col>116</xdr:col>
      <xdr:colOff>62864</xdr:colOff>
      <xdr:row>42</xdr:row>
      <xdr:rowOff>92517</xdr:rowOff>
    </xdr:to>
    <xdr:cxnSp macro="">
      <xdr:nvCxnSpPr>
        <xdr:cNvPr id="435" name="直線コネクタ 434">
          <a:extLst>
            <a:ext uri="{FF2B5EF4-FFF2-40B4-BE49-F238E27FC236}">
              <a16:creationId xmlns:a16="http://schemas.microsoft.com/office/drawing/2014/main" id="{00000000-0008-0000-0200-0000B3010000}"/>
            </a:ext>
          </a:extLst>
        </xdr:cNvPr>
        <xdr:cNvCxnSpPr/>
      </xdr:nvCxnSpPr>
      <xdr:spPr>
        <a:xfrm flipV="1">
          <a:off x="22160864" y="5805463"/>
          <a:ext cx="0" cy="1487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107472</xdr:rowOff>
    </xdr:from>
    <xdr:ext cx="313932" cy="259045"/>
    <xdr:sp macro="" textlink="">
      <xdr:nvSpPr>
        <xdr:cNvPr id="436" name="【一般廃棄物処理施設】&#10;一人当たり有形固定資産（償却資産）額最小値テキスト">
          <a:extLst>
            <a:ext uri="{FF2B5EF4-FFF2-40B4-BE49-F238E27FC236}">
              <a16:creationId xmlns:a16="http://schemas.microsoft.com/office/drawing/2014/main" id="{00000000-0008-0000-0200-0000B4010000}"/>
            </a:ext>
          </a:extLst>
        </xdr:cNvPr>
        <xdr:cNvSpPr txBox="1"/>
      </xdr:nvSpPr>
      <xdr:spPr>
        <a:xfrm>
          <a:off x="22199600" y="73083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92517</xdr:rowOff>
    </xdr:from>
    <xdr:to>
      <xdr:col>116</xdr:col>
      <xdr:colOff>152400</xdr:colOff>
      <xdr:row>42</xdr:row>
      <xdr:rowOff>92517</xdr:rowOff>
    </xdr:to>
    <xdr:cxnSp macro="">
      <xdr:nvCxnSpPr>
        <xdr:cNvPr id="437" name="直線コネクタ 436">
          <a:extLst>
            <a:ext uri="{FF2B5EF4-FFF2-40B4-BE49-F238E27FC236}">
              <a16:creationId xmlns:a16="http://schemas.microsoft.com/office/drawing/2014/main" id="{00000000-0008-0000-0200-0000B5010000}"/>
            </a:ext>
          </a:extLst>
        </xdr:cNvPr>
        <xdr:cNvCxnSpPr/>
      </xdr:nvCxnSpPr>
      <xdr:spPr>
        <a:xfrm>
          <a:off x="22072600" y="7293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94290</xdr:rowOff>
    </xdr:from>
    <xdr:ext cx="690189" cy="259045"/>
    <xdr:sp macro="" textlink="">
      <xdr:nvSpPr>
        <xdr:cNvPr id="438" name="【一般廃棄物処理施設】&#10;一人当たり有形固定資産（償却資産）額最大値テキスト">
          <a:extLst>
            <a:ext uri="{FF2B5EF4-FFF2-40B4-BE49-F238E27FC236}">
              <a16:creationId xmlns:a16="http://schemas.microsoft.com/office/drawing/2014/main" id="{00000000-0008-0000-0200-0000B6010000}"/>
            </a:ext>
          </a:extLst>
        </xdr:cNvPr>
        <xdr:cNvSpPr txBox="1"/>
      </xdr:nvSpPr>
      <xdr:spPr>
        <a:xfrm>
          <a:off x="22199600" y="55806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9,112,647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147613</xdr:rowOff>
    </xdr:from>
    <xdr:to>
      <xdr:col>116</xdr:col>
      <xdr:colOff>152400</xdr:colOff>
      <xdr:row>33</xdr:row>
      <xdr:rowOff>147613</xdr:rowOff>
    </xdr:to>
    <xdr:cxnSp macro="">
      <xdr:nvCxnSpPr>
        <xdr:cNvPr id="439" name="直線コネクタ 438">
          <a:extLst>
            <a:ext uri="{FF2B5EF4-FFF2-40B4-BE49-F238E27FC236}">
              <a16:creationId xmlns:a16="http://schemas.microsoft.com/office/drawing/2014/main" id="{00000000-0008-0000-0200-0000B7010000}"/>
            </a:ext>
          </a:extLst>
        </xdr:cNvPr>
        <xdr:cNvCxnSpPr/>
      </xdr:nvCxnSpPr>
      <xdr:spPr>
        <a:xfrm>
          <a:off x="22072600" y="5805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24923</xdr:rowOff>
    </xdr:from>
    <xdr:ext cx="599010" cy="259045"/>
    <xdr:sp macro="" textlink="">
      <xdr:nvSpPr>
        <xdr:cNvPr id="440" name="【一般廃棄物処理施設】&#10;一人当たり有形固定資産（償却資産）額平均値テキスト">
          <a:extLst>
            <a:ext uri="{FF2B5EF4-FFF2-40B4-BE49-F238E27FC236}">
              <a16:creationId xmlns:a16="http://schemas.microsoft.com/office/drawing/2014/main" id="{00000000-0008-0000-0200-0000B8010000}"/>
            </a:ext>
          </a:extLst>
        </xdr:cNvPr>
        <xdr:cNvSpPr txBox="1"/>
      </xdr:nvSpPr>
      <xdr:spPr>
        <a:xfrm>
          <a:off x="22199600" y="70543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2046</xdr:rowOff>
    </xdr:from>
    <xdr:to>
      <xdr:col>116</xdr:col>
      <xdr:colOff>114300</xdr:colOff>
      <xdr:row>42</xdr:row>
      <xdr:rowOff>103646</xdr:rowOff>
    </xdr:to>
    <xdr:sp macro="" textlink="">
      <xdr:nvSpPr>
        <xdr:cNvPr id="441" name="フローチャート: 判断 440">
          <a:extLst>
            <a:ext uri="{FF2B5EF4-FFF2-40B4-BE49-F238E27FC236}">
              <a16:creationId xmlns:a16="http://schemas.microsoft.com/office/drawing/2014/main" id="{00000000-0008-0000-0200-0000B9010000}"/>
            </a:ext>
          </a:extLst>
        </xdr:cNvPr>
        <xdr:cNvSpPr/>
      </xdr:nvSpPr>
      <xdr:spPr>
        <a:xfrm>
          <a:off x="22110700" y="720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166679</xdr:rowOff>
    </xdr:from>
    <xdr:to>
      <xdr:col>112</xdr:col>
      <xdr:colOff>38100</xdr:colOff>
      <xdr:row>42</xdr:row>
      <xdr:rowOff>96829</xdr:rowOff>
    </xdr:to>
    <xdr:sp macro="" textlink="">
      <xdr:nvSpPr>
        <xdr:cNvPr id="442" name="フローチャート: 判断 441">
          <a:extLst>
            <a:ext uri="{FF2B5EF4-FFF2-40B4-BE49-F238E27FC236}">
              <a16:creationId xmlns:a16="http://schemas.microsoft.com/office/drawing/2014/main" id="{00000000-0008-0000-0200-0000BA010000}"/>
            </a:ext>
          </a:extLst>
        </xdr:cNvPr>
        <xdr:cNvSpPr/>
      </xdr:nvSpPr>
      <xdr:spPr>
        <a:xfrm>
          <a:off x="21272500" y="719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42</xdr:row>
      <xdr:rowOff>26116</xdr:rowOff>
    </xdr:from>
    <xdr:to>
      <xdr:col>107</xdr:col>
      <xdr:colOff>101600</xdr:colOff>
      <xdr:row>42</xdr:row>
      <xdr:rowOff>127716</xdr:rowOff>
    </xdr:to>
    <xdr:sp macro="" textlink="">
      <xdr:nvSpPr>
        <xdr:cNvPr id="443" name="フローチャート: 判断 442">
          <a:extLst>
            <a:ext uri="{FF2B5EF4-FFF2-40B4-BE49-F238E27FC236}">
              <a16:creationId xmlns:a16="http://schemas.microsoft.com/office/drawing/2014/main" id="{00000000-0008-0000-0200-0000BB010000}"/>
            </a:ext>
          </a:extLst>
        </xdr:cNvPr>
        <xdr:cNvSpPr/>
      </xdr:nvSpPr>
      <xdr:spPr>
        <a:xfrm>
          <a:off x="20383500" y="722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42</xdr:row>
      <xdr:rowOff>29738</xdr:rowOff>
    </xdr:from>
    <xdr:to>
      <xdr:col>102</xdr:col>
      <xdr:colOff>165100</xdr:colOff>
      <xdr:row>42</xdr:row>
      <xdr:rowOff>131338</xdr:rowOff>
    </xdr:to>
    <xdr:sp macro="" textlink="">
      <xdr:nvSpPr>
        <xdr:cNvPr id="444" name="フローチャート: 判断 443">
          <a:extLst>
            <a:ext uri="{FF2B5EF4-FFF2-40B4-BE49-F238E27FC236}">
              <a16:creationId xmlns:a16="http://schemas.microsoft.com/office/drawing/2014/main" id="{00000000-0008-0000-0200-0000BC010000}"/>
            </a:ext>
          </a:extLst>
        </xdr:cNvPr>
        <xdr:cNvSpPr/>
      </xdr:nvSpPr>
      <xdr:spPr>
        <a:xfrm>
          <a:off x="19494500" y="723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5" name="テキスト ボックス 444">
          <a:extLst>
            <a:ext uri="{FF2B5EF4-FFF2-40B4-BE49-F238E27FC236}">
              <a16:creationId xmlns:a16="http://schemas.microsoft.com/office/drawing/2014/main" id="{00000000-0008-0000-0200-0000BD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6" name="テキスト ボックス 445">
          <a:extLst>
            <a:ext uri="{FF2B5EF4-FFF2-40B4-BE49-F238E27FC236}">
              <a16:creationId xmlns:a16="http://schemas.microsoft.com/office/drawing/2014/main" id="{00000000-0008-0000-0200-0000BE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7" name="テキスト ボックス 446">
          <a:extLst>
            <a:ext uri="{FF2B5EF4-FFF2-40B4-BE49-F238E27FC236}">
              <a16:creationId xmlns:a16="http://schemas.microsoft.com/office/drawing/2014/main" id="{00000000-0008-0000-0200-0000BF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8" name="テキスト ボックス 447">
          <a:extLst>
            <a:ext uri="{FF2B5EF4-FFF2-40B4-BE49-F238E27FC236}">
              <a16:creationId xmlns:a16="http://schemas.microsoft.com/office/drawing/2014/main" id="{00000000-0008-0000-0200-0000C0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9" name="テキスト ボックス 448">
          <a:extLst>
            <a:ext uri="{FF2B5EF4-FFF2-40B4-BE49-F238E27FC236}">
              <a16:creationId xmlns:a16="http://schemas.microsoft.com/office/drawing/2014/main" id="{00000000-0008-0000-0200-0000C1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16558</xdr:rowOff>
    </xdr:from>
    <xdr:to>
      <xdr:col>116</xdr:col>
      <xdr:colOff>114300</xdr:colOff>
      <xdr:row>42</xdr:row>
      <xdr:rowOff>118158</xdr:rowOff>
    </xdr:to>
    <xdr:sp macro="" textlink="">
      <xdr:nvSpPr>
        <xdr:cNvPr id="450" name="楕円 449">
          <a:extLst>
            <a:ext uri="{FF2B5EF4-FFF2-40B4-BE49-F238E27FC236}">
              <a16:creationId xmlns:a16="http://schemas.microsoft.com/office/drawing/2014/main" id="{00000000-0008-0000-0200-0000C2010000}"/>
            </a:ext>
          </a:extLst>
        </xdr:cNvPr>
        <xdr:cNvSpPr/>
      </xdr:nvSpPr>
      <xdr:spPr>
        <a:xfrm>
          <a:off x="22110700" y="7217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151922</xdr:rowOff>
    </xdr:from>
    <xdr:ext cx="599010" cy="259045"/>
    <xdr:sp macro="" textlink="">
      <xdr:nvSpPr>
        <xdr:cNvPr id="451" name="【一般廃棄物処理施設】&#10;一人当たり有形固定資産（償却資産）額該当値テキスト">
          <a:extLst>
            <a:ext uri="{FF2B5EF4-FFF2-40B4-BE49-F238E27FC236}">
              <a16:creationId xmlns:a16="http://schemas.microsoft.com/office/drawing/2014/main" id="{00000000-0008-0000-0200-0000C3010000}"/>
            </a:ext>
          </a:extLst>
        </xdr:cNvPr>
        <xdr:cNvSpPr txBox="1"/>
      </xdr:nvSpPr>
      <xdr:spPr>
        <a:xfrm>
          <a:off x="22199600" y="7181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42</xdr:row>
      <xdr:rowOff>20710</xdr:rowOff>
    </xdr:from>
    <xdr:to>
      <xdr:col>112</xdr:col>
      <xdr:colOff>38100</xdr:colOff>
      <xdr:row>42</xdr:row>
      <xdr:rowOff>122310</xdr:rowOff>
    </xdr:to>
    <xdr:sp macro="" textlink="">
      <xdr:nvSpPr>
        <xdr:cNvPr id="452" name="楕円 451">
          <a:extLst>
            <a:ext uri="{FF2B5EF4-FFF2-40B4-BE49-F238E27FC236}">
              <a16:creationId xmlns:a16="http://schemas.microsoft.com/office/drawing/2014/main" id="{00000000-0008-0000-0200-0000C4010000}"/>
            </a:ext>
          </a:extLst>
        </xdr:cNvPr>
        <xdr:cNvSpPr/>
      </xdr:nvSpPr>
      <xdr:spPr>
        <a:xfrm>
          <a:off x="21272500" y="722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67358</xdr:rowOff>
    </xdr:from>
    <xdr:to>
      <xdr:col>116</xdr:col>
      <xdr:colOff>63500</xdr:colOff>
      <xdr:row>42</xdr:row>
      <xdr:rowOff>71510</xdr:rowOff>
    </xdr:to>
    <xdr:cxnSp macro="">
      <xdr:nvCxnSpPr>
        <xdr:cNvPr id="453" name="直線コネクタ 452">
          <a:extLst>
            <a:ext uri="{FF2B5EF4-FFF2-40B4-BE49-F238E27FC236}">
              <a16:creationId xmlns:a16="http://schemas.microsoft.com/office/drawing/2014/main" id="{00000000-0008-0000-0200-0000C5010000}"/>
            </a:ext>
          </a:extLst>
        </xdr:cNvPr>
        <xdr:cNvCxnSpPr/>
      </xdr:nvCxnSpPr>
      <xdr:spPr>
        <a:xfrm flipV="1">
          <a:off x="21323300" y="7268258"/>
          <a:ext cx="838200" cy="4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42</xdr:row>
      <xdr:rowOff>20808</xdr:rowOff>
    </xdr:from>
    <xdr:to>
      <xdr:col>107</xdr:col>
      <xdr:colOff>101600</xdr:colOff>
      <xdr:row>42</xdr:row>
      <xdr:rowOff>122408</xdr:rowOff>
    </xdr:to>
    <xdr:sp macro="" textlink="">
      <xdr:nvSpPr>
        <xdr:cNvPr id="454" name="楕円 453">
          <a:extLst>
            <a:ext uri="{FF2B5EF4-FFF2-40B4-BE49-F238E27FC236}">
              <a16:creationId xmlns:a16="http://schemas.microsoft.com/office/drawing/2014/main" id="{00000000-0008-0000-0200-0000C6010000}"/>
            </a:ext>
          </a:extLst>
        </xdr:cNvPr>
        <xdr:cNvSpPr/>
      </xdr:nvSpPr>
      <xdr:spPr>
        <a:xfrm>
          <a:off x="20383500" y="722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71510</xdr:rowOff>
    </xdr:from>
    <xdr:to>
      <xdr:col>111</xdr:col>
      <xdr:colOff>177800</xdr:colOff>
      <xdr:row>42</xdr:row>
      <xdr:rowOff>71608</xdr:rowOff>
    </xdr:to>
    <xdr:cxnSp macro="">
      <xdr:nvCxnSpPr>
        <xdr:cNvPr id="455" name="直線コネクタ 454">
          <a:extLst>
            <a:ext uri="{FF2B5EF4-FFF2-40B4-BE49-F238E27FC236}">
              <a16:creationId xmlns:a16="http://schemas.microsoft.com/office/drawing/2014/main" id="{00000000-0008-0000-0200-0000C7010000}"/>
            </a:ext>
          </a:extLst>
        </xdr:cNvPr>
        <xdr:cNvCxnSpPr/>
      </xdr:nvCxnSpPr>
      <xdr:spPr>
        <a:xfrm flipV="1">
          <a:off x="20434300" y="7272410"/>
          <a:ext cx="889000" cy="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42</xdr:row>
      <xdr:rowOff>20651</xdr:rowOff>
    </xdr:from>
    <xdr:to>
      <xdr:col>102</xdr:col>
      <xdr:colOff>165100</xdr:colOff>
      <xdr:row>42</xdr:row>
      <xdr:rowOff>122251</xdr:rowOff>
    </xdr:to>
    <xdr:sp macro="" textlink="">
      <xdr:nvSpPr>
        <xdr:cNvPr id="456" name="楕円 455">
          <a:extLst>
            <a:ext uri="{FF2B5EF4-FFF2-40B4-BE49-F238E27FC236}">
              <a16:creationId xmlns:a16="http://schemas.microsoft.com/office/drawing/2014/main" id="{00000000-0008-0000-0200-0000C8010000}"/>
            </a:ext>
          </a:extLst>
        </xdr:cNvPr>
        <xdr:cNvSpPr/>
      </xdr:nvSpPr>
      <xdr:spPr>
        <a:xfrm>
          <a:off x="19494500" y="7221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71451</xdr:rowOff>
    </xdr:from>
    <xdr:to>
      <xdr:col>107</xdr:col>
      <xdr:colOff>50800</xdr:colOff>
      <xdr:row>42</xdr:row>
      <xdr:rowOff>71608</xdr:rowOff>
    </xdr:to>
    <xdr:cxnSp macro="">
      <xdr:nvCxnSpPr>
        <xdr:cNvPr id="457" name="直線コネクタ 456">
          <a:extLst>
            <a:ext uri="{FF2B5EF4-FFF2-40B4-BE49-F238E27FC236}">
              <a16:creationId xmlns:a16="http://schemas.microsoft.com/office/drawing/2014/main" id="{00000000-0008-0000-0200-0000C9010000}"/>
            </a:ext>
          </a:extLst>
        </xdr:cNvPr>
        <xdr:cNvCxnSpPr/>
      </xdr:nvCxnSpPr>
      <xdr:spPr>
        <a:xfrm>
          <a:off x="19545300" y="7272351"/>
          <a:ext cx="889000" cy="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113356</xdr:rowOff>
    </xdr:from>
    <xdr:ext cx="599010" cy="259045"/>
    <xdr:sp macro="" textlink="">
      <xdr:nvSpPr>
        <xdr:cNvPr id="458" name="n_1aveValue【一般廃棄物処理施設】&#10;一人当たり有形固定資産（償却資産）額">
          <a:extLst>
            <a:ext uri="{FF2B5EF4-FFF2-40B4-BE49-F238E27FC236}">
              <a16:creationId xmlns:a16="http://schemas.microsoft.com/office/drawing/2014/main" id="{00000000-0008-0000-0200-0000CA010000}"/>
            </a:ext>
          </a:extLst>
        </xdr:cNvPr>
        <xdr:cNvSpPr txBox="1"/>
      </xdr:nvSpPr>
      <xdr:spPr>
        <a:xfrm>
          <a:off x="21011095" y="6971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118843</xdr:rowOff>
    </xdr:from>
    <xdr:ext cx="534377" cy="259045"/>
    <xdr:sp macro="" textlink="">
      <xdr:nvSpPr>
        <xdr:cNvPr id="459" name="n_2aveValue【一般廃棄物処理施設】&#10;一人当たり有形固定資産（償却資産）額">
          <a:extLst>
            <a:ext uri="{FF2B5EF4-FFF2-40B4-BE49-F238E27FC236}">
              <a16:creationId xmlns:a16="http://schemas.microsoft.com/office/drawing/2014/main" id="{00000000-0008-0000-0200-0000CB010000}"/>
            </a:ext>
          </a:extLst>
        </xdr:cNvPr>
        <xdr:cNvSpPr txBox="1"/>
      </xdr:nvSpPr>
      <xdr:spPr>
        <a:xfrm>
          <a:off x="20167111" y="7319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122465</xdr:rowOff>
    </xdr:from>
    <xdr:ext cx="534377" cy="259045"/>
    <xdr:sp macro="" textlink="">
      <xdr:nvSpPr>
        <xdr:cNvPr id="460" name="n_3aveValue【一般廃棄物処理施設】&#10;一人当たり有形固定資産（償却資産）額">
          <a:extLst>
            <a:ext uri="{FF2B5EF4-FFF2-40B4-BE49-F238E27FC236}">
              <a16:creationId xmlns:a16="http://schemas.microsoft.com/office/drawing/2014/main" id="{00000000-0008-0000-0200-0000CC010000}"/>
            </a:ext>
          </a:extLst>
        </xdr:cNvPr>
        <xdr:cNvSpPr txBox="1"/>
      </xdr:nvSpPr>
      <xdr:spPr>
        <a:xfrm>
          <a:off x="19278111" y="7323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42</xdr:row>
      <xdr:rowOff>113437</xdr:rowOff>
    </xdr:from>
    <xdr:ext cx="599010" cy="259045"/>
    <xdr:sp macro="" textlink="">
      <xdr:nvSpPr>
        <xdr:cNvPr id="461" name="n_1mainValue【一般廃棄物処理施設】&#10;一人当たり有形固定資産（償却資産）額">
          <a:extLst>
            <a:ext uri="{FF2B5EF4-FFF2-40B4-BE49-F238E27FC236}">
              <a16:creationId xmlns:a16="http://schemas.microsoft.com/office/drawing/2014/main" id="{00000000-0008-0000-0200-0000CD010000}"/>
            </a:ext>
          </a:extLst>
        </xdr:cNvPr>
        <xdr:cNvSpPr txBox="1"/>
      </xdr:nvSpPr>
      <xdr:spPr>
        <a:xfrm>
          <a:off x="21011095" y="7314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138935</xdr:rowOff>
    </xdr:from>
    <xdr:ext cx="599010" cy="259045"/>
    <xdr:sp macro="" textlink="">
      <xdr:nvSpPr>
        <xdr:cNvPr id="462" name="n_2mainValue【一般廃棄物処理施設】&#10;一人当たり有形固定資産（償却資産）額">
          <a:extLst>
            <a:ext uri="{FF2B5EF4-FFF2-40B4-BE49-F238E27FC236}">
              <a16:creationId xmlns:a16="http://schemas.microsoft.com/office/drawing/2014/main" id="{00000000-0008-0000-0200-0000CE010000}"/>
            </a:ext>
          </a:extLst>
        </xdr:cNvPr>
        <xdr:cNvSpPr txBox="1"/>
      </xdr:nvSpPr>
      <xdr:spPr>
        <a:xfrm>
          <a:off x="20134795" y="6996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138778</xdr:rowOff>
    </xdr:from>
    <xdr:ext cx="599010" cy="259045"/>
    <xdr:sp macro="" textlink="">
      <xdr:nvSpPr>
        <xdr:cNvPr id="463" name="n_3mainValue【一般廃棄物処理施設】&#10;一人当たり有形固定資産（償却資産）額">
          <a:extLst>
            <a:ext uri="{FF2B5EF4-FFF2-40B4-BE49-F238E27FC236}">
              <a16:creationId xmlns:a16="http://schemas.microsoft.com/office/drawing/2014/main" id="{00000000-0008-0000-0200-0000CF010000}"/>
            </a:ext>
          </a:extLst>
        </xdr:cNvPr>
        <xdr:cNvSpPr txBox="1"/>
      </xdr:nvSpPr>
      <xdr:spPr>
        <a:xfrm>
          <a:off x="19245795" y="6996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4" name="正方形/長方形 463">
          <a:extLst>
            <a:ext uri="{FF2B5EF4-FFF2-40B4-BE49-F238E27FC236}">
              <a16:creationId xmlns:a16="http://schemas.microsoft.com/office/drawing/2014/main" id="{00000000-0008-0000-0200-0000D0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5" name="正方形/長方形 464">
          <a:extLst>
            <a:ext uri="{FF2B5EF4-FFF2-40B4-BE49-F238E27FC236}">
              <a16:creationId xmlns:a16="http://schemas.microsoft.com/office/drawing/2014/main" id="{00000000-0008-0000-0200-0000D1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6" name="正方形/長方形 465">
          <a:extLst>
            <a:ext uri="{FF2B5EF4-FFF2-40B4-BE49-F238E27FC236}">
              <a16:creationId xmlns:a16="http://schemas.microsoft.com/office/drawing/2014/main" id="{00000000-0008-0000-0200-0000D2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7" name="正方形/長方形 466">
          <a:extLst>
            <a:ext uri="{FF2B5EF4-FFF2-40B4-BE49-F238E27FC236}">
              <a16:creationId xmlns:a16="http://schemas.microsoft.com/office/drawing/2014/main" id="{00000000-0008-0000-0200-0000D3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8" name="正方形/長方形 467">
          <a:extLst>
            <a:ext uri="{FF2B5EF4-FFF2-40B4-BE49-F238E27FC236}">
              <a16:creationId xmlns:a16="http://schemas.microsoft.com/office/drawing/2014/main" id="{00000000-0008-0000-0200-0000D4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9" name="正方形/長方形 468">
          <a:extLst>
            <a:ext uri="{FF2B5EF4-FFF2-40B4-BE49-F238E27FC236}">
              <a16:creationId xmlns:a16="http://schemas.microsoft.com/office/drawing/2014/main" id="{00000000-0008-0000-0200-0000D5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0" name="正方形/長方形 469">
          <a:extLst>
            <a:ext uri="{FF2B5EF4-FFF2-40B4-BE49-F238E27FC236}">
              <a16:creationId xmlns:a16="http://schemas.microsoft.com/office/drawing/2014/main" id="{00000000-0008-0000-0200-0000D6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1" name="正方形/長方形 470">
          <a:extLst>
            <a:ext uri="{FF2B5EF4-FFF2-40B4-BE49-F238E27FC236}">
              <a16:creationId xmlns:a16="http://schemas.microsoft.com/office/drawing/2014/main" id="{00000000-0008-0000-0200-0000D7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2" name="テキスト ボックス 471">
          <a:extLst>
            <a:ext uri="{FF2B5EF4-FFF2-40B4-BE49-F238E27FC236}">
              <a16:creationId xmlns:a16="http://schemas.microsoft.com/office/drawing/2014/main" id="{00000000-0008-0000-0200-0000D8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3" name="直線コネクタ 472">
          <a:extLst>
            <a:ext uri="{FF2B5EF4-FFF2-40B4-BE49-F238E27FC236}">
              <a16:creationId xmlns:a16="http://schemas.microsoft.com/office/drawing/2014/main" id="{00000000-0008-0000-0200-0000D9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74" name="直線コネクタ 473">
          <a:extLst>
            <a:ext uri="{FF2B5EF4-FFF2-40B4-BE49-F238E27FC236}">
              <a16:creationId xmlns:a16="http://schemas.microsoft.com/office/drawing/2014/main" id="{00000000-0008-0000-0200-0000DA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75" name="テキスト ボックス 474">
          <a:extLst>
            <a:ext uri="{FF2B5EF4-FFF2-40B4-BE49-F238E27FC236}">
              <a16:creationId xmlns:a16="http://schemas.microsoft.com/office/drawing/2014/main" id="{00000000-0008-0000-0200-0000DB010000}"/>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76" name="直線コネクタ 475">
          <a:extLst>
            <a:ext uri="{FF2B5EF4-FFF2-40B4-BE49-F238E27FC236}">
              <a16:creationId xmlns:a16="http://schemas.microsoft.com/office/drawing/2014/main" id="{00000000-0008-0000-0200-0000DC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77" name="テキスト ボックス 476">
          <a:extLst>
            <a:ext uri="{FF2B5EF4-FFF2-40B4-BE49-F238E27FC236}">
              <a16:creationId xmlns:a16="http://schemas.microsoft.com/office/drawing/2014/main" id="{00000000-0008-0000-0200-0000DD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78" name="直線コネクタ 477">
          <a:extLst>
            <a:ext uri="{FF2B5EF4-FFF2-40B4-BE49-F238E27FC236}">
              <a16:creationId xmlns:a16="http://schemas.microsoft.com/office/drawing/2014/main" id="{00000000-0008-0000-0200-0000DE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79" name="テキスト ボックス 478">
          <a:extLst>
            <a:ext uri="{FF2B5EF4-FFF2-40B4-BE49-F238E27FC236}">
              <a16:creationId xmlns:a16="http://schemas.microsoft.com/office/drawing/2014/main" id="{00000000-0008-0000-0200-0000DF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0" name="直線コネクタ 479">
          <a:extLst>
            <a:ext uri="{FF2B5EF4-FFF2-40B4-BE49-F238E27FC236}">
              <a16:creationId xmlns:a16="http://schemas.microsoft.com/office/drawing/2014/main" id="{00000000-0008-0000-0200-0000E0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1" name="テキスト ボックス 480">
          <a:extLst>
            <a:ext uri="{FF2B5EF4-FFF2-40B4-BE49-F238E27FC236}">
              <a16:creationId xmlns:a16="http://schemas.microsoft.com/office/drawing/2014/main" id="{00000000-0008-0000-0200-0000E1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2" name="直線コネクタ 481">
          <a:extLst>
            <a:ext uri="{FF2B5EF4-FFF2-40B4-BE49-F238E27FC236}">
              <a16:creationId xmlns:a16="http://schemas.microsoft.com/office/drawing/2014/main" id="{00000000-0008-0000-0200-0000E2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83" name="テキスト ボックス 482">
          <a:extLst>
            <a:ext uri="{FF2B5EF4-FFF2-40B4-BE49-F238E27FC236}">
              <a16:creationId xmlns:a16="http://schemas.microsoft.com/office/drawing/2014/main" id="{00000000-0008-0000-0200-0000E3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84" name="直線コネクタ 483">
          <a:extLst>
            <a:ext uri="{FF2B5EF4-FFF2-40B4-BE49-F238E27FC236}">
              <a16:creationId xmlns:a16="http://schemas.microsoft.com/office/drawing/2014/main" id="{00000000-0008-0000-0200-0000E4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85" name="テキスト ボックス 484">
          <a:extLst>
            <a:ext uri="{FF2B5EF4-FFF2-40B4-BE49-F238E27FC236}">
              <a16:creationId xmlns:a16="http://schemas.microsoft.com/office/drawing/2014/main" id="{00000000-0008-0000-0200-0000E5010000}"/>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6" name="直線コネクタ 485">
          <a:extLst>
            <a:ext uri="{FF2B5EF4-FFF2-40B4-BE49-F238E27FC236}">
              <a16:creationId xmlns:a16="http://schemas.microsoft.com/office/drawing/2014/main" id="{00000000-0008-0000-0200-0000E6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87" name="テキスト ボックス 486">
          <a:extLst>
            <a:ext uri="{FF2B5EF4-FFF2-40B4-BE49-F238E27FC236}">
              <a16:creationId xmlns:a16="http://schemas.microsoft.com/office/drawing/2014/main" id="{00000000-0008-0000-0200-0000E7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88" name="【保健センター・保健所】&#10;有形固定資産減価償却率グラフ枠">
          <a:extLst>
            <a:ext uri="{FF2B5EF4-FFF2-40B4-BE49-F238E27FC236}">
              <a16:creationId xmlns:a16="http://schemas.microsoft.com/office/drawing/2014/main" id="{00000000-0008-0000-0200-0000E8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4899</xdr:rowOff>
    </xdr:to>
    <xdr:cxnSp macro="">
      <xdr:nvCxnSpPr>
        <xdr:cNvPr id="489" name="直線コネクタ 488">
          <a:extLst>
            <a:ext uri="{FF2B5EF4-FFF2-40B4-BE49-F238E27FC236}">
              <a16:creationId xmlns:a16="http://schemas.microsoft.com/office/drawing/2014/main" id="{00000000-0008-0000-0200-0000E9010000}"/>
            </a:ext>
          </a:extLst>
        </xdr:cNvPr>
        <xdr:cNvCxnSpPr/>
      </xdr:nvCxnSpPr>
      <xdr:spPr>
        <a:xfrm flipV="1">
          <a:off x="16318864" y="9470572"/>
          <a:ext cx="0" cy="1507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8726</xdr:rowOff>
    </xdr:from>
    <xdr:ext cx="340478" cy="259045"/>
    <xdr:sp macro="" textlink="">
      <xdr:nvSpPr>
        <xdr:cNvPr id="490" name="【保健センター・保健所】&#10;有形固定資産減価償却率最小値テキスト">
          <a:extLst>
            <a:ext uri="{FF2B5EF4-FFF2-40B4-BE49-F238E27FC236}">
              <a16:creationId xmlns:a16="http://schemas.microsoft.com/office/drawing/2014/main" id="{00000000-0008-0000-0200-0000EA010000}"/>
            </a:ext>
          </a:extLst>
        </xdr:cNvPr>
        <xdr:cNvSpPr txBox="1"/>
      </xdr:nvSpPr>
      <xdr:spPr>
        <a:xfrm>
          <a:off x="16357600" y="1098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4899</xdr:rowOff>
    </xdr:from>
    <xdr:to>
      <xdr:col>86</xdr:col>
      <xdr:colOff>25400</xdr:colOff>
      <xdr:row>64</xdr:row>
      <xdr:rowOff>4899</xdr:rowOff>
    </xdr:to>
    <xdr:cxnSp macro="">
      <xdr:nvCxnSpPr>
        <xdr:cNvPr id="491" name="直線コネクタ 490">
          <a:extLst>
            <a:ext uri="{FF2B5EF4-FFF2-40B4-BE49-F238E27FC236}">
              <a16:creationId xmlns:a16="http://schemas.microsoft.com/office/drawing/2014/main" id="{00000000-0008-0000-0200-0000EB010000}"/>
            </a:ext>
          </a:extLst>
        </xdr:cNvPr>
        <xdr:cNvCxnSpPr/>
      </xdr:nvCxnSpPr>
      <xdr:spPr>
        <a:xfrm>
          <a:off x="16230600" y="1097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492" name="【保健センター・保健所】&#10;有形固定資産減価償却率最大値テキスト">
          <a:extLst>
            <a:ext uri="{FF2B5EF4-FFF2-40B4-BE49-F238E27FC236}">
              <a16:creationId xmlns:a16="http://schemas.microsoft.com/office/drawing/2014/main" id="{00000000-0008-0000-0200-0000EC010000}"/>
            </a:ext>
          </a:extLst>
        </xdr:cNvPr>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493" name="直線コネクタ 492">
          <a:extLst>
            <a:ext uri="{FF2B5EF4-FFF2-40B4-BE49-F238E27FC236}">
              <a16:creationId xmlns:a16="http://schemas.microsoft.com/office/drawing/2014/main" id="{00000000-0008-0000-0200-0000ED010000}"/>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1105</xdr:rowOff>
    </xdr:from>
    <xdr:ext cx="405111" cy="259045"/>
    <xdr:sp macro="" textlink="">
      <xdr:nvSpPr>
        <xdr:cNvPr id="494" name="【保健センター・保健所】&#10;有形固定資産減価償却率平均値テキスト">
          <a:extLst>
            <a:ext uri="{FF2B5EF4-FFF2-40B4-BE49-F238E27FC236}">
              <a16:creationId xmlns:a16="http://schemas.microsoft.com/office/drawing/2014/main" id="{00000000-0008-0000-0200-0000EE010000}"/>
            </a:ext>
          </a:extLst>
        </xdr:cNvPr>
        <xdr:cNvSpPr txBox="1"/>
      </xdr:nvSpPr>
      <xdr:spPr>
        <a:xfrm>
          <a:off x="16357600" y="102881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22678</xdr:rowOff>
    </xdr:from>
    <xdr:to>
      <xdr:col>85</xdr:col>
      <xdr:colOff>177800</xdr:colOff>
      <xdr:row>60</xdr:row>
      <xdr:rowOff>124278</xdr:rowOff>
    </xdr:to>
    <xdr:sp macro="" textlink="">
      <xdr:nvSpPr>
        <xdr:cNvPr id="495" name="フローチャート: 判断 494">
          <a:extLst>
            <a:ext uri="{FF2B5EF4-FFF2-40B4-BE49-F238E27FC236}">
              <a16:creationId xmlns:a16="http://schemas.microsoft.com/office/drawing/2014/main" id="{00000000-0008-0000-0200-0000EF010000}"/>
            </a:ext>
          </a:extLst>
        </xdr:cNvPr>
        <xdr:cNvSpPr/>
      </xdr:nvSpPr>
      <xdr:spPr>
        <a:xfrm>
          <a:off x="162687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45538</xdr:rowOff>
    </xdr:from>
    <xdr:to>
      <xdr:col>81</xdr:col>
      <xdr:colOff>101600</xdr:colOff>
      <xdr:row>60</xdr:row>
      <xdr:rowOff>147138</xdr:rowOff>
    </xdr:to>
    <xdr:sp macro="" textlink="">
      <xdr:nvSpPr>
        <xdr:cNvPr id="496" name="フローチャート: 判断 495">
          <a:extLst>
            <a:ext uri="{FF2B5EF4-FFF2-40B4-BE49-F238E27FC236}">
              <a16:creationId xmlns:a16="http://schemas.microsoft.com/office/drawing/2014/main" id="{00000000-0008-0000-0200-0000F0010000}"/>
            </a:ext>
          </a:extLst>
        </xdr:cNvPr>
        <xdr:cNvSpPr/>
      </xdr:nvSpPr>
      <xdr:spPr>
        <a:xfrm>
          <a:off x="15430500" y="1033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40640</xdr:rowOff>
    </xdr:from>
    <xdr:to>
      <xdr:col>76</xdr:col>
      <xdr:colOff>165100</xdr:colOff>
      <xdr:row>60</xdr:row>
      <xdr:rowOff>142240</xdr:rowOff>
    </xdr:to>
    <xdr:sp macro="" textlink="">
      <xdr:nvSpPr>
        <xdr:cNvPr id="497" name="フローチャート: 判断 496">
          <a:extLst>
            <a:ext uri="{FF2B5EF4-FFF2-40B4-BE49-F238E27FC236}">
              <a16:creationId xmlns:a16="http://schemas.microsoft.com/office/drawing/2014/main" id="{00000000-0008-0000-0200-0000F1010000}"/>
            </a:ext>
          </a:extLst>
        </xdr:cNvPr>
        <xdr:cNvSpPr/>
      </xdr:nvSpPr>
      <xdr:spPr>
        <a:xfrm>
          <a:off x="14541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65133</xdr:rowOff>
    </xdr:from>
    <xdr:to>
      <xdr:col>72</xdr:col>
      <xdr:colOff>38100</xdr:colOff>
      <xdr:row>60</xdr:row>
      <xdr:rowOff>166733</xdr:rowOff>
    </xdr:to>
    <xdr:sp macro="" textlink="">
      <xdr:nvSpPr>
        <xdr:cNvPr id="498" name="フローチャート: 判断 497">
          <a:extLst>
            <a:ext uri="{FF2B5EF4-FFF2-40B4-BE49-F238E27FC236}">
              <a16:creationId xmlns:a16="http://schemas.microsoft.com/office/drawing/2014/main" id="{00000000-0008-0000-0200-0000F2010000}"/>
            </a:ext>
          </a:extLst>
        </xdr:cNvPr>
        <xdr:cNvSpPr/>
      </xdr:nvSpPr>
      <xdr:spPr>
        <a:xfrm>
          <a:off x="13652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99" name="テキスト ボックス 498">
          <a:extLst>
            <a:ext uri="{FF2B5EF4-FFF2-40B4-BE49-F238E27FC236}">
              <a16:creationId xmlns:a16="http://schemas.microsoft.com/office/drawing/2014/main" id="{00000000-0008-0000-0200-0000F3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0" name="テキスト ボックス 499">
          <a:extLst>
            <a:ext uri="{FF2B5EF4-FFF2-40B4-BE49-F238E27FC236}">
              <a16:creationId xmlns:a16="http://schemas.microsoft.com/office/drawing/2014/main" id="{00000000-0008-0000-0200-0000F4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1" name="テキスト ボックス 500">
          <a:extLst>
            <a:ext uri="{FF2B5EF4-FFF2-40B4-BE49-F238E27FC236}">
              <a16:creationId xmlns:a16="http://schemas.microsoft.com/office/drawing/2014/main" id="{00000000-0008-0000-0200-0000F5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2" name="テキスト ボックス 501">
          <a:extLst>
            <a:ext uri="{FF2B5EF4-FFF2-40B4-BE49-F238E27FC236}">
              <a16:creationId xmlns:a16="http://schemas.microsoft.com/office/drawing/2014/main" id="{00000000-0008-0000-0200-0000F6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id="{00000000-0008-0000-0200-0000F7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141877</xdr:rowOff>
    </xdr:from>
    <xdr:to>
      <xdr:col>85</xdr:col>
      <xdr:colOff>177800</xdr:colOff>
      <xdr:row>59</xdr:row>
      <xdr:rowOff>72027</xdr:rowOff>
    </xdr:to>
    <xdr:sp macro="" textlink="">
      <xdr:nvSpPr>
        <xdr:cNvPr id="504" name="楕円 503">
          <a:extLst>
            <a:ext uri="{FF2B5EF4-FFF2-40B4-BE49-F238E27FC236}">
              <a16:creationId xmlns:a16="http://schemas.microsoft.com/office/drawing/2014/main" id="{00000000-0008-0000-0200-0000F8010000}"/>
            </a:ext>
          </a:extLst>
        </xdr:cNvPr>
        <xdr:cNvSpPr/>
      </xdr:nvSpPr>
      <xdr:spPr>
        <a:xfrm>
          <a:off x="16268700" y="1008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164754</xdr:rowOff>
    </xdr:from>
    <xdr:ext cx="405111" cy="259045"/>
    <xdr:sp macro="" textlink="">
      <xdr:nvSpPr>
        <xdr:cNvPr id="505" name="【保健センター・保健所】&#10;有形固定資産減価償却率該当値テキスト">
          <a:extLst>
            <a:ext uri="{FF2B5EF4-FFF2-40B4-BE49-F238E27FC236}">
              <a16:creationId xmlns:a16="http://schemas.microsoft.com/office/drawing/2014/main" id="{00000000-0008-0000-0200-0000F9010000}"/>
            </a:ext>
          </a:extLst>
        </xdr:cNvPr>
        <xdr:cNvSpPr txBox="1"/>
      </xdr:nvSpPr>
      <xdr:spPr>
        <a:xfrm>
          <a:off x="16357600" y="9937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9616</xdr:rowOff>
    </xdr:from>
    <xdr:to>
      <xdr:col>81</xdr:col>
      <xdr:colOff>101600</xdr:colOff>
      <xdr:row>59</xdr:row>
      <xdr:rowOff>111216</xdr:rowOff>
    </xdr:to>
    <xdr:sp macro="" textlink="">
      <xdr:nvSpPr>
        <xdr:cNvPr id="506" name="楕円 505">
          <a:extLst>
            <a:ext uri="{FF2B5EF4-FFF2-40B4-BE49-F238E27FC236}">
              <a16:creationId xmlns:a16="http://schemas.microsoft.com/office/drawing/2014/main" id="{00000000-0008-0000-0200-0000FA010000}"/>
            </a:ext>
          </a:extLst>
        </xdr:cNvPr>
        <xdr:cNvSpPr/>
      </xdr:nvSpPr>
      <xdr:spPr>
        <a:xfrm>
          <a:off x="15430500" y="1012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21227</xdr:rowOff>
    </xdr:from>
    <xdr:to>
      <xdr:col>85</xdr:col>
      <xdr:colOff>127000</xdr:colOff>
      <xdr:row>59</xdr:row>
      <xdr:rowOff>60416</xdr:rowOff>
    </xdr:to>
    <xdr:cxnSp macro="">
      <xdr:nvCxnSpPr>
        <xdr:cNvPr id="507" name="直線コネクタ 506">
          <a:extLst>
            <a:ext uri="{FF2B5EF4-FFF2-40B4-BE49-F238E27FC236}">
              <a16:creationId xmlns:a16="http://schemas.microsoft.com/office/drawing/2014/main" id="{00000000-0008-0000-0200-0000FB010000}"/>
            </a:ext>
          </a:extLst>
        </xdr:cNvPr>
        <xdr:cNvCxnSpPr/>
      </xdr:nvCxnSpPr>
      <xdr:spPr>
        <a:xfrm flipV="1">
          <a:off x="15481300" y="10136777"/>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50437</xdr:rowOff>
    </xdr:from>
    <xdr:to>
      <xdr:col>76</xdr:col>
      <xdr:colOff>165100</xdr:colOff>
      <xdr:row>59</xdr:row>
      <xdr:rowOff>152037</xdr:rowOff>
    </xdr:to>
    <xdr:sp macro="" textlink="">
      <xdr:nvSpPr>
        <xdr:cNvPr id="508" name="楕円 507">
          <a:extLst>
            <a:ext uri="{FF2B5EF4-FFF2-40B4-BE49-F238E27FC236}">
              <a16:creationId xmlns:a16="http://schemas.microsoft.com/office/drawing/2014/main" id="{00000000-0008-0000-0200-0000FC010000}"/>
            </a:ext>
          </a:extLst>
        </xdr:cNvPr>
        <xdr:cNvSpPr/>
      </xdr:nvSpPr>
      <xdr:spPr>
        <a:xfrm>
          <a:off x="14541500" y="1016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60416</xdr:rowOff>
    </xdr:from>
    <xdr:to>
      <xdr:col>81</xdr:col>
      <xdr:colOff>50800</xdr:colOff>
      <xdr:row>59</xdr:row>
      <xdr:rowOff>101237</xdr:rowOff>
    </xdr:to>
    <xdr:cxnSp macro="">
      <xdr:nvCxnSpPr>
        <xdr:cNvPr id="509" name="直線コネクタ 508">
          <a:extLst>
            <a:ext uri="{FF2B5EF4-FFF2-40B4-BE49-F238E27FC236}">
              <a16:creationId xmlns:a16="http://schemas.microsoft.com/office/drawing/2014/main" id="{00000000-0008-0000-0200-0000FD010000}"/>
            </a:ext>
          </a:extLst>
        </xdr:cNvPr>
        <xdr:cNvCxnSpPr/>
      </xdr:nvCxnSpPr>
      <xdr:spPr>
        <a:xfrm flipV="1">
          <a:off x="14592300" y="10175966"/>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91259</xdr:rowOff>
    </xdr:from>
    <xdr:to>
      <xdr:col>72</xdr:col>
      <xdr:colOff>38100</xdr:colOff>
      <xdr:row>60</xdr:row>
      <xdr:rowOff>21409</xdr:rowOff>
    </xdr:to>
    <xdr:sp macro="" textlink="">
      <xdr:nvSpPr>
        <xdr:cNvPr id="510" name="楕円 509">
          <a:extLst>
            <a:ext uri="{FF2B5EF4-FFF2-40B4-BE49-F238E27FC236}">
              <a16:creationId xmlns:a16="http://schemas.microsoft.com/office/drawing/2014/main" id="{00000000-0008-0000-0200-0000FE010000}"/>
            </a:ext>
          </a:extLst>
        </xdr:cNvPr>
        <xdr:cNvSpPr/>
      </xdr:nvSpPr>
      <xdr:spPr>
        <a:xfrm>
          <a:off x="13652500" y="10206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101237</xdr:rowOff>
    </xdr:from>
    <xdr:to>
      <xdr:col>76</xdr:col>
      <xdr:colOff>114300</xdr:colOff>
      <xdr:row>59</xdr:row>
      <xdr:rowOff>142059</xdr:rowOff>
    </xdr:to>
    <xdr:cxnSp macro="">
      <xdr:nvCxnSpPr>
        <xdr:cNvPr id="511" name="直線コネクタ 510">
          <a:extLst>
            <a:ext uri="{FF2B5EF4-FFF2-40B4-BE49-F238E27FC236}">
              <a16:creationId xmlns:a16="http://schemas.microsoft.com/office/drawing/2014/main" id="{00000000-0008-0000-0200-0000FF010000}"/>
            </a:ext>
          </a:extLst>
        </xdr:cNvPr>
        <xdr:cNvCxnSpPr/>
      </xdr:nvCxnSpPr>
      <xdr:spPr>
        <a:xfrm flipV="1">
          <a:off x="13703300" y="10216787"/>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138265</xdr:rowOff>
    </xdr:from>
    <xdr:ext cx="405111" cy="259045"/>
    <xdr:sp macro="" textlink="">
      <xdr:nvSpPr>
        <xdr:cNvPr id="512" name="n_1aveValue【保健センター・保健所】&#10;有形固定資産減価償却率">
          <a:extLst>
            <a:ext uri="{FF2B5EF4-FFF2-40B4-BE49-F238E27FC236}">
              <a16:creationId xmlns:a16="http://schemas.microsoft.com/office/drawing/2014/main" id="{00000000-0008-0000-0200-000000020000}"/>
            </a:ext>
          </a:extLst>
        </xdr:cNvPr>
        <xdr:cNvSpPr txBox="1"/>
      </xdr:nvSpPr>
      <xdr:spPr>
        <a:xfrm>
          <a:off x="15266044" y="1042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133367</xdr:rowOff>
    </xdr:from>
    <xdr:ext cx="405111" cy="259045"/>
    <xdr:sp macro="" textlink="">
      <xdr:nvSpPr>
        <xdr:cNvPr id="513" name="n_2aveValue【保健センター・保健所】&#10;有形固定資産減価償却率">
          <a:extLst>
            <a:ext uri="{FF2B5EF4-FFF2-40B4-BE49-F238E27FC236}">
              <a16:creationId xmlns:a16="http://schemas.microsoft.com/office/drawing/2014/main" id="{00000000-0008-0000-0200-000001020000}"/>
            </a:ext>
          </a:extLst>
        </xdr:cNvPr>
        <xdr:cNvSpPr txBox="1"/>
      </xdr:nvSpPr>
      <xdr:spPr>
        <a:xfrm>
          <a:off x="143897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157860</xdr:rowOff>
    </xdr:from>
    <xdr:ext cx="405111" cy="259045"/>
    <xdr:sp macro="" textlink="">
      <xdr:nvSpPr>
        <xdr:cNvPr id="514" name="n_3aveValue【保健センター・保健所】&#10;有形固定資産減価償却率">
          <a:extLst>
            <a:ext uri="{FF2B5EF4-FFF2-40B4-BE49-F238E27FC236}">
              <a16:creationId xmlns:a16="http://schemas.microsoft.com/office/drawing/2014/main" id="{00000000-0008-0000-0200-000002020000}"/>
            </a:ext>
          </a:extLst>
        </xdr:cNvPr>
        <xdr:cNvSpPr txBox="1"/>
      </xdr:nvSpPr>
      <xdr:spPr>
        <a:xfrm>
          <a:off x="13500744" y="1044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127743</xdr:rowOff>
    </xdr:from>
    <xdr:ext cx="405111" cy="259045"/>
    <xdr:sp macro="" textlink="">
      <xdr:nvSpPr>
        <xdr:cNvPr id="515" name="n_1mainValue【保健センター・保健所】&#10;有形固定資産減価償却率">
          <a:extLst>
            <a:ext uri="{FF2B5EF4-FFF2-40B4-BE49-F238E27FC236}">
              <a16:creationId xmlns:a16="http://schemas.microsoft.com/office/drawing/2014/main" id="{00000000-0008-0000-0200-000003020000}"/>
            </a:ext>
          </a:extLst>
        </xdr:cNvPr>
        <xdr:cNvSpPr txBox="1"/>
      </xdr:nvSpPr>
      <xdr:spPr>
        <a:xfrm>
          <a:off x="15266044" y="9900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168564</xdr:rowOff>
    </xdr:from>
    <xdr:ext cx="405111" cy="259045"/>
    <xdr:sp macro="" textlink="">
      <xdr:nvSpPr>
        <xdr:cNvPr id="516" name="n_2mainValue【保健センター・保健所】&#10;有形固定資産減価償却率">
          <a:extLst>
            <a:ext uri="{FF2B5EF4-FFF2-40B4-BE49-F238E27FC236}">
              <a16:creationId xmlns:a16="http://schemas.microsoft.com/office/drawing/2014/main" id="{00000000-0008-0000-0200-000004020000}"/>
            </a:ext>
          </a:extLst>
        </xdr:cNvPr>
        <xdr:cNvSpPr txBox="1"/>
      </xdr:nvSpPr>
      <xdr:spPr>
        <a:xfrm>
          <a:off x="14389744" y="994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37936</xdr:rowOff>
    </xdr:from>
    <xdr:ext cx="405111" cy="259045"/>
    <xdr:sp macro="" textlink="">
      <xdr:nvSpPr>
        <xdr:cNvPr id="517" name="n_3mainValue【保健センター・保健所】&#10;有形固定資産減価償却率">
          <a:extLst>
            <a:ext uri="{FF2B5EF4-FFF2-40B4-BE49-F238E27FC236}">
              <a16:creationId xmlns:a16="http://schemas.microsoft.com/office/drawing/2014/main" id="{00000000-0008-0000-0200-000005020000}"/>
            </a:ext>
          </a:extLst>
        </xdr:cNvPr>
        <xdr:cNvSpPr txBox="1"/>
      </xdr:nvSpPr>
      <xdr:spPr>
        <a:xfrm>
          <a:off x="13500744" y="9982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8" name="正方形/長方形 517">
          <a:extLst>
            <a:ext uri="{FF2B5EF4-FFF2-40B4-BE49-F238E27FC236}">
              <a16:creationId xmlns:a16="http://schemas.microsoft.com/office/drawing/2014/main" id="{00000000-0008-0000-0200-000006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9" name="正方形/長方形 518">
          <a:extLst>
            <a:ext uri="{FF2B5EF4-FFF2-40B4-BE49-F238E27FC236}">
              <a16:creationId xmlns:a16="http://schemas.microsoft.com/office/drawing/2014/main" id="{00000000-0008-0000-0200-000007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0" name="正方形/長方形 519">
          <a:extLst>
            <a:ext uri="{FF2B5EF4-FFF2-40B4-BE49-F238E27FC236}">
              <a16:creationId xmlns:a16="http://schemas.microsoft.com/office/drawing/2014/main" id="{00000000-0008-0000-0200-000008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1" name="正方形/長方形 520">
          <a:extLst>
            <a:ext uri="{FF2B5EF4-FFF2-40B4-BE49-F238E27FC236}">
              <a16:creationId xmlns:a16="http://schemas.microsoft.com/office/drawing/2014/main" id="{00000000-0008-0000-0200-000009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2" name="正方形/長方形 521">
          <a:extLst>
            <a:ext uri="{FF2B5EF4-FFF2-40B4-BE49-F238E27FC236}">
              <a16:creationId xmlns:a16="http://schemas.microsoft.com/office/drawing/2014/main" id="{00000000-0008-0000-0200-00000A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3" name="正方形/長方形 522">
          <a:extLst>
            <a:ext uri="{FF2B5EF4-FFF2-40B4-BE49-F238E27FC236}">
              <a16:creationId xmlns:a16="http://schemas.microsoft.com/office/drawing/2014/main" id="{00000000-0008-0000-0200-00000B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4" name="正方形/長方形 523">
          <a:extLst>
            <a:ext uri="{FF2B5EF4-FFF2-40B4-BE49-F238E27FC236}">
              <a16:creationId xmlns:a16="http://schemas.microsoft.com/office/drawing/2014/main" id="{00000000-0008-0000-0200-00000C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5" name="正方形/長方形 524">
          <a:extLst>
            <a:ext uri="{FF2B5EF4-FFF2-40B4-BE49-F238E27FC236}">
              <a16:creationId xmlns:a16="http://schemas.microsoft.com/office/drawing/2014/main" id="{00000000-0008-0000-0200-00000D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6" name="テキスト ボックス 525">
          <a:extLst>
            <a:ext uri="{FF2B5EF4-FFF2-40B4-BE49-F238E27FC236}">
              <a16:creationId xmlns:a16="http://schemas.microsoft.com/office/drawing/2014/main" id="{00000000-0008-0000-0200-00000E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7" name="直線コネクタ 526">
          <a:extLst>
            <a:ext uri="{FF2B5EF4-FFF2-40B4-BE49-F238E27FC236}">
              <a16:creationId xmlns:a16="http://schemas.microsoft.com/office/drawing/2014/main" id="{00000000-0008-0000-0200-00000F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28" name="直線コネクタ 527">
          <a:extLst>
            <a:ext uri="{FF2B5EF4-FFF2-40B4-BE49-F238E27FC236}">
              <a16:creationId xmlns:a16="http://schemas.microsoft.com/office/drawing/2014/main" id="{00000000-0008-0000-0200-000010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29" name="テキスト ボックス 528">
          <a:extLst>
            <a:ext uri="{FF2B5EF4-FFF2-40B4-BE49-F238E27FC236}">
              <a16:creationId xmlns:a16="http://schemas.microsoft.com/office/drawing/2014/main" id="{00000000-0008-0000-0200-000011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0" name="直線コネクタ 529">
          <a:extLst>
            <a:ext uri="{FF2B5EF4-FFF2-40B4-BE49-F238E27FC236}">
              <a16:creationId xmlns:a16="http://schemas.microsoft.com/office/drawing/2014/main" id="{00000000-0008-0000-0200-000012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31" name="テキスト ボックス 530">
          <a:extLst>
            <a:ext uri="{FF2B5EF4-FFF2-40B4-BE49-F238E27FC236}">
              <a16:creationId xmlns:a16="http://schemas.microsoft.com/office/drawing/2014/main" id="{00000000-0008-0000-0200-000013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2" name="直線コネクタ 531">
          <a:extLst>
            <a:ext uri="{FF2B5EF4-FFF2-40B4-BE49-F238E27FC236}">
              <a16:creationId xmlns:a16="http://schemas.microsoft.com/office/drawing/2014/main" id="{00000000-0008-0000-0200-000014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3" name="テキスト ボックス 532">
          <a:extLst>
            <a:ext uri="{FF2B5EF4-FFF2-40B4-BE49-F238E27FC236}">
              <a16:creationId xmlns:a16="http://schemas.microsoft.com/office/drawing/2014/main" id="{00000000-0008-0000-0200-000015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34" name="直線コネクタ 533">
          <a:extLst>
            <a:ext uri="{FF2B5EF4-FFF2-40B4-BE49-F238E27FC236}">
              <a16:creationId xmlns:a16="http://schemas.microsoft.com/office/drawing/2014/main" id="{00000000-0008-0000-0200-000016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35" name="テキスト ボックス 534">
          <a:extLst>
            <a:ext uri="{FF2B5EF4-FFF2-40B4-BE49-F238E27FC236}">
              <a16:creationId xmlns:a16="http://schemas.microsoft.com/office/drawing/2014/main" id="{00000000-0008-0000-0200-000017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36" name="直線コネクタ 535">
          <a:extLst>
            <a:ext uri="{FF2B5EF4-FFF2-40B4-BE49-F238E27FC236}">
              <a16:creationId xmlns:a16="http://schemas.microsoft.com/office/drawing/2014/main" id="{00000000-0008-0000-0200-000018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37" name="テキスト ボックス 536">
          <a:extLst>
            <a:ext uri="{FF2B5EF4-FFF2-40B4-BE49-F238E27FC236}">
              <a16:creationId xmlns:a16="http://schemas.microsoft.com/office/drawing/2014/main" id="{00000000-0008-0000-0200-000019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8" name="直線コネクタ 537">
          <a:extLst>
            <a:ext uri="{FF2B5EF4-FFF2-40B4-BE49-F238E27FC236}">
              <a16:creationId xmlns:a16="http://schemas.microsoft.com/office/drawing/2014/main" id="{00000000-0008-0000-0200-00001A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9" name="テキスト ボックス 538">
          <a:extLst>
            <a:ext uri="{FF2B5EF4-FFF2-40B4-BE49-F238E27FC236}">
              <a16:creationId xmlns:a16="http://schemas.microsoft.com/office/drawing/2014/main" id="{00000000-0008-0000-0200-00001B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0" name="【保健センター・保健所】&#10;一人当たり面積グラフ枠">
          <a:extLst>
            <a:ext uri="{FF2B5EF4-FFF2-40B4-BE49-F238E27FC236}">
              <a16:creationId xmlns:a16="http://schemas.microsoft.com/office/drawing/2014/main" id="{00000000-0008-0000-0200-00001C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57150</xdr:rowOff>
    </xdr:from>
    <xdr:to>
      <xdr:col>116</xdr:col>
      <xdr:colOff>62864</xdr:colOff>
      <xdr:row>64</xdr:row>
      <xdr:rowOff>64770</xdr:rowOff>
    </xdr:to>
    <xdr:cxnSp macro="">
      <xdr:nvCxnSpPr>
        <xdr:cNvPr id="541" name="直線コネクタ 540">
          <a:extLst>
            <a:ext uri="{FF2B5EF4-FFF2-40B4-BE49-F238E27FC236}">
              <a16:creationId xmlns:a16="http://schemas.microsoft.com/office/drawing/2014/main" id="{00000000-0008-0000-0200-00001D020000}"/>
            </a:ext>
          </a:extLst>
        </xdr:cNvPr>
        <xdr:cNvCxnSpPr/>
      </xdr:nvCxnSpPr>
      <xdr:spPr>
        <a:xfrm flipV="1">
          <a:off x="22160864" y="965835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542" name="【保健センター・保健所】&#10;一人当たり面積最小値テキスト">
          <a:extLst>
            <a:ext uri="{FF2B5EF4-FFF2-40B4-BE49-F238E27FC236}">
              <a16:creationId xmlns:a16="http://schemas.microsoft.com/office/drawing/2014/main" id="{00000000-0008-0000-0200-00001E020000}"/>
            </a:ext>
          </a:extLst>
        </xdr:cNvPr>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543" name="直線コネクタ 542">
          <a:extLst>
            <a:ext uri="{FF2B5EF4-FFF2-40B4-BE49-F238E27FC236}">
              <a16:creationId xmlns:a16="http://schemas.microsoft.com/office/drawing/2014/main" id="{00000000-0008-0000-0200-00001F020000}"/>
            </a:ext>
          </a:extLst>
        </xdr:cNvPr>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3827</xdr:rowOff>
    </xdr:from>
    <xdr:ext cx="469744" cy="259045"/>
    <xdr:sp macro="" textlink="">
      <xdr:nvSpPr>
        <xdr:cNvPr id="544" name="【保健センター・保健所】&#10;一人当たり面積最大値テキスト">
          <a:extLst>
            <a:ext uri="{FF2B5EF4-FFF2-40B4-BE49-F238E27FC236}">
              <a16:creationId xmlns:a16="http://schemas.microsoft.com/office/drawing/2014/main" id="{00000000-0008-0000-0200-000020020000}"/>
            </a:ext>
          </a:extLst>
        </xdr:cNvPr>
        <xdr:cNvSpPr txBox="1"/>
      </xdr:nvSpPr>
      <xdr:spPr>
        <a:xfrm>
          <a:off x="22199600" y="943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57150</xdr:rowOff>
    </xdr:from>
    <xdr:to>
      <xdr:col>116</xdr:col>
      <xdr:colOff>152400</xdr:colOff>
      <xdr:row>56</xdr:row>
      <xdr:rowOff>57150</xdr:rowOff>
    </xdr:to>
    <xdr:cxnSp macro="">
      <xdr:nvCxnSpPr>
        <xdr:cNvPr id="545" name="直線コネクタ 544">
          <a:extLst>
            <a:ext uri="{FF2B5EF4-FFF2-40B4-BE49-F238E27FC236}">
              <a16:creationId xmlns:a16="http://schemas.microsoft.com/office/drawing/2014/main" id="{00000000-0008-0000-0200-000021020000}"/>
            </a:ext>
          </a:extLst>
        </xdr:cNvPr>
        <xdr:cNvCxnSpPr/>
      </xdr:nvCxnSpPr>
      <xdr:spPr>
        <a:xfrm>
          <a:off x="22072600" y="965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68597</xdr:rowOff>
    </xdr:from>
    <xdr:ext cx="469744" cy="259045"/>
    <xdr:sp macro="" textlink="">
      <xdr:nvSpPr>
        <xdr:cNvPr id="546" name="【保健センター・保健所】&#10;一人当たり面積平均値テキスト">
          <a:extLst>
            <a:ext uri="{FF2B5EF4-FFF2-40B4-BE49-F238E27FC236}">
              <a16:creationId xmlns:a16="http://schemas.microsoft.com/office/drawing/2014/main" id="{00000000-0008-0000-0200-000022020000}"/>
            </a:ext>
          </a:extLst>
        </xdr:cNvPr>
        <xdr:cNvSpPr txBox="1"/>
      </xdr:nvSpPr>
      <xdr:spPr>
        <a:xfrm>
          <a:off x="22199600" y="106984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90170</xdr:rowOff>
    </xdr:from>
    <xdr:to>
      <xdr:col>116</xdr:col>
      <xdr:colOff>114300</xdr:colOff>
      <xdr:row>63</xdr:row>
      <xdr:rowOff>20320</xdr:rowOff>
    </xdr:to>
    <xdr:sp macro="" textlink="">
      <xdr:nvSpPr>
        <xdr:cNvPr id="547" name="フローチャート: 判断 546">
          <a:extLst>
            <a:ext uri="{FF2B5EF4-FFF2-40B4-BE49-F238E27FC236}">
              <a16:creationId xmlns:a16="http://schemas.microsoft.com/office/drawing/2014/main" id="{00000000-0008-0000-0200-000023020000}"/>
            </a:ext>
          </a:extLst>
        </xdr:cNvPr>
        <xdr:cNvSpPr/>
      </xdr:nvSpPr>
      <xdr:spPr>
        <a:xfrm>
          <a:off x="221107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97790</xdr:rowOff>
    </xdr:from>
    <xdr:to>
      <xdr:col>112</xdr:col>
      <xdr:colOff>38100</xdr:colOff>
      <xdr:row>63</xdr:row>
      <xdr:rowOff>27940</xdr:rowOff>
    </xdr:to>
    <xdr:sp macro="" textlink="">
      <xdr:nvSpPr>
        <xdr:cNvPr id="548" name="フローチャート: 判断 547">
          <a:extLst>
            <a:ext uri="{FF2B5EF4-FFF2-40B4-BE49-F238E27FC236}">
              <a16:creationId xmlns:a16="http://schemas.microsoft.com/office/drawing/2014/main" id="{00000000-0008-0000-0200-000024020000}"/>
            </a:ext>
          </a:extLst>
        </xdr:cNvPr>
        <xdr:cNvSpPr/>
      </xdr:nvSpPr>
      <xdr:spPr>
        <a:xfrm>
          <a:off x="21272500" y="1072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105410</xdr:rowOff>
    </xdr:from>
    <xdr:to>
      <xdr:col>107</xdr:col>
      <xdr:colOff>101600</xdr:colOff>
      <xdr:row>63</xdr:row>
      <xdr:rowOff>35560</xdr:rowOff>
    </xdr:to>
    <xdr:sp macro="" textlink="">
      <xdr:nvSpPr>
        <xdr:cNvPr id="549" name="フローチャート: 判断 548">
          <a:extLst>
            <a:ext uri="{FF2B5EF4-FFF2-40B4-BE49-F238E27FC236}">
              <a16:creationId xmlns:a16="http://schemas.microsoft.com/office/drawing/2014/main" id="{00000000-0008-0000-0200-000025020000}"/>
            </a:ext>
          </a:extLst>
        </xdr:cNvPr>
        <xdr:cNvSpPr/>
      </xdr:nvSpPr>
      <xdr:spPr>
        <a:xfrm>
          <a:off x="20383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82550</xdr:rowOff>
    </xdr:from>
    <xdr:to>
      <xdr:col>102</xdr:col>
      <xdr:colOff>165100</xdr:colOff>
      <xdr:row>63</xdr:row>
      <xdr:rowOff>12700</xdr:rowOff>
    </xdr:to>
    <xdr:sp macro="" textlink="">
      <xdr:nvSpPr>
        <xdr:cNvPr id="550" name="フローチャート: 判断 549">
          <a:extLst>
            <a:ext uri="{FF2B5EF4-FFF2-40B4-BE49-F238E27FC236}">
              <a16:creationId xmlns:a16="http://schemas.microsoft.com/office/drawing/2014/main" id="{00000000-0008-0000-0200-000026020000}"/>
            </a:ext>
          </a:extLst>
        </xdr:cNvPr>
        <xdr:cNvSpPr/>
      </xdr:nvSpPr>
      <xdr:spPr>
        <a:xfrm>
          <a:off x="19494500" y="1071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00000000-0008-0000-0200-000027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00000000-0008-0000-0200-000028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3" name="テキスト ボックス 552">
          <a:extLst>
            <a:ext uri="{FF2B5EF4-FFF2-40B4-BE49-F238E27FC236}">
              <a16:creationId xmlns:a16="http://schemas.microsoft.com/office/drawing/2014/main" id="{00000000-0008-0000-0200-000029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4" name="テキスト ボックス 553">
          <a:extLst>
            <a:ext uri="{FF2B5EF4-FFF2-40B4-BE49-F238E27FC236}">
              <a16:creationId xmlns:a16="http://schemas.microsoft.com/office/drawing/2014/main" id="{00000000-0008-0000-0200-00002A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5" name="テキスト ボックス 554">
          <a:extLst>
            <a:ext uri="{FF2B5EF4-FFF2-40B4-BE49-F238E27FC236}">
              <a16:creationId xmlns:a16="http://schemas.microsoft.com/office/drawing/2014/main" id="{00000000-0008-0000-0200-00002B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109220</xdr:rowOff>
    </xdr:from>
    <xdr:to>
      <xdr:col>116</xdr:col>
      <xdr:colOff>114300</xdr:colOff>
      <xdr:row>61</xdr:row>
      <xdr:rowOff>39370</xdr:rowOff>
    </xdr:to>
    <xdr:sp macro="" textlink="">
      <xdr:nvSpPr>
        <xdr:cNvPr id="556" name="楕円 555">
          <a:extLst>
            <a:ext uri="{FF2B5EF4-FFF2-40B4-BE49-F238E27FC236}">
              <a16:creationId xmlns:a16="http://schemas.microsoft.com/office/drawing/2014/main" id="{00000000-0008-0000-0200-00002C020000}"/>
            </a:ext>
          </a:extLst>
        </xdr:cNvPr>
        <xdr:cNvSpPr/>
      </xdr:nvSpPr>
      <xdr:spPr>
        <a:xfrm>
          <a:off x="221107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132097</xdr:rowOff>
    </xdr:from>
    <xdr:ext cx="469744" cy="259045"/>
    <xdr:sp macro="" textlink="">
      <xdr:nvSpPr>
        <xdr:cNvPr id="557" name="【保健センター・保健所】&#10;一人当たり面積該当値テキスト">
          <a:extLst>
            <a:ext uri="{FF2B5EF4-FFF2-40B4-BE49-F238E27FC236}">
              <a16:creationId xmlns:a16="http://schemas.microsoft.com/office/drawing/2014/main" id="{00000000-0008-0000-0200-00002D020000}"/>
            </a:ext>
          </a:extLst>
        </xdr:cNvPr>
        <xdr:cNvSpPr txBox="1"/>
      </xdr:nvSpPr>
      <xdr:spPr>
        <a:xfrm>
          <a:off x="22199600" y="1024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116840</xdr:rowOff>
    </xdr:from>
    <xdr:to>
      <xdr:col>112</xdr:col>
      <xdr:colOff>38100</xdr:colOff>
      <xdr:row>61</xdr:row>
      <xdr:rowOff>46990</xdr:rowOff>
    </xdr:to>
    <xdr:sp macro="" textlink="">
      <xdr:nvSpPr>
        <xdr:cNvPr id="558" name="楕円 557">
          <a:extLst>
            <a:ext uri="{FF2B5EF4-FFF2-40B4-BE49-F238E27FC236}">
              <a16:creationId xmlns:a16="http://schemas.microsoft.com/office/drawing/2014/main" id="{00000000-0008-0000-0200-00002E020000}"/>
            </a:ext>
          </a:extLst>
        </xdr:cNvPr>
        <xdr:cNvSpPr/>
      </xdr:nvSpPr>
      <xdr:spPr>
        <a:xfrm>
          <a:off x="21272500" y="1040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160020</xdr:rowOff>
    </xdr:from>
    <xdr:to>
      <xdr:col>116</xdr:col>
      <xdr:colOff>63500</xdr:colOff>
      <xdr:row>60</xdr:row>
      <xdr:rowOff>167640</xdr:rowOff>
    </xdr:to>
    <xdr:cxnSp macro="">
      <xdr:nvCxnSpPr>
        <xdr:cNvPr id="559" name="直線コネクタ 558">
          <a:extLst>
            <a:ext uri="{FF2B5EF4-FFF2-40B4-BE49-F238E27FC236}">
              <a16:creationId xmlns:a16="http://schemas.microsoft.com/office/drawing/2014/main" id="{00000000-0008-0000-0200-00002F020000}"/>
            </a:ext>
          </a:extLst>
        </xdr:cNvPr>
        <xdr:cNvCxnSpPr/>
      </xdr:nvCxnSpPr>
      <xdr:spPr>
        <a:xfrm flipV="1">
          <a:off x="21323300" y="104470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128270</xdr:rowOff>
    </xdr:from>
    <xdr:to>
      <xdr:col>107</xdr:col>
      <xdr:colOff>101600</xdr:colOff>
      <xdr:row>61</xdr:row>
      <xdr:rowOff>58420</xdr:rowOff>
    </xdr:to>
    <xdr:sp macro="" textlink="">
      <xdr:nvSpPr>
        <xdr:cNvPr id="560" name="楕円 559">
          <a:extLst>
            <a:ext uri="{FF2B5EF4-FFF2-40B4-BE49-F238E27FC236}">
              <a16:creationId xmlns:a16="http://schemas.microsoft.com/office/drawing/2014/main" id="{00000000-0008-0000-0200-000030020000}"/>
            </a:ext>
          </a:extLst>
        </xdr:cNvPr>
        <xdr:cNvSpPr/>
      </xdr:nvSpPr>
      <xdr:spPr>
        <a:xfrm>
          <a:off x="20383500" y="1041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167640</xdr:rowOff>
    </xdr:from>
    <xdr:to>
      <xdr:col>111</xdr:col>
      <xdr:colOff>177800</xdr:colOff>
      <xdr:row>61</xdr:row>
      <xdr:rowOff>7620</xdr:rowOff>
    </xdr:to>
    <xdr:cxnSp macro="">
      <xdr:nvCxnSpPr>
        <xdr:cNvPr id="561" name="直線コネクタ 560">
          <a:extLst>
            <a:ext uri="{FF2B5EF4-FFF2-40B4-BE49-F238E27FC236}">
              <a16:creationId xmlns:a16="http://schemas.microsoft.com/office/drawing/2014/main" id="{00000000-0008-0000-0200-000031020000}"/>
            </a:ext>
          </a:extLst>
        </xdr:cNvPr>
        <xdr:cNvCxnSpPr/>
      </xdr:nvCxnSpPr>
      <xdr:spPr>
        <a:xfrm flipV="1">
          <a:off x="20434300" y="1045464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135890</xdr:rowOff>
    </xdr:from>
    <xdr:to>
      <xdr:col>102</xdr:col>
      <xdr:colOff>165100</xdr:colOff>
      <xdr:row>61</xdr:row>
      <xdr:rowOff>66040</xdr:rowOff>
    </xdr:to>
    <xdr:sp macro="" textlink="">
      <xdr:nvSpPr>
        <xdr:cNvPr id="562" name="楕円 561">
          <a:extLst>
            <a:ext uri="{FF2B5EF4-FFF2-40B4-BE49-F238E27FC236}">
              <a16:creationId xmlns:a16="http://schemas.microsoft.com/office/drawing/2014/main" id="{00000000-0008-0000-0200-000032020000}"/>
            </a:ext>
          </a:extLst>
        </xdr:cNvPr>
        <xdr:cNvSpPr/>
      </xdr:nvSpPr>
      <xdr:spPr>
        <a:xfrm>
          <a:off x="19494500" y="1042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7620</xdr:rowOff>
    </xdr:from>
    <xdr:to>
      <xdr:col>107</xdr:col>
      <xdr:colOff>50800</xdr:colOff>
      <xdr:row>61</xdr:row>
      <xdr:rowOff>15240</xdr:rowOff>
    </xdr:to>
    <xdr:cxnSp macro="">
      <xdr:nvCxnSpPr>
        <xdr:cNvPr id="563" name="直線コネクタ 562">
          <a:extLst>
            <a:ext uri="{FF2B5EF4-FFF2-40B4-BE49-F238E27FC236}">
              <a16:creationId xmlns:a16="http://schemas.microsoft.com/office/drawing/2014/main" id="{00000000-0008-0000-0200-000033020000}"/>
            </a:ext>
          </a:extLst>
        </xdr:cNvPr>
        <xdr:cNvCxnSpPr/>
      </xdr:nvCxnSpPr>
      <xdr:spPr>
        <a:xfrm flipV="1">
          <a:off x="19545300" y="1046607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19067</xdr:rowOff>
    </xdr:from>
    <xdr:ext cx="469744" cy="259045"/>
    <xdr:sp macro="" textlink="">
      <xdr:nvSpPr>
        <xdr:cNvPr id="564" name="n_1aveValue【保健センター・保健所】&#10;一人当たり面積">
          <a:extLst>
            <a:ext uri="{FF2B5EF4-FFF2-40B4-BE49-F238E27FC236}">
              <a16:creationId xmlns:a16="http://schemas.microsoft.com/office/drawing/2014/main" id="{00000000-0008-0000-0200-000034020000}"/>
            </a:ext>
          </a:extLst>
        </xdr:cNvPr>
        <xdr:cNvSpPr txBox="1"/>
      </xdr:nvSpPr>
      <xdr:spPr>
        <a:xfrm>
          <a:off x="21075727" y="1082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26687</xdr:rowOff>
    </xdr:from>
    <xdr:ext cx="469744" cy="259045"/>
    <xdr:sp macro="" textlink="">
      <xdr:nvSpPr>
        <xdr:cNvPr id="565" name="n_2aveValue【保健センター・保健所】&#10;一人当たり面積">
          <a:extLst>
            <a:ext uri="{FF2B5EF4-FFF2-40B4-BE49-F238E27FC236}">
              <a16:creationId xmlns:a16="http://schemas.microsoft.com/office/drawing/2014/main" id="{00000000-0008-0000-0200-000035020000}"/>
            </a:ext>
          </a:extLst>
        </xdr:cNvPr>
        <xdr:cNvSpPr txBox="1"/>
      </xdr:nvSpPr>
      <xdr:spPr>
        <a:xfrm>
          <a:off x="20199427" y="1082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3827</xdr:rowOff>
    </xdr:from>
    <xdr:ext cx="469744" cy="259045"/>
    <xdr:sp macro="" textlink="">
      <xdr:nvSpPr>
        <xdr:cNvPr id="566" name="n_3aveValue【保健センター・保健所】&#10;一人当たり面積">
          <a:extLst>
            <a:ext uri="{FF2B5EF4-FFF2-40B4-BE49-F238E27FC236}">
              <a16:creationId xmlns:a16="http://schemas.microsoft.com/office/drawing/2014/main" id="{00000000-0008-0000-0200-000036020000}"/>
            </a:ext>
          </a:extLst>
        </xdr:cNvPr>
        <xdr:cNvSpPr txBox="1"/>
      </xdr:nvSpPr>
      <xdr:spPr>
        <a:xfrm>
          <a:off x="19310427" y="1080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63517</xdr:rowOff>
    </xdr:from>
    <xdr:ext cx="469744" cy="259045"/>
    <xdr:sp macro="" textlink="">
      <xdr:nvSpPr>
        <xdr:cNvPr id="567" name="n_1mainValue【保健センター・保健所】&#10;一人当たり面積">
          <a:extLst>
            <a:ext uri="{FF2B5EF4-FFF2-40B4-BE49-F238E27FC236}">
              <a16:creationId xmlns:a16="http://schemas.microsoft.com/office/drawing/2014/main" id="{00000000-0008-0000-0200-000037020000}"/>
            </a:ext>
          </a:extLst>
        </xdr:cNvPr>
        <xdr:cNvSpPr txBox="1"/>
      </xdr:nvSpPr>
      <xdr:spPr>
        <a:xfrm>
          <a:off x="21075727" y="10179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74947</xdr:rowOff>
    </xdr:from>
    <xdr:ext cx="469744" cy="259045"/>
    <xdr:sp macro="" textlink="">
      <xdr:nvSpPr>
        <xdr:cNvPr id="568" name="n_2mainValue【保健センター・保健所】&#10;一人当たり面積">
          <a:extLst>
            <a:ext uri="{FF2B5EF4-FFF2-40B4-BE49-F238E27FC236}">
              <a16:creationId xmlns:a16="http://schemas.microsoft.com/office/drawing/2014/main" id="{00000000-0008-0000-0200-000038020000}"/>
            </a:ext>
          </a:extLst>
        </xdr:cNvPr>
        <xdr:cNvSpPr txBox="1"/>
      </xdr:nvSpPr>
      <xdr:spPr>
        <a:xfrm>
          <a:off x="20199427" y="1019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82567</xdr:rowOff>
    </xdr:from>
    <xdr:ext cx="469744" cy="259045"/>
    <xdr:sp macro="" textlink="">
      <xdr:nvSpPr>
        <xdr:cNvPr id="569" name="n_3mainValue【保健センター・保健所】&#10;一人当たり面積">
          <a:extLst>
            <a:ext uri="{FF2B5EF4-FFF2-40B4-BE49-F238E27FC236}">
              <a16:creationId xmlns:a16="http://schemas.microsoft.com/office/drawing/2014/main" id="{00000000-0008-0000-0200-000039020000}"/>
            </a:ext>
          </a:extLst>
        </xdr:cNvPr>
        <xdr:cNvSpPr txBox="1"/>
      </xdr:nvSpPr>
      <xdr:spPr>
        <a:xfrm>
          <a:off x="19310427" y="10198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0" name="正方形/長方形 569">
          <a:extLst>
            <a:ext uri="{FF2B5EF4-FFF2-40B4-BE49-F238E27FC236}">
              <a16:creationId xmlns:a16="http://schemas.microsoft.com/office/drawing/2014/main" id="{00000000-0008-0000-0200-00003A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1" name="正方形/長方形 570">
          <a:extLst>
            <a:ext uri="{FF2B5EF4-FFF2-40B4-BE49-F238E27FC236}">
              <a16:creationId xmlns:a16="http://schemas.microsoft.com/office/drawing/2014/main" id="{00000000-0008-0000-0200-00003B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2" name="正方形/長方形 571">
          <a:extLst>
            <a:ext uri="{FF2B5EF4-FFF2-40B4-BE49-F238E27FC236}">
              <a16:creationId xmlns:a16="http://schemas.microsoft.com/office/drawing/2014/main" id="{00000000-0008-0000-0200-00003C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3" name="正方形/長方形 572">
          <a:extLst>
            <a:ext uri="{FF2B5EF4-FFF2-40B4-BE49-F238E27FC236}">
              <a16:creationId xmlns:a16="http://schemas.microsoft.com/office/drawing/2014/main" id="{00000000-0008-0000-0200-00003D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4" name="正方形/長方形 573">
          <a:extLst>
            <a:ext uri="{FF2B5EF4-FFF2-40B4-BE49-F238E27FC236}">
              <a16:creationId xmlns:a16="http://schemas.microsoft.com/office/drawing/2014/main" id="{00000000-0008-0000-0200-00003E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5" name="正方形/長方形 574">
          <a:extLst>
            <a:ext uri="{FF2B5EF4-FFF2-40B4-BE49-F238E27FC236}">
              <a16:creationId xmlns:a16="http://schemas.microsoft.com/office/drawing/2014/main" id="{00000000-0008-0000-0200-00003F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6" name="正方形/長方形 575">
          <a:extLst>
            <a:ext uri="{FF2B5EF4-FFF2-40B4-BE49-F238E27FC236}">
              <a16:creationId xmlns:a16="http://schemas.microsoft.com/office/drawing/2014/main" id="{00000000-0008-0000-0200-000040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7" name="正方形/長方形 576">
          <a:extLst>
            <a:ext uri="{FF2B5EF4-FFF2-40B4-BE49-F238E27FC236}">
              <a16:creationId xmlns:a16="http://schemas.microsoft.com/office/drawing/2014/main" id="{00000000-0008-0000-0200-000041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8" name="テキスト ボックス 577">
          <a:extLst>
            <a:ext uri="{FF2B5EF4-FFF2-40B4-BE49-F238E27FC236}">
              <a16:creationId xmlns:a16="http://schemas.microsoft.com/office/drawing/2014/main" id="{00000000-0008-0000-0200-000042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9" name="直線コネクタ 578">
          <a:extLst>
            <a:ext uri="{FF2B5EF4-FFF2-40B4-BE49-F238E27FC236}">
              <a16:creationId xmlns:a16="http://schemas.microsoft.com/office/drawing/2014/main" id="{00000000-0008-0000-0200-000043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80" name="直線コネクタ 579">
          <a:extLst>
            <a:ext uri="{FF2B5EF4-FFF2-40B4-BE49-F238E27FC236}">
              <a16:creationId xmlns:a16="http://schemas.microsoft.com/office/drawing/2014/main" id="{00000000-0008-0000-0200-000044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81" name="テキスト ボックス 580">
          <a:extLst>
            <a:ext uri="{FF2B5EF4-FFF2-40B4-BE49-F238E27FC236}">
              <a16:creationId xmlns:a16="http://schemas.microsoft.com/office/drawing/2014/main" id="{00000000-0008-0000-0200-00004502000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82" name="直線コネクタ 581">
          <a:extLst>
            <a:ext uri="{FF2B5EF4-FFF2-40B4-BE49-F238E27FC236}">
              <a16:creationId xmlns:a16="http://schemas.microsoft.com/office/drawing/2014/main" id="{00000000-0008-0000-0200-000046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83" name="テキスト ボックス 582">
          <a:extLst>
            <a:ext uri="{FF2B5EF4-FFF2-40B4-BE49-F238E27FC236}">
              <a16:creationId xmlns:a16="http://schemas.microsoft.com/office/drawing/2014/main" id="{00000000-0008-0000-0200-000047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84" name="直線コネクタ 583">
          <a:extLst>
            <a:ext uri="{FF2B5EF4-FFF2-40B4-BE49-F238E27FC236}">
              <a16:creationId xmlns:a16="http://schemas.microsoft.com/office/drawing/2014/main" id="{00000000-0008-0000-0200-000048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85" name="テキスト ボックス 584">
          <a:extLst>
            <a:ext uri="{FF2B5EF4-FFF2-40B4-BE49-F238E27FC236}">
              <a16:creationId xmlns:a16="http://schemas.microsoft.com/office/drawing/2014/main" id="{00000000-0008-0000-0200-000049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86" name="直線コネクタ 585">
          <a:extLst>
            <a:ext uri="{FF2B5EF4-FFF2-40B4-BE49-F238E27FC236}">
              <a16:creationId xmlns:a16="http://schemas.microsoft.com/office/drawing/2014/main" id="{00000000-0008-0000-0200-00004A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87" name="テキスト ボックス 586">
          <a:extLst>
            <a:ext uri="{FF2B5EF4-FFF2-40B4-BE49-F238E27FC236}">
              <a16:creationId xmlns:a16="http://schemas.microsoft.com/office/drawing/2014/main" id="{00000000-0008-0000-0200-00004B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88" name="直線コネクタ 587">
          <a:extLst>
            <a:ext uri="{FF2B5EF4-FFF2-40B4-BE49-F238E27FC236}">
              <a16:creationId xmlns:a16="http://schemas.microsoft.com/office/drawing/2014/main" id="{00000000-0008-0000-0200-00004C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89" name="テキスト ボックス 588">
          <a:extLst>
            <a:ext uri="{FF2B5EF4-FFF2-40B4-BE49-F238E27FC236}">
              <a16:creationId xmlns:a16="http://schemas.microsoft.com/office/drawing/2014/main" id="{00000000-0008-0000-0200-00004D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90" name="直線コネクタ 589">
          <a:extLst>
            <a:ext uri="{FF2B5EF4-FFF2-40B4-BE49-F238E27FC236}">
              <a16:creationId xmlns:a16="http://schemas.microsoft.com/office/drawing/2014/main" id="{00000000-0008-0000-0200-00004E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91" name="テキスト ボックス 590">
          <a:extLst>
            <a:ext uri="{FF2B5EF4-FFF2-40B4-BE49-F238E27FC236}">
              <a16:creationId xmlns:a16="http://schemas.microsoft.com/office/drawing/2014/main" id="{00000000-0008-0000-0200-00004F02000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2" name="直線コネクタ 591">
          <a:extLst>
            <a:ext uri="{FF2B5EF4-FFF2-40B4-BE49-F238E27FC236}">
              <a16:creationId xmlns:a16="http://schemas.microsoft.com/office/drawing/2014/main" id="{00000000-0008-0000-0200-000050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3" name="テキスト ボックス 592">
          <a:extLst>
            <a:ext uri="{FF2B5EF4-FFF2-40B4-BE49-F238E27FC236}">
              <a16:creationId xmlns:a16="http://schemas.microsoft.com/office/drawing/2014/main" id="{00000000-0008-0000-0200-000051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4" name="【消防施設】&#10;有形固定資産減価償却率グラフ枠">
          <a:extLst>
            <a:ext uri="{FF2B5EF4-FFF2-40B4-BE49-F238E27FC236}">
              <a16:creationId xmlns:a16="http://schemas.microsoft.com/office/drawing/2014/main" id="{00000000-0008-0000-0200-000052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51163</xdr:rowOff>
    </xdr:from>
    <xdr:to>
      <xdr:col>85</xdr:col>
      <xdr:colOff>126364</xdr:colOff>
      <xdr:row>86</xdr:row>
      <xdr:rowOff>65858</xdr:rowOff>
    </xdr:to>
    <xdr:cxnSp macro="">
      <xdr:nvCxnSpPr>
        <xdr:cNvPr id="595" name="直線コネクタ 594">
          <a:extLst>
            <a:ext uri="{FF2B5EF4-FFF2-40B4-BE49-F238E27FC236}">
              <a16:creationId xmlns:a16="http://schemas.microsoft.com/office/drawing/2014/main" id="{00000000-0008-0000-0200-000053020000}"/>
            </a:ext>
          </a:extLst>
        </xdr:cNvPr>
        <xdr:cNvCxnSpPr/>
      </xdr:nvCxnSpPr>
      <xdr:spPr>
        <a:xfrm flipV="1">
          <a:off x="16318864" y="13424263"/>
          <a:ext cx="0" cy="1386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69685</xdr:rowOff>
    </xdr:from>
    <xdr:ext cx="340478" cy="259045"/>
    <xdr:sp macro="" textlink="">
      <xdr:nvSpPr>
        <xdr:cNvPr id="596" name="【消防施設】&#10;有形固定資産減価償却率最小値テキスト">
          <a:extLst>
            <a:ext uri="{FF2B5EF4-FFF2-40B4-BE49-F238E27FC236}">
              <a16:creationId xmlns:a16="http://schemas.microsoft.com/office/drawing/2014/main" id="{00000000-0008-0000-0200-000054020000}"/>
            </a:ext>
          </a:extLst>
        </xdr:cNvPr>
        <xdr:cNvSpPr txBox="1"/>
      </xdr:nvSpPr>
      <xdr:spPr>
        <a:xfrm>
          <a:off x="16357600" y="148143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65858</xdr:rowOff>
    </xdr:from>
    <xdr:to>
      <xdr:col>86</xdr:col>
      <xdr:colOff>25400</xdr:colOff>
      <xdr:row>86</xdr:row>
      <xdr:rowOff>65858</xdr:rowOff>
    </xdr:to>
    <xdr:cxnSp macro="">
      <xdr:nvCxnSpPr>
        <xdr:cNvPr id="597" name="直線コネクタ 596">
          <a:extLst>
            <a:ext uri="{FF2B5EF4-FFF2-40B4-BE49-F238E27FC236}">
              <a16:creationId xmlns:a16="http://schemas.microsoft.com/office/drawing/2014/main" id="{00000000-0008-0000-0200-000055020000}"/>
            </a:ext>
          </a:extLst>
        </xdr:cNvPr>
        <xdr:cNvCxnSpPr/>
      </xdr:nvCxnSpPr>
      <xdr:spPr>
        <a:xfrm>
          <a:off x="16230600" y="14810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169290</xdr:rowOff>
    </xdr:from>
    <xdr:ext cx="405111" cy="259045"/>
    <xdr:sp macro="" textlink="">
      <xdr:nvSpPr>
        <xdr:cNvPr id="598" name="【消防施設】&#10;有形固定資産減価償却率最大値テキスト">
          <a:extLst>
            <a:ext uri="{FF2B5EF4-FFF2-40B4-BE49-F238E27FC236}">
              <a16:creationId xmlns:a16="http://schemas.microsoft.com/office/drawing/2014/main" id="{00000000-0008-0000-0200-000056020000}"/>
            </a:ext>
          </a:extLst>
        </xdr:cNvPr>
        <xdr:cNvSpPr txBox="1"/>
      </xdr:nvSpPr>
      <xdr:spPr>
        <a:xfrm>
          <a:off x="16357600" y="13199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51163</xdr:rowOff>
    </xdr:from>
    <xdr:to>
      <xdr:col>86</xdr:col>
      <xdr:colOff>25400</xdr:colOff>
      <xdr:row>78</xdr:row>
      <xdr:rowOff>51163</xdr:rowOff>
    </xdr:to>
    <xdr:cxnSp macro="">
      <xdr:nvCxnSpPr>
        <xdr:cNvPr id="599" name="直線コネクタ 598">
          <a:extLst>
            <a:ext uri="{FF2B5EF4-FFF2-40B4-BE49-F238E27FC236}">
              <a16:creationId xmlns:a16="http://schemas.microsoft.com/office/drawing/2014/main" id="{00000000-0008-0000-0200-000057020000}"/>
            </a:ext>
          </a:extLst>
        </xdr:cNvPr>
        <xdr:cNvCxnSpPr/>
      </xdr:nvCxnSpPr>
      <xdr:spPr>
        <a:xfrm>
          <a:off x="16230600" y="1342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170197</xdr:rowOff>
    </xdr:from>
    <xdr:ext cx="405111" cy="259045"/>
    <xdr:sp macro="" textlink="">
      <xdr:nvSpPr>
        <xdr:cNvPr id="600" name="【消防施設】&#10;有形固定資産減価償却率平均値テキスト">
          <a:extLst>
            <a:ext uri="{FF2B5EF4-FFF2-40B4-BE49-F238E27FC236}">
              <a16:creationId xmlns:a16="http://schemas.microsoft.com/office/drawing/2014/main" id="{00000000-0008-0000-0200-000058020000}"/>
            </a:ext>
          </a:extLst>
        </xdr:cNvPr>
        <xdr:cNvSpPr txBox="1"/>
      </xdr:nvSpPr>
      <xdr:spPr>
        <a:xfrm>
          <a:off x="16357600" y="14057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147320</xdr:rowOff>
    </xdr:from>
    <xdr:to>
      <xdr:col>85</xdr:col>
      <xdr:colOff>177800</xdr:colOff>
      <xdr:row>83</xdr:row>
      <xdr:rowOff>77470</xdr:rowOff>
    </xdr:to>
    <xdr:sp macro="" textlink="">
      <xdr:nvSpPr>
        <xdr:cNvPr id="601" name="フローチャート: 判断 600">
          <a:extLst>
            <a:ext uri="{FF2B5EF4-FFF2-40B4-BE49-F238E27FC236}">
              <a16:creationId xmlns:a16="http://schemas.microsoft.com/office/drawing/2014/main" id="{00000000-0008-0000-0200-000059020000}"/>
            </a:ext>
          </a:extLst>
        </xdr:cNvPr>
        <xdr:cNvSpPr/>
      </xdr:nvSpPr>
      <xdr:spPr>
        <a:xfrm>
          <a:off x="162687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124461</xdr:rowOff>
    </xdr:from>
    <xdr:to>
      <xdr:col>81</xdr:col>
      <xdr:colOff>101600</xdr:colOff>
      <xdr:row>82</xdr:row>
      <xdr:rowOff>54611</xdr:rowOff>
    </xdr:to>
    <xdr:sp macro="" textlink="">
      <xdr:nvSpPr>
        <xdr:cNvPr id="602" name="フローチャート: 判断 601">
          <a:extLst>
            <a:ext uri="{FF2B5EF4-FFF2-40B4-BE49-F238E27FC236}">
              <a16:creationId xmlns:a16="http://schemas.microsoft.com/office/drawing/2014/main" id="{00000000-0008-0000-0200-00005A020000}"/>
            </a:ext>
          </a:extLst>
        </xdr:cNvPr>
        <xdr:cNvSpPr/>
      </xdr:nvSpPr>
      <xdr:spPr>
        <a:xfrm>
          <a:off x="154305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10161</xdr:rowOff>
    </xdr:from>
    <xdr:to>
      <xdr:col>76</xdr:col>
      <xdr:colOff>165100</xdr:colOff>
      <xdr:row>81</xdr:row>
      <xdr:rowOff>111761</xdr:rowOff>
    </xdr:to>
    <xdr:sp macro="" textlink="">
      <xdr:nvSpPr>
        <xdr:cNvPr id="603" name="フローチャート: 判断 602">
          <a:extLst>
            <a:ext uri="{FF2B5EF4-FFF2-40B4-BE49-F238E27FC236}">
              <a16:creationId xmlns:a16="http://schemas.microsoft.com/office/drawing/2014/main" id="{00000000-0008-0000-0200-00005B020000}"/>
            </a:ext>
          </a:extLst>
        </xdr:cNvPr>
        <xdr:cNvSpPr/>
      </xdr:nvSpPr>
      <xdr:spPr>
        <a:xfrm>
          <a:off x="14541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135889</xdr:rowOff>
    </xdr:from>
    <xdr:to>
      <xdr:col>72</xdr:col>
      <xdr:colOff>38100</xdr:colOff>
      <xdr:row>82</xdr:row>
      <xdr:rowOff>66039</xdr:rowOff>
    </xdr:to>
    <xdr:sp macro="" textlink="">
      <xdr:nvSpPr>
        <xdr:cNvPr id="604" name="フローチャート: 判断 603">
          <a:extLst>
            <a:ext uri="{FF2B5EF4-FFF2-40B4-BE49-F238E27FC236}">
              <a16:creationId xmlns:a16="http://schemas.microsoft.com/office/drawing/2014/main" id="{00000000-0008-0000-0200-00005C020000}"/>
            </a:ext>
          </a:extLst>
        </xdr:cNvPr>
        <xdr:cNvSpPr/>
      </xdr:nvSpPr>
      <xdr:spPr>
        <a:xfrm>
          <a:off x="13652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5" name="テキスト ボックス 604">
          <a:extLst>
            <a:ext uri="{FF2B5EF4-FFF2-40B4-BE49-F238E27FC236}">
              <a16:creationId xmlns:a16="http://schemas.microsoft.com/office/drawing/2014/main" id="{00000000-0008-0000-0200-00005D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6" name="テキスト ボックス 605">
          <a:extLst>
            <a:ext uri="{FF2B5EF4-FFF2-40B4-BE49-F238E27FC236}">
              <a16:creationId xmlns:a16="http://schemas.microsoft.com/office/drawing/2014/main" id="{00000000-0008-0000-0200-00005E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7" name="テキスト ボックス 606">
          <a:extLst>
            <a:ext uri="{FF2B5EF4-FFF2-40B4-BE49-F238E27FC236}">
              <a16:creationId xmlns:a16="http://schemas.microsoft.com/office/drawing/2014/main" id="{00000000-0008-0000-0200-00005F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8" name="テキスト ボックス 607">
          <a:extLst>
            <a:ext uri="{FF2B5EF4-FFF2-40B4-BE49-F238E27FC236}">
              <a16:creationId xmlns:a16="http://schemas.microsoft.com/office/drawing/2014/main" id="{00000000-0008-0000-0200-000060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9" name="テキスト ボックス 608">
          <a:extLst>
            <a:ext uri="{FF2B5EF4-FFF2-40B4-BE49-F238E27FC236}">
              <a16:creationId xmlns:a16="http://schemas.microsoft.com/office/drawing/2014/main" id="{00000000-0008-0000-0200-000061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170180</xdr:rowOff>
    </xdr:from>
    <xdr:to>
      <xdr:col>85</xdr:col>
      <xdr:colOff>177800</xdr:colOff>
      <xdr:row>85</xdr:row>
      <xdr:rowOff>100330</xdr:rowOff>
    </xdr:to>
    <xdr:sp macro="" textlink="">
      <xdr:nvSpPr>
        <xdr:cNvPr id="610" name="楕円 609">
          <a:extLst>
            <a:ext uri="{FF2B5EF4-FFF2-40B4-BE49-F238E27FC236}">
              <a16:creationId xmlns:a16="http://schemas.microsoft.com/office/drawing/2014/main" id="{00000000-0008-0000-0200-000062020000}"/>
            </a:ext>
          </a:extLst>
        </xdr:cNvPr>
        <xdr:cNvSpPr/>
      </xdr:nvSpPr>
      <xdr:spPr>
        <a:xfrm>
          <a:off x="162687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148607</xdr:rowOff>
    </xdr:from>
    <xdr:ext cx="405111" cy="259045"/>
    <xdr:sp macro="" textlink="">
      <xdr:nvSpPr>
        <xdr:cNvPr id="611" name="【消防施設】&#10;有形固定資産減価償却率該当値テキスト">
          <a:extLst>
            <a:ext uri="{FF2B5EF4-FFF2-40B4-BE49-F238E27FC236}">
              <a16:creationId xmlns:a16="http://schemas.microsoft.com/office/drawing/2014/main" id="{00000000-0008-0000-0200-000063020000}"/>
            </a:ext>
          </a:extLst>
        </xdr:cNvPr>
        <xdr:cNvSpPr txBox="1"/>
      </xdr:nvSpPr>
      <xdr:spPr>
        <a:xfrm>
          <a:off x="16357600" y="1455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28121</xdr:rowOff>
    </xdr:from>
    <xdr:to>
      <xdr:col>81</xdr:col>
      <xdr:colOff>101600</xdr:colOff>
      <xdr:row>85</xdr:row>
      <xdr:rowOff>129721</xdr:rowOff>
    </xdr:to>
    <xdr:sp macro="" textlink="">
      <xdr:nvSpPr>
        <xdr:cNvPr id="612" name="楕円 611">
          <a:extLst>
            <a:ext uri="{FF2B5EF4-FFF2-40B4-BE49-F238E27FC236}">
              <a16:creationId xmlns:a16="http://schemas.microsoft.com/office/drawing/2014/main" id="{00000000-0008-0000-0200-000064020000}"/>
            </a:ext>
          </a:extLst>
        </xdr:cNvPr>
        <xdr:cNvSpPr/>
      </xdr:nvSpPr>
      <xdr:spPr>
        <a:xfrm>
          <a:off x="15430500" y="1460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49530</xdr:rowOff>
    </xdr:from>
    <xdr:to>
      <xdr:col>85</xdr:col>
      <xdr:colOff>127000</xdr:colOff>
      <xdr:row>85</xdr:row>
      <xdr:rowOff>78921</xdr:rowOff>
    </xdr:to>
    <xdr:cxnSp macro="">
      <xdr:nvCxnSpPr>
        <xdr:cNvPr id="613" name="直線コネクタ 612">
          <a:extLst>
            <a:ext uri="{FF2B5EF4-FFF2-40B4-BE49-F238E27FC236}">
              <a16:creationId xmlns:a16="http://schemas.microsoft.com/office/drawing/2014/main" id="{00000000-0008-0000-0200-000065020000}"/>
            </a:ext>
          </a:extLst>
        </xdr:cNvPr>
        <xdr:cNvCxnSpPr/>
      </xdr:nvCxnSpPr>
      <xdr:spPr>
        <a:xfrm flipV="1">
          <a:off x="15481300" y="14622780"/>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62412</xdr:rowOff>
    </xdr:from>
    <xdr:to>
      <xdr:col>76</xdr:col>
      <xdr:colOff>165100</xdr:colOff>
      <xdr:row>85</xdr:row>
      <xdr:rowOff>164012</xdr:rowOff>
    </xdr:to>
    <xdr:sp macro="" textlink="">
      <xdr:nvSpPr>
        <xdr:cNvPr id="614" name="楕円 613">
          <a:extLst>
            <a:ext uri="{FF2B5EF4-FFF2-40B4-BE49-F238E27FC236}">
              <a16:creationId xmlns:a16="http://schemas.microsoft.com/office/drawing/2014/main" id="{00000000-0008-0000-0200-000066020000}"/>
            </a:ext>
          </a:extLst>
        </xdr:cNvPr>
        <xdr:cNvSpPr/>
      </xdr:nvSpPr>
      <xdr:spPr>
        <a:xfrm>
          <a:off x="14541500" y="1463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78921</xdr:rowOff>
    </xdr:from>
    <xdr:to>
      <xdr:col>81</xdr:col>
      <xdr:colOff>50800</xdr:colOff>
      <xdr:row>85</xdr:row>
      <xdr:rowOff>113212</xdr:rowOff>
    </xdr:to>
    <xdr:cxnSp macro="">
      <xdr:nvCxnSpPr>
        <xdr:cNvPr id="615" name="直線コネクタ 614">
          <a:extLst>
            <a:ext uri="{FF2B5EF4-FFF2-40B4-BE49-F238E27FC236}">
              <a16:creationId xmlns:a16="http://schemas.microsoft.com/office/drawing/2014/main" id="{00000000-0008-0000-0200-000067020000}"/>
            </a:ext>
          </a:extLst>
        </xdr:cNvPr>
        <xdr:cNvCxnSpPr/>
      </xdr:nvCxnSpPr>
      <xdr:spPr>
        <a:xfrm flipV="1">
          <a:off x="14592300" y="14652171"/>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96701</xdr:rowOff>
    </xdr:from>
    <xdr:to>
      <xdr:col>72</xdr:col>
      <xdr:colOff>38100</xdr:colOff>
      <xdr:row>86</xdr:row>
      <xdr:rowOff>26851</xdr:rowOff>
    </xdr:to>
    <xdr:sp macro="" textlink="">
      <xdr:nvSpPr>
        <xdr:cNvPr id="616" name="楕円 615">
          <a:extLst>
            <a:ext uri="{FF2B5EF4-FFF2-40B4-BE49-F238E27FC236}">
              <a16:creationId xmlns:a16="http://schemas.microsoft.com/office/drawing/2014/main" id="{00000000-0008-0000-0200-000068020000}"/>
            </a:ext>
          </a:extLst>
        </xdr:cNvPr>
        <xdr:cNvSpPr/>
      </xdr:nvSpPr>
      <xdr:spPr>
        <a:xfrm>
          <a:off x="13652500" y="1466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113212</xdr:rowOff>
    </xdr:from>
    <xdr:to>
      <xdr:col>76</xdr:col>
      <xdr:colOff>114300</xdr:colOff>
      <xdr:row>85</xdr:row>
      <xdr:rowOff>147501</xdr:rowOff>
    </xdr:to>
    <xdr:cxnSp macro="">
      <xdr:nvCxnSpPr>
        <xdr:cNvPr id="617" name="直線コネクタ 616">
          <a:extLst>
            <a:ext uri="{FF2B5EF4-FFF2-40B4-BE49-F238E27FC236}">
              <a16:creationId xmlns:a16="http://schemas.microsoft.com/office/drawing/2014/main" id="{00000000-0008-0000-0200-000069020000}"/>
            </a:ext>
          </a:extLst>
        </xdr:cNvPr>
        <xdr:cNvCxnSpPr/>
      </xdr:nvCxnSpPr>
      <xdr:spPr>
        <a:xfrm flipV="1">
          <a:off x="13703300" y="14686462"/>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71138</xdr:rowOff>
    </xdr:from>
    <xdr:ext cx="405111" cy="259045"/>
    <xdr:sp macro="" textlink="">
      <xdr:nvSpPr>
        <xdr:cNvPr id="618" name="n_1aveValue【消防施設】&#10;有形固定資産減価償却率">
          <a:extLst>
            <a:ext uri="{FF2B5EF4-FFF2-40B4-BE49-F238E27FC236}">
              <a16:creationId xmlns:a16="http://schemas.microsoft.com/office/drawing/2014/main" id="{00000000-0008-0000-0200-00006A020000}"/>
            </a:ext>
          </a:extLst>
        </xdr:cNvPr>
        <xdr:cNvSpPr txBox="1"/>
      </xdr:nvSpPr>
      <xdr:spPr>
        <a:xfrm>
          <a:off x="15266044" y="1378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128288</xdr:rowOff>
    </xdr:from>
    <xdr:ext cx="405111" cy="259045"/>
    <xdr:sp macro="" textlink="">
      <xdr:nvSpPr>
        <xdr:cNvPr id="619" name="n_2aveValue【消防施設】&#10;有形固定資産減価償却率">
          <a:extLst>
            <a:ext uri="{FF2B5EF4-FFF2-40B4-BE49-F238E27FC236}">
              <a16:creationId xmlns:a16="http://schemas.microsoft.com/office/drawing/2014/main" id="{00000000-0008-0000-0200-00006B020000}"/>
            </a:ext>
          </a:extLst>
        </xdr:cNvPr>
        <xdr:cNvSpPr txBox="1"/>
      </xdr:nvSpPr>
      <xdr:spPr>
        <a:xfrm>
          <a:off x="143897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82566</xdr:rowOff>
    </xdr:from>
    <xdr:ext cx="405111" cy="259045"/>
    <xdr:sp macro="" textlink="">
      <xdr:nvSpPr>
        <xdr:cNvPr id="620" name="n_3aveValue【消防施設】&#10;有形固定資産減価償却率">
          <a:extLst>
            <a:ext uri="{FF2B5EF4-FFF2-40B4-BE49-F238E27FC236}">
              <a16:creationId xmlns:a16="http://schemas.microsoft.com/office/drawing/2014/main" id="{00000000-0008-0000-0200-00006C020000}"/>
            </a:ext>
          </a:extLst>
        </xdr:cNvPr>
        <xdr:cNvSpPr txBox="1"/>
      </xdr:nvSpPr>
      <xdr:spPr>
        <a:xfrm>
          <a:off x="135007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120848</xdr:rowOff>
    </xdr:from>
    <xdr:ext cx="405111" cy="259045"/>
    <xdr:sp macro="" textlink="">
      <xdr:nvSpPr>
        <xdr:cNvPr id="621" name="n_1mainValue【消防施設】&#10;有形固定資産減価償却率">
          <a:extLst>
            <a:ext uri="{FF2B5EF4-FFF2-40B4-BE49-F238E27FC236}">
              <a16:creationId xmlns:a16="http://schemas.microsoft.com/office/drawing/2014/main" id="{00000000-0008-0000-0200-00006D020000}"/>
            </a:ext>
          </a:extLst>
        </xdr:cNvPr>
        <xdr:cNvSpPr txBox="1"/>
      </xdr:nvSpPr>
      <xdr:spPr>
        <a:xfrm>
          <a:off x="15266044" y="14694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155139</xdr:rowOff>
    </xdr:from>
    <xdr:ext cx="405111" cy="259045"/>
    <xdr:sp macro="" textlink="">
      <xdr:nvSpPr>
        <xdr:cNvPr id="622" name="n_2mainValue【消防施設】&#10;有形固定資産減価償却率">
          <a:extLst>
            <a:ext uri="{FF2B5EF4-FFF2-40B4-BE49-F238E27FC236}">
              <a16:creationId xmlns:a16="http://schemas.microsoft.com/office/drawing/2014/main" id="{00000000-0008-0000-0200-00006E020000}"/>
            </a:ext>
          </a:extLst>
        </xdr:cNvPr>
        <xdr:cNvSpPr txBox="1"/>
      </xdr:nvSpPr>
      <xdr:spPr>
        <a:xfrm>
          <a:off x="14389744" y="14728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17978</xdr:rowOff>
    </xdr:from>
    <xdr:ext cx="405111" cy="259045"/>
    <xdr:sp macro="" textlink="">
      <xdr:nvSpPr>
        <xdr:cNvPr id="623" name="n_3mainValue【消防施設】&#10;有形固定資産減価償却率">
          <a:extLst>
            <a:ext uri="{FF2B5EF4-FFF2-40B4-BE49-F238E27FC236}">
              <a16:creationId xmlns:a16="http://schemas.microsoft.com/office/drawing/2014/main" id="{00000000-0008-0000-0200-00006F020000}"/>
            </a:ext>
          </a:extLst>
        </xdr:cNvPr>
        <xdr:cNvSpPr txBox="1"/>
      </xdr:nvSpPr>
      <xdr:spPr>
        <a:xfrm>
          <a:off x="13500744" y="14762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4" name="正方形/長方形 623">
          <a:extLst>
            <a:ext uri="{FF2B5EF4-FFF2-40B4-BE49-F238E27FC236}">
              <a16:creationId xmlns:a16="http://schemas.microsoft.com/office/drawing/2014/main" id="{00000000-0008-0000-0200-000070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5" name="正方形/長方形 624">
          <a:extLst>
            <a:ext uri="{FF2B5EF4-FFF2-40B4-BE49-F238E27FC236}">
              <a16:creationId xmlns:a16="http://schemas.microsoft.com/office/drawing/2014/main" id="{00000000-0008-0000-0200-000071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6" name="正方形/長方形 625">
          <a:extLst>
            <a:ext uri="{FF2B5EF4-FFF2-40B4-BE49-F238E27FC236}">
              <a16:creationId xmlns:a16="http://schemas.microsoft.com/office/drawing/2014/main" id="{00000000-0008-0000-0200-000072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7" name="正方形/長方形 626">
          <a:extLst>
            <a:ext uri="{FF2B5EF4-FFF2-40B4-BE49-F238E27FC236}">
              <a16:creationId xmlns:a16="http://schemas.microsoft.com/office/drawing/2014/main" id="{00000000-0008-0000-0200-000073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8" name="正方形/長方形 627">
          <a:extLst>
            <a:ext uri="{FF2B5EF4-FFF2-40B4-BE49-F238E27FC236}">
              <a16:creationId xmlns:a16="http://schemas.microsoft.com/office/drawing/2014/main" id="{00000000-0008-0000-0200-000074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9" name="正方形/長方形 628">
          <a:extLst>
            <a:ext uri="{FF2B5EF4-FFF2-40B4-BE49-F238E27FC236}">
              <a16:creationId xmlns:a16="http://schemas.microsoft.com/office/drawing/2014/main" id="{00000000-0008-0000-0200-000075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0" name="正方形/長方形 629">
          <a:extLst>
            <a:ext uri="{FF2B5EF4-FFF2-40B4-BE49-F238E27FC236}">
              <a16:creationId xmlns:a16="http://schemas.microsoft.com/office/drawing/2014/main" id="{00000000-0008-0000-0200-000076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1" name="正方形/長方形 630">
          <a:extLst>
            <a:ext uri="{FF2B5EF4-FFF2-40B4-BE49-F238E27FC236}">
              <a16:creationId xmlns:a16="http://schemas.microsoft.com/office/drawing/2014/main" id="{00000000-0008-0000-0200-000077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2" name="テキスト ボックス 631">
          <a:extLst>
            <a:ext uri="{FF2B5EF4-FFF2-40B4-BE49-F238E27FC236}">
              <a16:creationId xmlns:a16="http://schemas.microsoft.com/office/drawing/2014/main" id="{00000000-0008-0000-0200-000078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3" name="直線コネクタ 632">
          <a:extLst>
            <a:ext uri="{FF2B5EF4-FFF2-40B4-BE49-F238E27FC236}">
              <a16:creationId xmlns:a16="http://schemas.microsoft.com/office/drawing/2014/main" id="{00000000-0008-0000-0200-000079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34" name="直線コネクタ 633">
          <a:extLst>
            <a:ext uri="{FF2B5EF4-FFF2-40B4-BE49-F238E27FC236}">
              <a16:creationId xmlns:a16="http://schemas.microsoft.com/office/drawing/2014/main" id="{00000000-0008-0000-0200-00007A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35" name="テキスト ボックス 634">
          <a:extLst>
            <a:ext uri="{FF2B5EF4-FFF2-40B4-BE49-F238E27FC236}">
              <a16:creationId xmlns:a16="http://schemas.microsoft.com/office/drawing/2014/main" id="{00000000-0008-0000-0200-00007B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36" name="直線コネクタ 635">
          <a:extLst>
            <a:ext uri="{FF2B5EF4-FFF2-40B4-BE49-F238E27FC236}">
              <a16:creationId xmlns:a16="http://schemas.microsoft.com/office/drawing/2014/main" id="{00000000-0008-0000-0200-00007C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37" name="テキスト ボックス 636">
          <a:extLst>
            <a:ext uri="{FF2B5EF4-FFF2-40B4-BE49-F238E27FC236}">
              <a16:creationId xmlns:a16="http://schemas.microsoft.com/office/drawing/2014/main" id="{00000000-0008-0000-0200-00007D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38" name="直線コネクタ 637">
          <a:extLst>
            <a:ext uri="{FF2B5EF4-FFF2-40B4-BE49-F238E27FC236}">
              <a16:creationId xmlns:a16="http://schemas.microsoft.com/office/drawing/2014/main" id="{00000000-0008-0000-0200-00007E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39" name="テキスト ボックス 638">
          <a:extLst>
            <a:ext uri="{FF2B5EF4-FFF2-40B4-BE49-F238E27FC236}">
              <a16:creationId xmlns:a16="http://schemas.microsoft.com/office/drawing/2014/main" id="{00000000-0008-0000-0200-00007F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40" name="直線コネクタ 639">
          <a:extLst>
            <a:ext uri="{FF2B5EF4-FFF2-40B4-BE49-F238E27FC236}">
              <a16:creationId xmlns:a16="http://schemas.microsoft.com/office/drawing/2014/main" id="{00000000-0008-0000-0200-000080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41" name="テキスト ボックス 640">
          <a:extLst>
            <a:ext uri="{FF2B5EF4-FFF2-40B4-BE49-F238E27FC236}">
              <a16:creationId xmlns:a16="http://schemas.microsoft.com/office/drawing/2014/main" id="{00000000-0008-0000-0200-000081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2" name="直線コネクタ 641">
          <a:extLst>
            <a:ext uri="{FF2B5EF4-FFF2-40B4-BE49-F238E27FC236}">
              <a16:creationId xmlns:a16="http://schemas.microsoft.com/office/drawing/2014/main" id="{00000000-0008-0000-0200-000082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3" name="テキスト ボックス 642">
          <a:extLst>
            <a:ext uri="{FF2B5EF4-FFF2-40B4-BE49-F238E27FC236}">
              <a16:creationId xmlns:a16="http://schemas.microsoft.com/office/drawing/2014/main" id="{00000000-0008-0000-0200-000083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4" name="【消防施設】&#10;一人当たり面積グラフ枠">
          <a:extLst>
            <a:ext uri="{FF2B5EF4-FFF2-40B4-BE49-F238E27FC236}">
              <a16:creationId xmlns:a16="http://schemas.microsoft.com/office/drawing/2014/main" id="{00000000-0008-0000-0200-000084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136398</xdr:rowOff>
    </xdr:from>
    <xdr:to>
      <xdr:col>116</xdr:col>
      <xdr:colOff>62864</xdr:colOff>
      <xdr:row>86</xdr:row>
      <xdr:rowOff>30784</xdr:rowOff>
    </xdr:to>
    <xdr:cxnSp macro="">
      <xdr:nvCxnSpPr>
        <xdr:cNvPr id="645" name="直線コネクタ 644">
          <a:extLst>
            <a:ext uri="{FF2B5EF4-FFF2-40B4-BE49-F238E27FC236}">
              <a16:creationId xmlns:a16="http://schemas.microsoft.com/office/drawing/2014/main" id="{00000000-0008-0000-0200-000085020000}"/>
            </a:ext>
          </a:extLst>
        </xdr:cNvPr>
        <xdr:cNvCxnSpPr/>
      </xdr:nvCxnSpPr>
      <xdr:spPr>
        <a:xfrm flipV="1">
          <a:off x="22160864" y="13338048"/>
          <a:ext cx="0" cy="1437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34611</xdr:rowOff>
    </xdr:from>
    <xdr:ext cx="469744" cy="259045"/>
    <xdr:sp macro="" textlink="">
      <xdr:nvSpPr>
        <xdr:cNvPr id="646" name="【消防施設】&#10;一人当たり面積最小値テキスト">
          <a:extLst>
            <a:ext uri="{FF2B5EF4-FFF2-40B4-BE49-F238E27FC236}">
              <a16:creationId xmlns:a16="http://schemas.microsoft.com/office/drawing/2014/main" id="{00000000-0008-0000-0200-000086020000}"/>
            </a:ext>
          </a:extLst>
        </xdr:cNvPr>
        <xdr:cNvSpPr txBox="1"/>
      </xdr:nvSpPr>
      <xdr:spPr>
        <a:xfrm>
          <a:off x="22199600" y="14779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30784</xdr:rowOff>
    </xdr:from>
    <xdr:to>
      <xdr:col>116</xdr:col>
      <xdr:colOff>152400</xdr:colOff>
      <xdr:row>86</xdr:row>
      <xdr:rowOff>30784</xdr:rowOff>
    </xdr:to>
    <xdr:cxnSp macro="">
      <xdr:nvCxnSpPr>
        <xdr:cNvPr id="647" name="直線コネクタ 646">
          <a:extLst>
            <a:ext uri="{FF2B5EF4-FFF2-40B4-BE49-F238E27FC236}">
              <a16:creationId xmlns:a16="http://schemas.microsoft.com/office/drawing/2014/main" id="{00000000-0008-0000-0200-000087020000}"/>
            </a:ext>
          </a:extLst>
        </xdr:cNvPr>
        <xdr:cNvCxnSpPr/>
      </xdr:nvCxnSpPr>
      <xdr:spPr>
        <a:xfrm>
          <a:off x="22072600" y="14775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83075</xdr:rowOff>
    </xdr:from>
    <xdr:ext cx="469744" cy="259045"/>
    <xdr:sp macro="" textlink="">
      <xdr:nvSpPr>
        <xdr:cNvPr id="648" name="【消防施設】&#10;一人当たり面積最大値テキスト">
          <a:extLst>
            <a:ext uri="{FF2B5EF4-FFF2-40B4-BE49-F238E27FC236}">
              <a16:creationId xmlns:a16="http://schemas.microsoft.com/office/drawing/2014/main" id="{00000000-0008-0000-0200-000088020000}"/>
            </a:ext>
          </a:extLst>
        </xdr:cNvPr>
        <xdr:cNvSpPr txBox="1"/>
      </xdr:nvSpPr>
      <xdr:spPr>
        <a:xfrm>
          <a:off x="22199600" y="13113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136398</xdr:rowOff>
    </xdr:from>
    <xdr:to>
      <xdr:col>116</xdr:col>
      <xdr:colOff>152400</xdr:colOff>
      <xdr:row>77</xdr:row>
      <xdr:rowOff>136398</xdr:rowOff>
    </xdr:to>
    <xdr:cxnSp macro="">
      <xdr:nvCxnSpPr>
        <xdr:cNvPr id="649" name="直線コネクタ 648">
          <a:extLst>
            <a:ext uri="{FF2B5EF4-FFF2-40B4-BE49-F238E27FC236}">
              <a16:creationId xmlns:a16="http://schemas.microsoft.com/office/drawing/2014/main" id="{00000000-0008-0000-0200-000089020000}"/>
            </a:ext>
          </a:extLst>
        </xdr:cNvPr>
        <xdr:cNvCxnSpPr/>
      </xdr:nvCxnSpPr>
      <xdr:spPr>
        <a:xfrm>
          <a:off x="22072600" y="13338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50868</xdr:rowOff>
    </xdr:from>
    <xdr:ext cx="469744" cy="259045"/>
    <xdr:sp macro="" textlink="">
      <xdr:nvSpPr>
        <xdr:cNvPr id="650" name="【消防施設】&#10;一人当たり面積平均値テキスト">
          <a:extLst>
            <a:ext uri="{FF2B5EF4-FFF2-40B4-BE49-F238E27FC236}">
              <a16:creationId xmlns:a16="http://schemas.microsoft.com/office/drawing/2014/main" id="{00000000-0008-0000-0200-00008A020000}"/>
            </a:ext>
          </a:extLst>
        </xdr:cNvPr>
        <xdr:cNvSpPr txBox="1"/>
      </xdr:nvSpPr>
      <xdr:spPr>
        <a:xfrm>
          <a:off x="22199600" y="14452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27991</xdr:rowOff>
    </xdr:from>
    <xdr:to>
      <xdr:col>116</xdr:col>
      <xdr:colOff>114300</xdr:colOff>
      <xdr:row>85</xdr:row>
      <xdr:rowOff>129591</xdr:rowOff>
    </xdr:to>
    <xdr:sp macro="" textlink="">
      <xdr:nvSpPr>
        <xdr:cNvPr id="651" name="フローチャート: 判断 650">
          <a:extLst>
            <a:ext uri="{FF2B5EF4-FFF2-40B4-BE49-F238E27FC236}">
              <a16:creationId xmlns:a16="http://schemas.microsoft.com/office/drawing/2014/main" id="{00000000-0008-0000-0200-00008B020000}"/>
            </a:ext>
          </a:extLst>
        </xdr:cNvPr>
        <xdr:cNvSpPr/>
      </xdr:nvSpPr>
      <xdr:spPr>
        <a:xfrm>
          <a:off x="22110700" y="1460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35306</xdr:rowOff>
    </xdr:from>
    <xdr:to>
      <xdr:col>112</xdr:col>
      <xdr:colOff>38100</xdr:colOff>
      <xdr:row>85</xdr:row>
      <xdr:rowOff>136906</xdr:rowOff>
    </xdr:to>
    <xdr:sp macro="" textlink="">
      <xdr:nvSpPr>
        <xdr:cNvPr id="652" name="フローチャート: 判断 651">
          <a:extLst>
            <a:ext uri="{FF2B5EF4-FFF2-40B4-BE49-F238E27FC236}">
              <a16:creationId xmlns:a16="http://schemas.microsoft.com/office/drawing/2014/main" id="{00000000-0008-0000-0200-00008C020000}"/>
            </a:ext>
          </a:extLst>
        </xdr:cNvPr>
        <xdr:cNvSpPr/>
      </xdr:nvSpPr>
      <xdr:spPr>
        <a:xfrm>
          <a:off x="21272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36221</xdr:rowOff>
    </xdr:from>
    <xdr:to>
      <xdr:col>107</xdr:col>
      <xdr:colOff>101600</xdr:colOff>
      <xdr:row>85</xdr:row>
      <xdr:rowOff>137821</xdr:rowOff>
    </xdr:to>
    <xdr:sp macro="" textlink="">
      <xdr:nvSpPr>
        <xdr:cNvPr id="653" name="フローチャート: 判断 652">
          <a:extLst>
            <a:ext uri="{FF2B5EF4-FFF2-40B4-BE49-F238E27FC236}">
              <a16:creationId xmlns:a16="http://schemas.microsoft.com/office/drawing/2014/main" id="{00000000-0008-0000-0200-00008D020000}"/>
            </a:ext>
          </a:extLst>
        </xdr:cNvPr>
        <xdr:cNvSpPr/>
      </xdr:nvSpPr>
      <xdr:spPr>
        <a:xfrm>
          <a:off x="20383500" y="14609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22504</xdr:rowOff>
    </xdr:from>
    <xdr:to>
      <xdr:col>102</xdr:col>
      <xdr:colOff>165100</xdr:colOff>
      <xdr:row>85</xdr:row>
      <xdr:rowOff>124104</xdr:rowOff>
    </xdr:to>
    <xdr:sp macro="" textlink="">
      <xdr:nvSpPr>
        <xdr:cNvPr id="654" name="フローチャート: 判断 653">
          <a:extLst>
            <a:ext uri="{FF2B5EF4-FFF2-40B4-BE49-F238E27FC236}">
              <a16:creationId xmlns:a16="http://schemas.microsoft.com/office/drawing/2014/main" id="{00000000-0008-0000-0200-00008E020000}"/>
            </a:ext>
          </a:extLst>
        </xdr:cNvPr>
        <xdr:cNvSpPr/>
      </xdr:nvSpPr>
      <xdr:spPr>
        <a:xfrm>
          <a:off x="19494500" y="1459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55" name="テキスト ボックス 654">
          <a:extLst>
            <a:ext uri="{FF2B5EF4-FFF2-40B4-BE49-F238E27FC236}">
              <a16:creationId xmlns:a16="http://schemas.microsoft.com/office/drawing/2014/main" id="{00000000-0008-0000-0200-00008F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00000000-0008-0000-0200-000090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00000000-0008-0000-0200-000091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00000000-0008-0000-0200-000092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00000000-0008-0000-0200-000093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89255</xdr:rowOff>
    </xdr:from>
    <xdr:to>
      <xdr:col>116</xdr:col>
      <xdr:colOff>114300</xdr:colOff>
      <xdr:row>86</xdr:row>
      <xdr:rowOff>19405</xdr:rowOff>
    </xdr:to>
    <xdr:sp macro="" textlink="">
      <xdr:nvSpPr>
        <xdr:cNvPr id="660" name="楕円 659">
          <a:extLst>
            <a:ext uri="{FF2B5EF4-FFF2-40B4-BE49-F238E27FC236}">
              <a16:creationId xmlns:a16="http://schemas.microsoft.com/office/drawing/2014/main" id="{00000000-0008-0000-0200-000094020000}"/>
            </a:ext>
          </a:extLst>
        </xdr:cNvPr>
        <xdr:cNvSpPr/>
      </xdr:nvSpPr>
      <xdr:spPr>
        <a:xfrm>
          <a:off x="22110700" y="14662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6417</xdr:rowOff>
    </xdr:from>
    <xdr:ext cx="469744" cy="259045"/>
    <xdr:sp macro="" textlink="">
      <xdr:nvSpPr>
        <xdr:cNvPr id="661" name="【消防施設】&#10;一人当たり面積該当値テキスト">
          <a:extLst>
            <a:ext uri="{FF2B5EF4-FFF2-40B4-BE49-F238E27FC236}">
              <a16:creationId xmlns:a16="http://schemas.microsoft.com/office/drawing/2014/main" id="{00000000-0008-0000-0200-000095020000}"/>
            </a:ext>
          </a:extLst>
        </xdr:cNvPr>
        <xdr:cNvSpPr txBox="1"/>
      </xdr:nvSpPr>
      <xdr:spPr>
        <a:xfrm>
          <a:off x="22199600" y="14579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89255</xdr:rowOff>
    </xdr:from>
    <xdr:to>
      <xdr:col>112</xdr:col>
      <xdr:colOff>38100</xdr:colOff>
      <xdr:row>86</xdr:row>
      <xdr:rowOff>19405</xdr:rowOff>
    </xdr:to>
    <xdr:sp macro="" textlink="">
      <xdr:nvSpPr>
        <xdr:cNvPr id="662" name="楕円 661">
          <a:extLst>
            <a:ext uri="{FF2B5EF4-FFF2-40B4-BE49-F238E27FC236}">
              <a16:creationId xmlns:a16="http://schemas.microsoft.com/office/drawing/2014/main" id="{00000000-0008-0000-0200-000096020000}"/>
            </a:ext>
          </a:extLst>
        </xdr:cNvPr>
        <xdr:cNvSpPr/>
      </xdr:nvSpPr>
      <xdr:spPr>
        <a:xfrm>
          <a:off x="21272500" y="14662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140055</xdr:rowOff>
    </xdr:from>
    <xdr:to>
      <xdr:col>116</xdr:col>
      <xdr:colOff>63500</xdr:colOff>
      <xdr:row>85</xdr:row>
      <xdr:rowOff>140055</xdr:rowOff>
    </xdr:to>
    <xdr:cxnSp macro="">
      <xdr:nvCxnSpPr>
        <xdr:cNvPr id="663" name="直線コネクタ 662">
          <a:extLst>
            <a:ext uri="{FF2B5EF4-FFF2-40B4-BE49-F238E27FC236}">
              <a16:creationId xmlns:a16="http://schemas.microsoft.com/office/drawing/2014/main" id="{00000000-0008-0000-0200-000097020000}"/>
            </a:ext>
          </a:extLst>
        </xdr:cNvPr>
        <xdr:cNvCxnSpPr/>
      </xdr:nvCxnSpPr>
      <xdr:spPr>
        <a:xfrm>
          <a:off x="21323300" y="147133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90170</xdr:rowOff>
    </xdr:from>
    <xdr:to>
      <xdr:col>107</xdr:col>
      <xdr:colOff>101600</xdr:colOff>
      <xdr:row>86</xdr:row>
      <xdr:rowOff>20320</xdr:rowOff>
    </xdr:to>
    <xdr:sp macro="" textlink="">
      <xdr:nvSpPr>
        <xdr:cNvPr id="664" name="楕円 663">
          <a:extLst>
            <a:ext uri="{FF2B5EF4-FFF2-40B4-BE49-F238E27FC236}">
              <a16:creationId xmlns:a16="http://schemas.microsoft.com/office/drawing/2014/main" id="{00000000-0008-0000-0200-000098020000}"/>
            </a:ext>
          </a:extLst>
        </xdr:cNvPr>
        <xdr:cNvSpPr/>
      </xdr:nvSpPr>
      <xdr:spPr>
        <a:xfrm>
          <a:off x="203835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140055</xdr:rowOff>
    </xdr:from>
    <xdr:to>
      <xdr:col>111</xdr:col>
      <xdr:colOff>177800</xdr:colOff>
      <xdr:row>85</xdr:row>
      <xdr:rowOff>140970</xdr:rowOff>
    </xdr:to>
    <xdr:cxnSp macro="">
      <xdr:nvCxnSpPr>
        <xdr:cNvPr id="665" name="直線コネクタ 664">
          <a:extLst>
            <a:ext uri="{FF2B5EF4-FFF2-40B4-BE49-F238E27FC236}">
              <a16:creationId xmlns:a16="http://schemas.microsoft.com/office/drawing/2014/main" id="{00000000-0008-0000-0200-000099020000}"/>
            </a:ext>
          </a:extLst>
        </xdr:cNvPr>
        <xdr:cNvCxnSpPr/>
      </xdr:nvCxnSpPr>
      <xdr:spPr>
        <a:xfrm flipV="1">
          <a:off x="20434300" y="14713305"/>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89255</xdr:rowOff>
    </xdr:from>
    <xdr:to>
      <xdr:col>102</xdr:col>
      <xdr:colOff>165100</xdr:colOff>
      <xdr:row>86</xdr:row>
      <xdr:rowOff>19405</xdr:rowOff>
    </xdr:to>
    <xdr:sp macro="" textlink="">
      <xdr:nvSpPr>
        <xdr:cNvPr id="666" name="楕円 665">
          <a:extLst>
            <a:ext uri="{FF2B5EF4-FFF2-40B4-BE49-F238E27FC236}">
              <a16:creationId xmlns:a16="http://schemas.microsoft.com/office/drawing/2014/main" id="{00000000-0008-0000-0200-00009A020000}"/>
            </a:ext>
          </a:extLst>
        </xdr:cNvPr>
        <xdr:cNvSpPr/>
      </xdr:nvSpPr>
      <xdr:spPr>
        <a:xfrm>
          <a:off x="19494500" y="14662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140055</xdr:rowOff>
    </xdr:from>
    <xdr:to>
      <xdr:col>107</xdr:col>
      <xdr:colOff>50800</xdr:colOff>
      <xdr:row>85</xdr:row>
      <xdr:rowOff>140970</xdr:rowOff>
    </xdr:to>
    <xdr:cxnSp macro="">
      <xdr:nvCxnSpPr>
        <xdr:cNvPr id="667" name="直線コネクタ 666">
          <a:extLst>
            <a:ext uri="{FF2B5EF4-FFF2-40B4-BE49-F238E27FC236}">
              <a16:creationId xmlns:a16="http://schemas.microsoft.com/office/drawing/2014/main" id="{00000000-0008-0000-0200-00009B020000}"/>
            </a:ext>
          </a:extLst>
        </xdr:cNvPr>
        <xdr:cNvCxnSpPr/>
      </xdr:nvCxnSpPr>
      <xdr:spPr>
        <a:xfrm>
          <a:off x="19545300" y="14713305"/>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153433</xdr:rowOff>
    </xdr:from>
    <xdr:ext cx="469744" cy="259045"/>
    <xdr:sp macro="" textlink="">
      <xdr:nvSpPr>
        <xdr:cNvPr id="668" name="n_1aveValue【消防施設】&#10;一人当たり面積">
          <a:extLst>
            <a:ext uri="{FF2B5EF4-FFF2-40B4-BE49-F238E27FC236}">
              <a16:creationId xmlns:a16="http://schemas.microsoft.com/office/drawing/2014/main" id="{00000000-0008-0000-0200-00009C020000}"/>
            </a:ext>
          </a:extLst>
        </xdr:cNvPr>
        <xdr:cNvSpPr txBox="1"/>
      </xdr:nvSpPr>
      <xdr:spPr>
        <a:xfrm>
          <a:off x="21075727" y="1438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154348</xdr:rowOff>
    </xdr:from>
    <xdr:ext cx="469744" cy="259045"/>
    <xdr:sp macro="" textlink="">
      <xdr:nvSpPr>
        <xdr:cNvPr id="669" name="n_2aveValue【消防施設】&#10;一人当たり面積">
          <a:extLst>
            <a:ext uri="{FF2B5EF4-FFF2-40B4-BE49-F238E27FC236}">
              <a16:creationId xmlns:a16="http://schemas.microsoft.com/office/drawing/2014/main" id="{00000000-0008-0000-0200-00009D020000}"/>
            </a:ext>
          </a:extLst>
        </xdr:cNvPr>
        <xdr:cNvSpPr txBox="1"/>
      </xdr:nvSpPr>
      <xdr:spPr>
        <a:xfrm>
          <a:off x="20199427" y="14384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140631</xdr:rowOff>
    </xdr:from>
    <xdr:ext cx="469744" cy="259045"/>
    <xdr:sp macro="" textlink="">
      <xdr:nvSpPr>
        <xdr:cNvPr id="670" name="n_3aveValue【消防施設】&#10;一人当たり面積">
          <a:extLst>
            <a:ext uri="{FF2B5EF4-FFF2-40B4-BE49-F238E27FC236}">
              <a16:creationId xmlns:a16="http://schemas.microsoft.com/office/drawing/2014/main" id="{00000000-0008-0000-0200-00009E020000}"/>
            </a:ext>
          </a:extLst>
        </xdr:cNvPr>
        <xdr:cNvSpPr txBox="1"/>
      </xdr:nvSpPr>
      <xdr:spPr>
        <a:xfrm>
          <a:off x="19310427" y="1437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10532</xdr:rowOff>
    </xdr:from>
    <xdr:ext cx="469744" cy="259045"/>
    <xdr:sp macro="" textlink="">
      <xdr:nvSpPr>
        <xdr:cNvPr id="671" name="n_1mainValue【消防施設】&#10;一人当たり面積">
          <a:extLst>
            <a:ext uri="{FF2B5EF4-FFF2-40B4-BE49-F238E27FC236}">
              <a16:creationId xmlns:a16="http://schemas.microsoft.com/office/drawing/2014/main" id="{00000000-0008-0000-0200-00009F020000}"/>
            </a:ext>
          </a:extLst>
        </xdr:cNvPr>
        <xdr:cNvSpPr txBox="1"/>
      </xdr:nvSpPr>
      <xdr:spPr>
        <a:xfrm>
          <a:off x="21075727" y="14755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11447</xdr:rowOff>
    </xdr:from>
    <xdr:ext cx="469744" cy="259045"/>
    <xdr:sp macro="" textlink="">
      <xdr:nvSpPr>
        <xdr:cNvPr id="672" name="n_2mainValue【消防施設】&#10;一人当たり面積">
          <a:extLst>
            <a:ext uri="{FF2B5EF4-FFF2-40B4-BE49-F238E27FC236}">
              <a16:creationId xmlns:a16="http://schemas.microsoft.com/office/drawing/2014/main" id="{00000000-0008-0000-0200-0000A0020000}"/>
            </a:ext>
          </a:extLst>
        </xdr:cNvPr>
        <xdr:cNvSpPr txBox="1"/>
      </xdr:nvSpPr>
      <xdr:spPr>
        <a:xfrm>
          <a:off x="20199427" y="147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10532</xdr:rowOff>
    </xdr:from>
    <xdr:ext cx="469744" cy="259045"/>
    <xdr:sp macro="" textlink="">
      <xdr:nvSpPr>
        <xdr:cNvPr id="673" name="n_3mainValue【消防施設】&#10;一人当たり面積">
          <a:extLst>
            <a:ext uri="{FF2B5EF4-FFF2-40B4-BE49-F238E27FC236}">
              <a16:creationId xmlns:a16="http://schemas.microsoft.com/office/drawing/2014/main" id="{00000000-0008-0000-0200-0000A1020000}"/>
            </a:ext>
          </a:extLst>
        </xdr:cNvPr>
        <xdr:cNvSpPr txBox="1"/>
      </xdr:nvSpPr>
      <xdr:spPr>
        <a:xfrm>
          <a:off x="19310427" y="14755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4" name="正方形/長方形 673">
          <a:extLst>
            <a:ext uri="{FF2B5EF4-FFF2-40B4-BE49-F238E27FC236}">
              <a16:creationId xmlns:a16="http://schemas.microsoft.com/office/drawing/2014/main" id="{00000000-0008-0000-0200-0000A2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5" name="正方形/長方形 674">
          <a:extLst>
            <a:ext uri="{FF2B5EF4-FFF2-40B4-BE49-F238E27FC236}">
              <a16:creationId xmlns:a16="http://schemas.microsoft.com/office/drawing/2014/main" id="{00000000-0008-0000-0200-0000A3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6" name="正方形/長方形 675">
          <a:extLst>
            <a:ext uri="{FF2B5EF4-FFF2-40B4-BE49-F238E27FC236}">
              <a16:creationId xmlns:a16="http://schemas.microsoft.com/office/drawing/2014/main" id="{00000000-0008-0000-0200-0000A4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77" name="正方形/長方形 676">
          <a:extLst>
            <a:ext uri="{FF2B5EF4-FFF2-40B4-BE49-F238E27FC236}">
              <a16:creationId xmlns:a16="http://schemas.microsoft.com/office/drawing/2014/main" id="{00000000-0008-0000-0200-0000A5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78" name="正方形/長方形 677">
          <a:extLst>
            <a:ext uri="{FF2B5EF4-FFF2-40B4-BE49-F238E27FC236}">
              <a16:creationId xmlns:a16="http://schemas.microsoft.com/office/drawing/2014/main" id="{00000000-0008-0000-0200-0000A6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79" name="正方形/長方形 678">
          <a:extLst>
            <a:ext uri="{FF2B5EF4-FFF2-40B4-BE49-F238E27FC236}">
              <a16:creationId xmlns:a16="http://schemas.microsoft.com/office/drawing/2014/main" id="{00000000-0008-0000-0200-0000A7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0" name="正方形/長方形 679">
          <a:extLst>
            <a:ext uri="{FF2B5EF4-FFF2-40B4-BE49-F238E27FC236}">
              <a16:creationId xmlns:a16="http://schemas.microsoft.com/office/drawing/2014/main" id="{00000000-0008-0000-0200-0000A8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1" name="正方形/長方形 680">
          <a:extLst>
            <a:ext uri="{FF2B5EF4-FFF2-40B4-BE49-F238E27FC236}">
              <a16:creationId xmlns:a16="http://schemas.microsoft.com/office/drawing/2014/main" id="{00000000-0008-0000-0200-0000A9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2" name="テキスト ボックス 681">
          <a:extLst>
            <a:ext uri="{FF2B5EF4-FFF2-40B4-BE49-F238E27FC236}">
              <a16:creationId xmlns:a16="http://schemas.microsoft.com/office/drawing/2014/main" id="{00000000-0008-0000-0200-0000AA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3" name="直線コネクタ 682">
          <a:extLst>
            <a:ext uri="{FF2B5EF4-FFF2-40B4-BE49-F238E27FC236}">
              <a16:creationId xmlns:a16="http://schemas.microsoft.com/office/drawing/2014/main" id="{00000000-0008-0000-0200-0000AB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684" name="直線コネクタ 683">
          <a:extLst>
            <a:ext uri="{FF2B5EF4-FFF2-40B4-BE49-F238E27FC236}">
              <a16:creationId xmlns:a16="http://schemas.microsoft.com/office/drawing/2014/main" id="{00000000-0008-0000-0200-0000AC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685" name="テキスト ボックス 684">
          <a:extLst>
            <a:ext uri="{FF2B5EF4-FFF2-40B4-BE49-F238E27FC236}">
              <a16:creationId xmlns:a16="http://schemas.microsoft.com/office/drawing/2014/main" id="{00000000-0008-0000-0200-0000AD020000}"/>
            </a:ext>
          </a:extLst>
        </xdr:cNvPr>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86" name="直線コネクタ 685">
          <a:extLst>
            <a:ext uri="{FF2B5EF4-FFF2-40B4-BE49-F238E27FC236}">
              <a16:creationId xmlns:a16="http://schemas.microsoft.com/office/drawing/2014/main" id="{00000000-0008-0000-0200-0000AE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87" name="テキスト ボックス 686">
          <a:extLst>
            <a:ext uri="{FF2B5EF4-FFF2-40B4-BE49-F238E27FC236}">
              <a16:creationId xmlns:a16="http://schemas.microsoft.com/office/drawing/2014/main" id="{00000000-0008-0000-0200-0000AF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88" name="直線コネクタ 687">
          <a:extLst>
            <a:ext uri="{FF2B5EF4-FFF2-40B4-BE49-F238E27FC236}">
              <a16:creationId xmlns:a16="http://schemas.microsoft.com/office/drawing/2014/main" id="{00000000-0008-0000-0200-0000B0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89" name="テキスト ボックス 688">
          <a:extLst>
            <a:ext uri="{FF2B5EF4-FFF2-40B4-BE49-F238E27FC236}">
              <a16:creationId xmlns:a16="http://schemas.microsoft.com/office/drawing/2014/main" id="{00000000-0008-0000-0200-0000B1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90" name="直線コネクタ 689">
          <a:extLst>
            <a:ext uri="{FF2B5EF4-FFF2-40B4-BE49-F238E27FC236}">
              <a16:creationId xmlns:a16="http://schemas.microsoft.com/office/drawing/2014/main" id="{00000000-0008-0000-0200-0000B2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91" name="テキスト ボックス 690">
          <a:extLst>
            <a:ext uri="{FF2B5EF4-FFF2-40B4-BE49-F238E27FC236}">
              <a16:creationId xmlns:a16="http://schemas.microsoft.com/office/drawing/2014/main" id="{00000000-0008-0000-0200-0000B3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92" name="直線コネクタ 691">
          <a:extLst>
            <a:ext uri="{FF2B5EF4-FFF2-40B4-BE49-F238E27FC236}">
              <a16:creationId xmlns:a16="http://schemas.microsoft.com/office/drawing/2014/main" id="{00000000-0008-0000-0200-0000B4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93" name="テキスト ボックス 692">
          <a:extLst>
            <a:ext uri="{FF2B5EF4-FFF2-40B4-BE49-F238E27FC236}">
              <a16:creationId xmlns:a16="http://schemas.microsoft.com/office/drawing/2014/main" id="{00000000-0008-0000-0200-0000B5020000}"/>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4" name="直線コネクタ 693">
          <a:extLst>
            <a:ext uri="{FF2B5EF4-FFF2-40B4-BE49-F238E27FC236}">
              <a16:creationId xmlns:a16="http://schemas.microsoft.com/office/drawing/2014/main" id="{00000000-0008-0000-0200-0000B6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95" name="テキスト ボックス 694">
          <a:extLst>
            <a:ext uri="{FF2B5EF4-FFF2-40B4-BE49-F238E27FC236}">
              <a16:creationId xmlns:a16="http://schemas.microsoft.com/office/drawing/2014/main" id="{00000000-0008-0000-0200-0000B7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96" name="【庁舎】&#10;有形固定資産減価償却率グラフ枠">
          <a:extLst>
            <a:ext uri="{FF2B5EF4-FFF2-40B4-BE49-F238E27FC236}">
              <a16:creationId xmlns:a16="http://schemas.microsoft.com/office/drawing/2014/main" id="{00000000-0008-0000-0200-0000B8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152400</xdr:rowOff>
    </xdr:to>
    <xdr:cxnSp macro="">
      <xdr:nvCxnSpPr>
        <xdr:cNvPr id="697" name="直線コネクタ 696">
          <a:extLst>
            <a:ext uri="{FF2B5EF4-FFF2-40B4-BE49-F238E27FC236}">
              <a16:creationId xmlns:a16="http://schemas.microsoft.com/office/drawing/2014/main" id="{00000000-0008-0000-0200-0000B9020000}"/>
            </a:ext>
          </a:extLst>
        </xdr:cNvPr>
        <xdr:cNvCxnSpPr/>
      </xdr:nvCxnSpPr>
      <xdr:spPr>
        <a:xfrm flipV="1">
          <a:off x="16318864"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340478" cy="259045"/>
    <xdr:sp macro="" textlink="">
      <xdr:nvSpPr>
        <xdr:cNvPr id="698" name="【庁舎】&#10;有形固定資産減価償却率最小値テキスト">
          <a:extLst>
            <a:ext uri="{FF2B5EF4-FFF2-40B4-BE49-F238E27FC236}">
              <a16:creationId xmlns:a16="http://schemas.microsoft.com/office/drawing/2014/main" id="{00000000-0008-0000-0200-0000BA020000}"/>
            </a:ext>
          </a:extLst>
        </xdr:cNvPr>
        <xdr:cNvSpPr txBox="1"/>
      </xdr:nvSpPr>
      <xdr:spPr>
        <a:xfrm>
          <a:off x="16357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99" name="直線コネクタ 698">
          <a:extLst>
            <a:ext uri="{FF2B5EF4-FFF2-40B4-BE49-F238E27FC236}">
              <a16:creationId xmlns:a16="http://schemas.microsoft.com/office/drawing/2014/main" id="{00000000-0008-0000-0200-0000BB020000}"/>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700" name="【庁舎】&#10;有形固定資産減価償却率最大値テキスト">
          <a:extLst>
            <a:ext uri="{FF2B5EF4-FFF2-40B4-BE49-F238E27FC236}">
              <a16:creationId xmlns:a16="http://schemas.microsoft.com/office/drawing/2014/main" id="{00000000-0008-0000-0200-0000BC020000}"/>
            </a:ext>
          </a:extLst>
        </xdr:cNvPr>
        <xdr:cNvSpPr txBox="1"/>
      </xdr:nvSpPr>
      <xdr:spPr>
        <a:xfrm>
          <a:off x="16357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701" name="直線コネクタ 700">
          <a:extLst>
            <a:ext uri="{FF2B5EF4-FFF2-40B4-BE49-F238E27FC236}">
              <a16:creationId xmlns:a16="http://schemas.microsoft.com/office/drawing/2014/main" id="{00000000-0008-0000-0200-0000BD020000}"/>
            </a:ext>
          </a:extLst>
        </xdr:cNvPr>
        <xdr:cNvCxnSpPr/>
      </xdr:nvCxnSpPr>
      <xdr:spPr>
        <a:xfrm>
          <a:off x="16230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78757</xdr:rowOff>
    </xdr:from>
    <xdr:ext cx="405111" cy="259045"/>
    <xdr:sp macro="" textlink="">
      <xdr:nvSpPr>
        <xdr:cNvPr id="702" name="【庁舎】&#10;有形固定資産減価償却率平均値テキスト">
          <a:extLst>
            <a:ext uri="{FF2B5EF4-FFF2-40B4-BE49-F238E27FC236}">
              <a16:creationId xmlns:a16="http://schemas.microsoft.com/office/drawing/2014/main" id="{00000000-0008-0000-0200-0000BE020000}"/>
            </a:ext>
          </a:extLst>
        </xdr:cNvPr>
        <xdr:cNvSpPr txBox="1"/>
      </xdr:nvSpPr>
      <xdr:spPr>
        <a:xfrm>
          <a:off x="16357600" y="17909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100330</xdr:rowOff>
    </xdr:from>
    <xdr:to>
      <xdr:col>85</xdr:col>
      <xdr:colOff>177800</xdr:colOff>
      <xdr:row>105</xdr:row>
      <xdr:rowOff>30480</xdr:rowOff>
    </xdr:to>
    <xdr:sp macro="" textlink="">
      <xdr:nvSpPr>
        <xdr:cNvPr id="703" name="フローチャート: 判断 702">
          <a:extLst>
            <a:ext uri="{FF2B5EF4-FFF2-40B4-BE49-F238E27FC236}">
              <a16:creationId xmlns:a16="http://schemas.microsoft.com/office/drawing/2014/main" id="{00000000-0008-0000-0200-0000BF020000}"/>
            </a:ext>
          </a:extLst>
        </xdr:cNvPr>
        <xdr:cNvSpPr/>
      </xdr:nvSpPr>
      <xdr:spPr>
        <a:xfrm>
          <a:off x="16268700" y="1793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90170</xdr:rowOff>
    </xdr:from>
    <xdr:to>
      <xdr:col>81</xdr:col>
      <xdr:colOff>101600</xdr:colOff>
      <xdr:row>105</xdr:row>
      <xdr:rowOff>20320</xdr:rowOff>
    </xdr:to>
    <xdr:sp macro="" textlink="">
      <xdr:nvSpPr>
        <xdr:cNvPr id="704" name="フローチャート: 判断 703">
          <a:extLst>
            <a:ext uri="{FF2B5EF4-FFF2-40B4-BE49-F238E27FC236}">
              <a16:creationId xmlns:a16="http://schemas.microsoft.com/office/drawing/2014/main" id="{00000000-0008-0000-0200-0000C0020000}"/>
            </a:ext>
          </a:extLst>
        </xdr:cNvPr>
        <xdr:cNvSpPr/>
      </xdr:nvSpPr>
      <xdr:spPr>
        <a:xfrm>
          <a:off x="154305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67311</xdr:rowOff>
    </xdr:from>
    <xdr:to>
      <xdr:col>76</xdr:col>
      <xdr:colOff>165100</xdr:colOff>
      <xdr:row>104</xdr:row>
      <xdr:rowOff>168911</xdr:rowOff>
    </xdr:to>
    <xdr:sp macro="" textlink="">
      <xdr:nvSpPr>
        <xdr:cNvPr id="705" name="フローチャート: 判断 704">
          <a:extLst>
            <a:ext uri="{FF2B5EF4-FFF2-40B4-BE49-F238E27FC236}">
              <a16:creationId xmlns:a16="http://schemas.microsoft.com/office/drawing/2014/main" id="{00000000-0008-0000-0200-0000C1020000}"/>
            </a:ext>
          </a:extLst>
        </xdr:cNvPr>
        <xdr:cNvSpPr/>
      </xdr:nvSpPr>
      <xdr:spPr>
        <a:xfrm>
          <a:off x="14541500" y="1789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43180</xdr:rowOff>
    </xdr:from>
    <xdr:to>
      <xdr:col>72</xdr:col>
      <xdr:colOff>38100</xdr:colOff>
      <xdr:row>104</xdr:row>
      <xdr:rowOff>144780</xdr:rowOff>
    </xdr:to>
    <xdr:sp macro="" textlink="">
      <xdr:nvSpPr>
        <xdr:cNvPr id="706" name="フローチャート: 判断 705">
          <a:extLst>
            <a:ext uri="{FF2B5EF4-FFF2-40B4-BE49-F238E27FC236}">
              <a16:creationId xmlns:a16="http://schemas.microsoft.com/office/drawing/2014/main" id="{00000000-0008-0000-0200-0000C2020000}"/>
            </a:ext>
          </a:extLst>
        </xdr:cNvPr>
        <xdr:cNvSpPr/>
      </xdr:nvSpPr>
      <xdr:spPr>
        <a:xfrm>
          <a:off x="13652500" y="1787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07" name="テキスト ボックス 706">
          <a:extLst>
            <a:ext uri="{FF2B5EF4-FFF2-40B4-BE49-F238E27FC236}">
              <a16:creationId xmlns:a16="http://schemas.microsoft.com/office/drawing/2014/main" id="{00000000-0008-0000-0200-0000C3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08" name="テキスト ボックス 707">
          <a:extLst>
            <a:ext uri="{FF2B5EF4-FFF2-40B4-BE49-F238E27FC236}">
              <a16:creationId xmlns:a16="http://schemas.microsoft.com/office/drawing/2014/main" id="{00000000-0008-0000-0200-0000C4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09" name="テキスト ボックス 708">
          <a:extLst>
            <a:ext uri="{FF2B5EF4-FFF2-40B4-BE49-F238E27FC236}">
              <a16:creationId xmlns:a16="http://schemas.microsoft.com/office/drawing/2014/main" id="{00000000-0008-0000-0200-0000C5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0" name="テキスト ボックス 709">
          <a:extLst>
            <a:ext uri="{FF2B5EF4-FFF2-40B4-BE49-F238E27FC236}">
              <a16:creationId xmlns:a16="http://schemas.microsoft.com/office/drawing/2014/main" id="{00000000-0008-0000-0200-0000C6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1" name="テキスト ボックス 710">
          <a:extLst>
            <a:ext uri="{FF2B5EF4-FFF2-40B4-BE49-F238E27FC236}">
              <a16:creationId xmlns:a16="http://schemas.microsoft.com/office/drawing/2014/main" id="{00000000-0008-0000-0200-0000C7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10161</xdr:rowOff>
    </xdr:from>
    <xdr:to>
      <xdr:col>85</xdr:col>
      <xdr:colOff>177800</xdr:colOff>
      <xdr:row>103</xdr:row>
      <xdr:rowOff>111761</xdr:rowOff>
    </xdr:to>
    <xdr:sp macro="" textlink="">
      <xdr:nvSpPr>
        <xdr:cNvPr id="712" name="楕円 711">
          <a:extLst>
            <a:ext uri="{FF2B5EF4-FFF2-40B4-BE49-F238E27FC236}">
              <a16:creationId xmlns:a16="http://schemas.microsoft.com/office/drawing/2014/main" id="{00000000-0008-0000-0200-0000C8020000}"/>
            </a:ext>
          </a:extLst>
        </xdr:cNvPr>
        <xdr:cNvSpPr/>
      </xdr:nvSpPr>
      <xdr:spPr>
        <a:xfrm>
          <a:off x="16268700" y="17669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33038</xdr:rowOff>
    </xdr:from>
    <xdr:ext cx="405111" cy="259045"/>
    <xdr:sp macro="" textlink="">
      <xdr:nvSpPr>
        <xdr:cNvPr id="713" name="【庁舎】&#10;有形固定資産減価償却率該当値テキスト">
          <a:extLst>
            <a:ext uri="{FF2B5EF4-FFF2-40B4-BE49-F238E27FC236}">
              <a16:creationId xmlns:a16="http://schemas.microsoft.com/office/drawing/2014/main" id="{00000000-0008-0000-0200-0000C9020000}"/>
            </a:ext>
          </a:extLst>
        </xdr:cNvPr>
        <xdr:cNvSpPr txBox="1"/>
      </xdr:nvSpPr>
      <xdr:spPr>
        <a:xfrm>
          <a:off x="16357600" y="17520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35561</xdr:rowOff>
    </xdr:from>
    <xdr:to>
      <xdr:col>81</xdr:col>
      <xdr:colOff>101600</xdr:colOff>
      <xdr:row>103</xdr:row>
      <xdr:rowOff>137161</xdr:rowOff>
    </xdr:to>
    <xdr:sp macro="" textlink="">
      <xdr:nvSpPr>
        <xdr:cNvPr id="714" name="楕円 713">
          <a:extLst>
            <a:ext uri="{FF2B5EF4-FFF2-40B4-BE49-F238E27FC236}">
              <a16:creationId xmlns:a16="http://schemas.microsoft.com/office/drawing/2014/main" id="{00000000-0008-0000-0200-0000CA020000}"/>
            </a:ext>
          </a:extLst>
        </xdr:cNvPr>
        <xdr:cNvSpPr/>
      </xdr:nvSpPr>
      <xdr:spPr>
        <a:xfrm>
          <a:off x="15430500" y="1769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60961</xdr:rowOff>
    </xdr:from>
    <xdr:to>
      <xdr:col>85</xdr:col>
      <xdr:colOff>127000</xdr:colOff>
      <xdr:row>103</xdr:row>
      <xdr:rowOff>86361</xdr:rowOff>
    </xdr:to>
    <xdr:cxnSp macro="">
      <xdr:nvCxnSpPr>
        <xdr:cNvPr id="715" name="直線コネクタ 714">
          <a:extLst>
            <a:ext uri="{FF2B5EF4-FFF2-40B4-BE49-F238E27FC236}">
              <a16:creationId xmlns:a16="http://schemas.microsoft.com/office/drawing/2014/main" id="{00000000-0008-0000-0200-0000CB020000}"/>
            </a:ext>
          </a:extLst>
        </xdr:cNvPr>
        <xdr:cNvCxnSpPr/>
      </xdr:nvCxnSpPr>
      <xdr:spPr>
        <a:xfrm flipV="1">
          <a:off x="15481300" y="17720311"/>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60961</xdr:rowOff>
    </xdr:from>
    <xdr:to>
      <xdr:col>76</xdr:col>
      <xdr:colOff>165100</xdr:colOff>
      <xdr:row>103</xdr:row>
      <xdr:rowOff>162561</xdr:rowOff>
    </xdr:to>
    <xdr:sp macro="" textlink="">
      <xdr:nvSpPr>
        <xdr:cNvPr id="716" name="楕円 715">
          <a:extLst>
            <a:ext uri="{FF2B5EF4-FFF2-40B4-BE49-F238E27FC236}">
              <a16:creationId xmlns:a16="http://schemas.microsoft.com/office/drawing/2014/main" id="{00000000-0008-0000-0200-0000CC020000}"/>
            </a:ext>
          </a:extLst>
        </xdr:cNvPr>
        <xdr:cNvSpPr/>
      </xdr:nvSpPr>
      <xdr:spPr>
        <a:xfrm>
          <a:off x="14541500" y="17720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86361</xdr:rowOff>
    </xdr:from>
    <xdr:to>
      <xdr:col>81</xdr:col>
      <xdr:colOff>50800</xdr:colOff>
      <xdr:row>103</xdr:row>
      <xdr:rowOff>111761</xdr:rowOff>
    </xdr:to>
    <xdr:cxnSp macro="">
      <xdr:nvCxnSpPr>
        <xdr:cNvPr id="717" name="直線コネクタ 716">
          <a:extLst>
            <a:ext uri="{FF2B5EF4-FFF2-40B4-BE49-F238E27FC236}">
              <a16:creationId xmlns:a16="http://schemas.microsoft.com/office/drawing/2014/main" id="{00000000-0008-0000-0200-0000CD020000}"/>
            </a:ext>
          </a:extLst>
        </xdr:cNvPr>
        <xdr:cNvCxnSpPr/>
      </xdr:nvCxnSpPr>
      <xdr:spPr>
        <a:xfrm flipV="1">
          <a:off x="14592300" y="17745711"/>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86361</xdr:rowOff>
    </xdr:from>
    <xdr:to>
      <xdr:col>72</xdr:col>
      <xdr:colOff>38100</xdr:colOff>
      <xdr:row>104</xdr:row>
      <xdr:rowOff>16511</xdr:rowOff>
    </xdr:to>
    <xdr:sp macro="" textlink="">
      <xdr:nvSpPr>
        <xdr:cNvPr id="718" name="楕円 717">
          <a:extLst>
            <a:ext uri="{FF2B5EF4-FFF2-40B4-BE49-F238E27FC236}">
              <a16:creationId xmlns:a16="http://schemas.microsoft.com/office/drawing/2014/main" id="{00000000-0008-0000-0200-0000CE020000}"/>
            </a:ext>
          </a:extLst>
        </xdr:cNvPr>
        <xdr:cNvSpPr/>
      </xdr:nvSpPr>
      <xdr:spPr>
        <a:xfrm>
          <a:off x="13652500" y="1774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111761</xdr:rowOff>
    </xdr:from>
    <xdr:to>
      <xdr:col>76</xdr:col>
      <xdr:colOff>114300</xdr:colOff>
      <xdr:row>103</xdr:row>
      <xdr:rowOff>137161</xdr:rowOff>
    </xdr:to>
    <xdr:cxnSp macro="">
      <xdr:nvCxnSpPr>
        <xdr:cNvPr id="719" name="直線コネクタ 718">
          <a:extLst>
            <a:ext uri="{FF2B5EF4-FFF2-40B4-BE49-F238E27FC236}">
              <a16:creationId xmlns:a16="http://schemas.microsoft.com/office/drawing/2014/main" id="{00000000-0008-0000-0200-0000CF020000}"/>
            </a:ext>
          </a:extLst>
        </xdr:cNvPr>
        <xdr:cNvCxnSpPr/>
      </xdr:nvCxnSpPr>
      <xdr:spPr>
        <a:xfrm flipV="1">
          <a:off x="13703300" y="17771111"/>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11447</xdr:rowOff>
    </xdr:from>
    <xdr:ext cx="405111" cy="259045"/>
    <xdr:sp macro="" textlink="">
      <xdr:nvSpPr>
        <xdr:cNvPr id="720" name="n_1aveValue【庁舎】&#10;有形固定資産減価償却率">
          <a:extLst>
            <a:ext uri="{FF2B5EF4-FFF2-40B4-BE49-F238E27FC236}">
              <a16:creationId xmlns:a16="http://schemas.microsoft.com/office/drawing/2014/main" id="{00000000-0008-0000-0200-0000D0020000}"/>
            </a:ext>
          </a:extLst>
        </xdr:cNvPr>
        <xdr:cNvSpPr txBox="1"/>
      </xdr:nvSpPr>
      <xdr:spPr>
        <a:xfrm>
          <a:off x="15266044" y="1801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160038</xdr:rowOff>
    </xdr:from>
    <xdr:ext cx="405111" cy="259045"/>
    <xdr:sp macro="" textlink="">
      <xdr:nvSpPr>
        <xdr:cNvPr id="721" name="n_2aveValue【庁舎】&#10;有形固定資産減価償却率">
          <a:extLst>
            <a:ext uri="{FF2B5EF4-FFF2-40B4-BE49-F238E27FC236}">
              <a16:creationId xmlns:a16="http://schemas.microsoft.com/office/drawing/2014/main" id="{00000000-0008-0000-0200-0000D1020000}"/>
            </a:ext>
          </a:extLst>
        </xdr:cNvPr>
        <xdr:cNvSpPr txBox="1"/>
      </xdr:nvSpPr>
      <xdr:spPr>
        <a:xfrm>
          <a:off x="14389744" y="1799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135907</xdr:rowOff>
    </xdr:from>
    <xdr:ext cx="405111" cy="259045"/>
    <xdr:sp macro="" textlink="">
      <xdr:nvSpPr>
        <xdr:cNvPr id="722" name="n_3aveValue【庁舎】&#10;有形固定資産減価償却率">
          <a:extLst>
            <a:ext uri="{FF2B5EF4-FFF2-40B4-BE49-F238E27FC236}">
              <a16:creationId xmlns:a16="http://schemas.microsoft.com/office/drawing/2014/main" id="{00000000-0008-0000-0200-0000D2020000}"/>
            </a:ext>
          </a:extLst>
        </xdr:cNvPr>
        <xdr:cNvSpPr txBox="1"/>
      </xdr:nvSpPr>
      <xdr:spPr>
        <a:xfrm>
          <a:off x="13500744" y="17966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153688</xdr:rowOff>
    </xdr:from>
    <xdr:ext cx="405111" cy="259045"/>
    <xdr:sp macro="" textlink="">
      <xdr:nvSpPr>
        <xdr:cNvPr id="723" name="n_1mainValue【庁舎】&#10;有形固定資産減価償却率">
          <a:extLst>
            <a:ext uri="{FF2B5EF4-FFF2-40B4-BE49-F238E27FC236}">
              <a16:creationId xmlns:a16="http://schemas.microsoft.com/office/drawing/2014/main" id="{00000000-0008-0000-0200-0000D3020000}"/>
            </a:ext>
          </a:extLst>
        </xdr:cNvPr>
        <xdr:cNvSpPr txBox="1"/>
      </xdr:nvSpPr>
      <xdr:spPr>
        <a:xfrm>
          <a:off x="15266044" y="17470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7638</xdr:rowOff>
    </xdr:from>
    <xdr:ext cx="405111" cy="259045"/>
    <xdr:sp macro="" textlink="">
      <xdr:nvSpPr>
        <xdr:cNvPr id="724" name="n_2mainValue【庁舎】&#10;有形固定資産減価償却率">
          <a:extLst>
            <a:ext uri="{FF2B5EF4-FFF2-40B4-BE49-F238E27FC236}">
              <a16:creationId xmlns:a16="http://schemas.microsoft.com/office/drawing/2014/main" id="{00000000-0008-0000-0200-0000D4020000}"/>
            </a:ext>
          </a:extLst>
        </xdr:cNvPr>
        <xdr:cNvSpPr txBox="1"/>
      </xdr:nvSpPr>
      <xdr:spPr>
        <a:xfrm>
          <a:off x="14389744" y="17495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33038</xdr:rowOff>
    </xdr:from>
    <xdr:ext cx="405111" cy="259045"/>
    <xdr:sp macro="" textlink="">
      <xdr:nvSpPr>
        <xdr:cNvPr id="725" name="n_3mainValue【庁舎】&#10;有形固定資産減価償却率">
          <a:extLst>
            <a:ext uri="{FF2B5EF4-FFF2-40B4-BE49-F238E27FC236}">
              <a16:creationId xmlns:a16="http://schemas.microsoft.com/office/drawing/2014/main" id="{00000000-0008-0000-0200-0000D5020000}"/>
            </a:ext>
          </a:extLst>
        </xdr:cNvPr>
        <xdr:cNvSpPr txBox="1"/>
      </xdr:nvSpPr>
      <xdr:spPr>
        <a:xfrm>
          <a:off x="13500744" y="17520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26" name="正方形/長方形 725">
          <a:extLst>
            <a:ext uri="{FF2B5EF4-FFF2-40B4-BE49-F238E27FC236}">
              <a16:creationId xmlns:a16="http://schemas.microsoft.com/office/drawing/2014/main" id="{00000000-0008-0000-0200-0000D6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27" name="正方形/長方形 726">
          <a:extLst>
            <a:ext uri="{FF2B5EF4-FFF2-40B4-BE49-F238E27FC236}">
              <a16:creationId xmlns:a16="http://schemas.microsoft.com/office/drawing/2014/main" id="{00000000-0008-0000-0200-0000D7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28" name="正方形/長方形 727">
          <a:extLst>
            <a:ext uri="{FF2B5EF4-FFF2-40B4-BE49-F238E27FC236}">
              <a16:creationId xmlns:a16="http://schemas.microsoft.com/office/drawing/2014/main" id="{00000000-0008-0000-0200-0000D8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29" name="正方形/長方形 728">
          <a:extLst>
            <a:ext uri="{FF2B5EF4-FFF2-40B4-BE49-F238E27FC236}">
              <a16:creationId xmlns:a16="http://schemas.microsoft.com/office/drawing/2014/main" id="{00000000-0008-0000-0200-0000D9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0" name="正方形/長方形 729">
          <a:extLst>
            <a:ext uri="{FF2B5EF4-FFF2-40B4-BE49-F238E27FC236}">
              <a16:creationId xmlns:a16="http://schemas.microsoft.com/office/drawing/2014/main" id="{00000000-0008-0000-0200-0000DA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1" name="正方形/長方形 730">
          <a:extLst>
            <a:ext uri="{FF2B5EF4-FFF2-40B4-BE49-F238E27FC236}">
              <a16:creationId xmlns:a16="http://schemas.microsoft.com/office/drawing/2014/main" id="{00000000-0008-0000-0200-0000DB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2" name="正方形/長方形 731">
          <a:extLst>
            <a:ext uri="{FF2B5EF4-FFF2-40B4-BE49-F238E27FC236}">
              <a16:creationId xmlns:a16="http://schemas.microsoft.com/office/drawing/2014/main" id="{00000000-0008-0000-0200-0000DC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3" name="正方形/長方形 732">
          <a:extLst>
            <a:ext uri="{FF2B5EF4-FFF2-40B4-BE49-F238E27FC236}">
              <a16:creationId xmlns:a16="http://schemas.microsoft.com/office/drawing/2014/main" id="{00000000-0008-0000-0200-0000DD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4" name="テキスト ボックス 733">
          <a:extLst>
            <a:ext uri="{FF2B5EF4-FFF2-40B4-BE49-F238E27FC236}">
              <a16:creationId xmlns:a16="http://schemas.microsoft.com/office/drawing/2014/main" id="{00000000-0008-0000-0200-0000DE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5" name="直線コネクタ 734">
          <a:extLst>
            <a:ext uri="{FF2B5EF4-FFF2-40B4-BE49-F238E27FC236}">
              <a16:creationId xmlns:a16="http://schemas.microsoft.com/office/drawing/2014/main" id="{00000000-0008-0000-0200-0000DF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36" name="直線コネクタ 735">
          <a:extLst>
            <a:ext uri="{FF2B5EF4-FFF2-40B4-BE49-F238E27FC236}">
              <a16:creationId xmlns:a16="http://schemas.microsoft.com/office/drawing/2014/main" id="{00000000-0008-0000-0200-0000E0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37" name="テキスト ボックス 736">
          <a:extLst>
            <a:ext uri="{FF2B5EF4-FFF2-40B4-BE49-F238E27FC236}">
              <a16:creationId xmlns:a16="http://schemas.microsoft.com/office/drawing/2014/main" id="{00000000-0008-0000-0200-0000E1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38" name="直線コネクタ 737">
          <a:extLst>
            <a:ext uri="{FF2B5EF4-FFF2-40B4-BE49-F238E27FC236}">
              <a16:creationId xmlns:a16="http://schemas.microsoft.com/office/drawing/2014/main" id="{00000000-0008-0000-0200-0000E2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39" name="テキスト ボックス 738">
          <a:extLst>
            <a:ext uri="{FF2B5EF4-FFF2-40B4-BE49-F238E27FC236}">
              <a16:creationId xmlns:a16="http://schemas.microsoft.com/office/drawing/2014/main" id="{00000000-0008-0000-0200-0000E3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40" name="直線コネクタ 739">
          <a:extLst>
            <a:ext uri="{FF2B5EF4-FFF2-40B4-BE49-F238E27FC236}">
              <a16:creationId xmlns:a16="http://schemas.microsoft.com/office/drawing/2014/main" id="{00000000-0008-0000-0200-0000E4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41" name="テキスト ボックス 740">
          <a:extLst>
            <a:ext uri="{FF2B5EF4-FFF2-40B4-BE49-F238E27FC236}">
              <a16:creationId xmlns:a16="http://schemas.microsoft.com/office/drawing/2014/main" id="{00000000-0008-0000-0200-0000E5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42" name="直線コネクタ 741">
          <a:extLst>
            <a:ext uri="{FF2B5EF4-FFF2-40B4-BE49-F238E27FC236}">
              <a16:creationId xmlns:a16="http://schemas.microsoft.com/office/drawing/2014/main" id="{00000000-0008-0000-0200-0000E6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43" name="テキスト ボックス 742">
          <a:extLst>
            <a:ext uri="{FF2B5EF4-FFF2-40B4-BE49-F238E27FC236}">
              <a16:creationId xmlns:a16="http://schemas.microsoft.com/office/drawing/2014/main" id="{00000000-0008-0000-0200-0000E7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44" name="直線コネクタ 743">
          <a:extLst>
            <a:ext uri="{FF2B5EF4-FFF2-40B4-BE49-F238E27FC236}">
              <a16:creationId xmlns:a16="http://schemas.microsoft.com/office/drawing/2014/main" id="{00000000-0008-0000-0200-0000E8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45" name="テキスト ボックス 744">
          <a:extLst>
            <a:ext uri="{FF2B5EF4-FFF2-40B4-BE49-F238E27FC236}">
              <a16:creationId xmlns:a16="http://schemas.microsoft.com/office/drawing/2014/main" id="{00000000-0008-0000-0200-0000E9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46" name="直線コネクタ 745">
          <a:extLst>
            <a:ext uri="{FF2B5EF4-FFF2-40B4-BE49-F238E27FC236}">
              <a16:creationId xmlns:a16="http://schemas.microsoft.com/office/drawing/2014/main" id="{00000000-0008-0000-0200-0000EA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47" name="テキスト ボックス 746">
          <a:extLst>
            <a:ext uri="{FF2B5EF4-FFF2-40B4-BE49-F238E27FC236}">
              <a16:creationId xmlns:a16="http://schemas.microsoft.com/office/drawing/2014/main" id="{00000000-0008-0000-0200-0000EB02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48" name="直線コネクタ 747">
          <a:extLst>
            <a:ext uri="{FF2B5EF4-FFF2-40B4-BE49-F238E27FC236}">
              <a16:creationId xmlns:a16="http://schemas.microsoft.com/office/drawing/2014/main" id="{00000000-0008-0000-0200-0000EC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49" name="テキスト ボックス 748">
          <a:extLst>
            <a:ext uri="{FF2B5EF4-FFF2-40B4-BE49-F238E27FC236}">
              <a16:creationId xmlns:a16="http://schemas.microsoft.com/office/drawing/2014/main" id="{00000000-0008-0000-0200-0000ED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0" name="【庁舎】&#10;一人当たり面積グラフ枠">
          <a:extLst>
            <a:ext uri="{FF2B5EF4-FFF2-40B4-BE49-F238E27FC236}">
              <a16:creationId xmlns:a16="http://schemas.microsoft.com/office/drawing/2014/main" id="{00000000-0008-0000-0200-0000EE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94162</xdr:rowOff>
    </xdr:from>
    <xdr:to>
      <xdr:col>116</xdr:col>
      <xdr:colOff>62864</xdr:colOff>
      <xdr:row>107</xdr:row>
      <xdr:rowOff>167639</xdr:rowOff>
    </xdr:to>
    <xdr:cxnSp macro="">
      <xdr:nvCxnSpPr>
        <xdr:cNvPr id="751" name="直線コネクタ 750">
          <a:extLst>
            <a:ext uri="{FF2B5EF4-FFF2-40B4-BE49-F238E27FC236}">
              <a16:creationId xmlns:a16="http://schemas.microsoft.com/office/drawing/2014/main" id="{00000000-0008-0000-0200-0000EF020000}"/>
            </a:ext>
          </a:extLst>
        </xdr:cNvPr>
        <xdr:cNvCxnSpPr/>
      </xdr:nvCxnSpPr>
      <xdr:spPr>
        <a:xfrm flipV="1">
          <a:off x="22160864" y="17067712"/>
          <a:ext cx="0" cy="1445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xdr:rowOff>
    </xdr:from>
    <xdr:ext cx="469744" cy="259045"/>
    <xdr:sp macro="" textlink="">
      <xdr:nvSpPr>
        <xdr:cNvPr id="752" name="【庁舎】&#10;一人当たり面積最小値テキスト">
          <a:extLst>
            <a:ext uri="{FF2B5EF4-FFF2-40B4-BE49-F238E27FC236}">
              <a16:creationId xmlns:a16="http://schemas.microsoft.com/office/drawing/2014/main" id="{00000000-0008-0000-0200-0000F0020000}"/>
            </a:ext>
          </a:extLst>
        </xdr:cNvPr>
        <xdr:cNvSpPr txBox="1"/>
      </xdr:nvSpPr>
      <xdr:spPr>
        <a:xfrm>
          <a:off x="22199600" y="1851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167639</xdr:rowOff>
    </xdr:from>
    <xdr:to>
      <xdr:col>116</xdr:col>
      <xdr:colOff>152400</xdr:colOff>
      <xdr:row>107</xdr:row>
      <xdr:rowOff>167639</xdr:rowOff>
    </xdr:to>
    <xdr:cxnSp macro="">
      <xdr:nvCxnSpPr>
        <xdr:cNvPr id="753" name="直線コネクタ 752">
          <a:extLst>
            <a:ext uri="{FF2B5EF4-FFF2-40B4-BE49-F238E27FC236}">
              <a16:creationId xmlns:a16="http://schemas.microsoft.com/office/drawing/2014/main" id="{00000000-0008-0000-0200-0000F1020000}"/>
            </a:ext>
          </a:extLst>
        </xdr:cNvPr>
        <xdr:cNvCxnSpPr/>
      </xdr:nvCxnSpPr>
      <xdr:spPr>
        <a:xfrm>
          <a:off x="22072600" y="1851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40839</xdr:rowOff>
    </xdr:from>
    <xdr:ext cx="469744" cy="259045"/>
    <xdr:sp macro="" textlink="">
      <xdr:nvSpPr>
        <xdr:cNvPr id="754" name="【庁舎】&#10;一人当たり面積最大値テキスト">
          <a:extLst>
            <a:ext uri="{FF2B5EF4-FFF2-40B4-BE49-F238E27FC236}">
              <a16:creationId xmlns:a16="http://schemas.microsoft.com/office/drawing/2014/main" id="{00000000-0008-0000-0200-0000F2020000}"/>
            </a:ext>
          </a:extLst>
        </xdr:cNvPr>
        <xdr:cNvSpPr txBox="1"/>
      </xdr:nvSpPr>
      <xdr:spPr>
        <a:xfrm>
          <a:off x="22199600" y="16842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94162</xdr:rowOff>
    </xdr:from>
    <xdr:to>
      <xdr:col>116</xdr:col>
      <xdr:colOff>152400</xdr:colOff>
      <xdr:row>99</xdr:row>
      <xdr:rowOff>94162</xdr:rowOff>
    </xdr:to>
    <xdr:cxnSp macro="">
      <xdr:nvCxnSpPr>
        <xdr:cNvPr id="755" name="直線コネクタ 754">
          <a:extLst>
            <a:ext uri="{FF2B5EF4-FFF2-40B4-BE49-F238E27FC236}">
              <a16:creationId xmlns:a16="http://schemas.microsoft.com/office/drawing/2014/main" id="{00000000-0008-0000-0200-0000F3020000}"/>
            </a:ext>
          </a:extLst>
        </xdr:cNvPr>
        <xdr:cNvCxnSpPr/>
      </xdr:nvCxnSpPr>
      <xdr:spPr>
        <a:xfrm>
          <a:off x="22072600" y="17067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95629</xdr:rowOff>
    </xdr:from>
    <xdr:ext cx="469744" cy="259045"/>
    <xdr:sp macro="" textlink="">
      <xdr:nvSpPr>
        <xdr:cNvPr id="756" name="【庁舎】&#10;一人当たり面積平均値テキスト">
          <a:extLst>
            <a:ext uri="{FF2B5EF4-FFF2-40B4-BE49-F238E27FC236}">
              <a16:creationId xmlns:a16="http://schemas.microsoft.com/office/drawing/2014/main" id="{00000000-0008-0000-0200-0000F4020000}"/>
            </a:ext>
          </a:extLst>
        </xdr:cNvPr>
        <xdr:cNvSpPr txBox="1"/>
      </xdr:nvSpPr>
      <xdr:spPr>
        <a:xfrm>
          <a:off x="22199600" y="179264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72752</xdr:rowOff>
    </xdr:from>
    <xdr:to>
      <xdr:col>116</xdr:col>
      <xdr:colOff>114300</xdr:colOff>
      <xdr:row>106</xdr:row>
      <xdr:rowOff>2902</xdr:rowOff>
    </xdr:to>
    <xdr:sp macro="" textlink="">
      <xdr:nvSpPr>
        <xdr:cNvPr id="757" name="フローチャート: 判断 756">
          <a:extLst>
            <a:ext uri="{FF2B5EF4-FFF2-40B4-BE49-F238E27FC236}">
              <a16:creationId xmlns:a16="http://schemas.microsoft.com/office/drawing/2014/main" id="{00000000-0008-0000-0200-0000F5020000}"/>
            </a:ext>
          </a:extLst>
        </xdr:cNvPr>
        <xdr:cNvSpPr/>
      </xdr:nvSpPr>
      <xdr:spPr>
        <a:xfrm>
          <a:off x="22110700" y="1807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90714</xdr:rowOff>
    </xdr:from>
    <xdr:to>
      <xdr:col>112</xdr:col>
      <xdr:colOff>38100</xdr:colOff>
      <xdr:row>106</xdr:row>
      <xdr:rowOff>20864</xdr:rowOff>
    </xdr:to>
    <xdr:sp macro="" textlink="">
      <xdr:nvSpPr>
        <xdr:cNvPr id="758" name="フローチャート: 判断 757">
          <a:extLst>
            <a:ext uri="{FF2B5EF4-FFF2-40B4-BE49-F238E27FC236}">
              <a16:creationId xmlns:a16="http://schemas.microsoft.com/office/drawing/2014/main" id="{00000000-0008-0000-0200-0000F6020000}"/>
            </a:ext>
          </a:extLst>
        </xdr:cNvPr>
        <xdr:cNvSpPr/>
      </xdr:nvSpPr>
      <xdr:spPr>
        <a:xfrm>
          <a:off x="21272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128270</xdr:rowOff>
    </xdr:from>
    <xdr:to>
      <xdr:col>107</xdr:col>
      <xdr:colOff>101600</xdr:colOff>
      <xdr:row>106</xdr:row>
      <xdr:rowOff>58420</xdr:rowOff>
    </xdr:to>
    <xdr:sp macro="" textlink="">
      <xdr:nvSpPr>
        <xdr:cNvPr id="759" name="フローチャート: 判断 758">
          <a:extLst>
            <a:ext uri="{FF2B5EF4-FFF2-40B4-BE49-F238E27FC236}">
              <a16:creationId xmlns:a16="http://schemas.microsoft.com/office/drawing/2014/main" id="{00000000-0008-0000-0200-0000F7020000}"/>
            </a:ext>
          </a:extLst>
        </xdr:cNvPr>
        <xdr:cNvSpPr/>
      </xdr:nvSpPr>
      <xdr:spPr>
        <a:xfrm>
          <a:off x="20383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10705</xdr:rowOff>
    </xdr:from>
    <xdr:to>
      <xdr:col>102</xdr:col>
      <xdr:colOff>165100</xdr:colOff>
      <xdr:row>106</xdr:row>
      <xdr:rowOff>112305</xdr:rowOff>
    </xdr:to>
    <xdr:sp macro="" textlink="">
      <xdr:nvSpPr>
        <xdr:cNvPr id="760" name="フローチャート: 判断 759">
          <a:extLst>
            <a:ext uri="{FF2B5EF4-FFF2-40B4-BE49-F238E27FC236}">
              <a16:creationId xmlns:a16="http://schemas.microsoft.com/office/drawing/2014/main" id="{00000000-0008-0000-0200-0000F8020000}"/>
            </a:ext>
          </a:extLst>
        </xdr:cNvPr>
        <xdr:cNvSpPr/>
      </xdr:nvSpPr>
      <xdr:spPr>
        <a:xfrm>
          <a:off x="19494500" y="18184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1" name="テキスト ボックス 760">
          <a:extLst>
            <a:ext uri="{FF2B5EF4-FFF2-40B4-BE49-F238E27FC236}">
              <a16:creationId xmlns:a16="http://schemas.microsoft.com/office/drawing/2014/main" id="{00000000-0008-0000-0200-0000F9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2" name="テキスト ボックス 761">
          <a:extLst>
            <a:ext uri="{FF2B5EF4-FFF2-40B4-BE49-F238E27FC236}">
              <a16:creationId xmlns:a16="http://schemas.microsoft.com/office/drawing/2014/main" id="{00000000-0008-0000-0200-0000FA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3" name="テキスト ボックス 762">
          <a:extLst>
            <a:ext uri="{FF2B5EF4-FFF2-40B4-BE49-F238E27FC236}">
              <a16:creationId xmlns:a16="http://schemas.microsoft.com/office/drawing/2014/main" id="{00000000-0008-0000-0200-0000FB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4" name="テキスト ボックス 763">
          <a:extLst>
            <a:ext uri="{FF2B5EF4-FFF2-40B4-BE49-F238E27FC236}">
              <a16:creationId xmlns:a16="http://schemas.microsoft.com/office/drawing/2014/main" id="{00000000-0008-0000-0200-0000FC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5" name="テキスト ボックス 764">
          <a:extLst>
            <a:ext uri="{FF2B5EF4-FFF2-40B4-BE49-F238E27FC236}">
              <a16:creationId xmlns:a16="http://schemas.microsoft.com/office/drawing/2014/main" id="{00000000-0008-0000-0200-0000FD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66221</xdr:rowOff>
    </xdr:from>
    <xdr:to>
      <xdr:col>116</xdr:col>
      <xdr:colOff>114300</xdr:colOff>
      <xdr:row>106</xdr:row>
      <xdr:rowOff>167821</xdr:rowOff>
    </xdr:to>
    <xdr:sp macro="" textlink="">
      <xdr:nvSpPr>
        <xdr:cNvPr id="766" name="楕円 765">
          <a:extLst>
            <a:ext uri="{FF2B5EF4-FFF2-40B4-BE49-F238E27FC236}">
              <a16:creationId xmlns:a16="http://schemas.microsoft.com/office/drawing/2014/main" id="{00000000-0008-0000-0200-0000FE020000}"/>
            </a:ext>
          </a:extLst>
        </xdr:cNvPr>
        <xdr:cNvSpPr/>
      </xdr:nvSpPr>
      <xdr:spPr>
        <a:xfrm>
          <a:off x="22110700" y="18239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44648</xdr:rowOff>
    </xdr:from>
    <xdr:ext cx="469744" cy="259045"/>
    <xdr:sp macro="" textlink="">
      <xdr:nvSpPr>
        <xdr:cNvPr id="767" name="【庁舎】&#10;一人当たり面積該当値テキスト">
          <a:extLst>
            <a:ext uri="{FF2B5EF4-FFF2-40B4-BE49-F238E27FC236}">
              <a16:creationId xmlns:a16="http://schemas.microsoft.com/office/drawing/2014/main" id="{00000000-0008-0000-0200-0000FF020000}"/>
            </a:ext>
          </a:extLst>
        </xdr:cNvPr>
        <xdr:cNvSpPr txBox="1"/>
      </xdr:nvSpPr>
      <xdr:spPr>
        <a:xfrm>
          <a:off x="22199600" y="18218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71120</xdr:rowOff>
    </xdr:from>
    <xdr:to>
      <xdr:col>112</xdr:col>
      <xdr:colOff>38100</xdr:colOff>
      <xdr:row>107</xdr:row>
      <xdr:rowOff>1270</xdr:rowOff>
    </xdr:to>
    <xdr:sp macro="" textlink="">
      <xdr:nvSpPr>
        <xdr:cNvPr id="768" name="楕円 767">
          <a:extLst>
            <a:ext uri="{FF2B5EF4-FFF2-40B4-BE49-F238E27FC236}">
              <a16:creationId xmlns:a16="http://schemas.microsoft.com/office/drawing/2014/main" id="{00000000-0008-0000-0200-000000030000}"/>
            </a:ext>
          </a:extLst>
        </xdr:cNvPr>
        <xdr:cNvSpPr/>
      </xdr:nvSpPr>
      <xdr:spPr>
        <a:xfrm>
          <a:off x="21272500" y="182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117021</xdr:rowOff>
    </xdr:from>
    <xdr:to>
      <xdr:col>116</xdr:col>
      <xdr:colOff>63500</xdr:colOff>
      <xdr:row>106</xdr:row>
      <xdr:rowOff>121920</xdr:rowOff>
    </xdr:to>
    <xdr:cxnSp macro="">
      <xdr:nvCxnSpPr>
        <xdr:cNvPr id="769" name="直線コネクタ 768">
          <a:extLst>
            <a:ext uri="{FF2B5EF4-FFF2-40B4-BE49-F238E27FC236}">
              <a16:creationId xmlns:a16="http://schemas.microsoft.com/office/drawing/2014/main" id="{00000000-0008-0000-0200-000001030000}"/>
            </a:ext>
          </a:extLst>
        </xdr:cNvPr>
        <xdr:cNvCxnSpPr/>
      </xdr:nvCxnSpPr>
      <xdr:spPr>
        <a:xfrm flipV="1">
          <a:off x="21323300" y="18290721"/>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77651</xdr:rowOff>
    </xdr:from>
    <xdr:to>
      <xdr:col>107</xdr:col>
      <xdr:colOff>101600</xdr:colOff>
      <xdr:row>107</xdr:row>
      <xdr:rowOff>7801</xdr:rowOff>
    </xdr:to>
    <xdr:sp macro="" textlink="">
      <xdr:nvSpPr>
        <xdr:cNvPr id="770" name="楕円 769">
          <a:extLst>
            <a:ext uri="{FF2B5EF4-FFF2-40B4-BE49-F238E27FC236}">
              <a16:creationId xmlns:a16="http://schemas.microsoft.com/office/drawing/2014/main" id="{00000000-0008-0000-0200-000002030000}"/>
            </a:ext>
          </a:extLst>
        </xdr:cNvPr>
        <xdr:cNvSpPr/>
      </xdr:nvSpPr>
      <xdr:spPr>
        <a:xfrm>
          <a:off x="20383500" y="1825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121920</xdr:rowOff>
    </xdr:from>
    <xdr:to>
      <xdr:col>111</xdr:col>
      <xdr:colOff>177800</xdr:colOff>
      <xdr:row>106</xdr:row>
      <xdr:rowOff>128451</xdr:rowOff>
    </xdr:to>
    <xdr:cxnSp macro="">
      <xdr:nvCxnSpPr>
        <xdr:cNvPr id="771" name="直線コネクタ 770">
          <a:extLst>
            <a:ext uri="{FF2B5EF4-FFF2-40B4-BE49-F238E27FC236}">
              <a16:creationId xmlns:a16="http://schemas.microsoft.com/office/drawing/2014/main" id="{00000000-0008-0000-0200-000003030000}"/>
            </a:ext>
          </a:extLst>
        </xdr:cNvPr>
        <xdr:cNvCxnSpPr/>
      </xdr:nvCxnSpPr>
      <xdr:spPr>
        <a:xfrm flipV="1">
          <a:off x="20434300" y="18295620"/>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84182</xdr:rowOff>
    </xdr:from>
    <xdr:to>
      <xdr:col>102</xdr:col>
      <xdr:colOff>165100</xdr:colOff>
      <xdr:row>107</xdr:row>
      <xdr:rowOff>14332</xdr:rowOff>
    </xdr:to>
    <xdr:sp macro="" textlink="">
      <xdr:nvSpPr>
        <xdr:cNvPr id="772" name="楕円 771">
          <a:extLst>
            <a:ext uri="{FF2B5EF4-FFF2-40B4-BE49-F238E27FC236}">
              <a16:creationId xmlns:a16="http://schemas.microsoft.com/office/drawing/2014/main" id="{00000000-0008-0000-0200-000004030000}"/>
            </a:ext>
          </a:extLst>
        </xdr:cNvPr>
        <xdr:cNvSpPr/>
      </xdr:nvSpPr>
      <xdr:spPr>
        <a:xfrm>
          <a:off x="19494500" y="1825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128451</xdr:rowOff>
    </xdr:from>
    <xdr:to>
      <xdr:col>107</xdr:col>
      <xdr:colOff>50800</xdr:colOff>
      <xdr:row>106</xdr:row>
      <xdr:rowOff>134982</xdr:rowOff>
    </xdr:to>
    <xdr:cxnSp macro="">
      <xdr:nvCxnSpPr>
        <xdr:cNvPr id="773" name="直線コネクタ 772">
          <a:extLst>
            <a:ext uri="{FF2B5EF4-FFF2-40B4-BE49-F238E27FC236}">
              <a16:creationId xmlns:a16="http://schemas.microsoft.com/office/drawing/2014/main" id="{00000000-0008-0000-0200-000005030000}"/>
            </a:ext>
          </a:extLst>
        </xdr:cNvPr>
        <xdr:cNvCxnSpPr/>
      </xdr:nvCxnSpPr>
      <xdr:spPr>
        <a:xfrm flipV="1">
          <a:off x="19545300" y="18302151"/>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37391</xdr:rowOff>
    </xdr:from>
    <xdr:ext cx="469744" cy="259045"/>
    <xdr:sp macro="" textlink="">
      <xdr:nvSpPr>
        <xdr:cNvPr id="774" name="n_1aveValue【庁舎】&#10;一人当たり面積">
          <a:extLst>
            <a:ext uri="{FF2B5EF4-FFF2-40B4-BE49-F238E27FC236}">
              <a16:creationId xmlns:a16="http://schemas.microsoft.com/office/drawing/2014/main" id="{00000000-0008-0000-0200-000006030000}"/>
            </a:ext>
          </a:extLst>
        </xdr:cNvPr>
        <xdr:cNvSpPr txBox="1"/>
      </xdr:nvSpPr>
      <xdr:spPr>
        <a:xfrm>
          <a:off x="21075727" y="17868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74947</xdr:rowOff>
    </xdr:from>
    <xdr:ext cx="469744" cy="259045"/>
    <xdr:sp macro="" textlink="">
      <xdr:nvSpPr>
        <xdr:cNvPr id="775" name="n_2aveValue【庁舎】&#10;一人当たり面積">
          <a:extLst>
            <a:ext uri="{FF2B5EF4-FFF2-40B4-BE49-F238E27FC236}">
              <a16:creationId xmlns:a16="http://schemas.microsoft.com/office/drawing/2014/main" id="{00000000-0008-0000-0200-000007030000}"/>
            </a:ext>
          </a:extLst>
        </xdr:cNvPr>
        <xdr:cNvSpPr txBox="1"/>
      </xdr:nvSpPr>
      <xdr:spPr>
        <a:xfrm>
          <a:off x="20199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128832</xdr:rowOff>
    </xdr:from>
    <xdr:ext cx="469744" cy="259045"/>
    <xdr:sp macro="" textlink="">
      <xdr:nvSpPr>
        <xdr:cNvPr id="776" name="n_3aveValue【庁舎】&#10;一人当たり面積">
          <a:extLst>
            <a:ext uri="{FF2B5EF4-FFF2-40B4-BE49-F238E27FC236}">
              <a16:creationId xmlns:a16="http://schemas.microsoft.com/office/drawing/2014/main" id="{00000000-0008-0000-0200-000008030000}"/>
            </a:ext>
          </a:extLst>
        </xdr:cNvPr>
        <xdr:cNvSpPr txBox="1"/>
      </xdr:nvSpPr>
      <xdr:spPr>
        <a:xfrm>
          <a:off x="19310427" y="17959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163847</xdr:rowOff>
    </xdr:from>
    <xdr:ext cx="469744" cy="259045"/>
    <xdr:sp macro="" textlink="">
      <xdr:nvSpPr>
        <xdr:cNvPr id="777" name="n_1mainValue【庁舎】&#10;一人当たり面積">
          <a:extLst>
            <a:ext uri="{FF2B5EF4-FFF2-40B4-BE49-F238E27FC236}">
              <a16:creationId xmlns:a16="http://schemas.microsoft.com/office/drawing/2014/main" id="{00000000-0008-0000-0200-000009030000}"/>
            </a:ext>
          </a:extLst>
        </xdr:cNvPr>
        <xdr:cNvSpPr txBox="1"/>
      </xdr:nvSpPr>
      <xdr:spPr>
        <a:xfrm>
          <a:off x="21075727" y="1833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170378</xdr:rowOff>
    </xdr:from>
    <xdr:ext cx="469744" cy="259045"/>
    <xdr:sp macro="" textlink="">
      <xdr:nvSpPr>
        <xdr:cNvPr id="778" name="n_2mainValue【庁舎】&#10;一人当たり面積">
          <a:extLst>
            <a:ext uri="{FF2B5EF4-FFF2-40B4-BE49-F238E27FC236}">
              <a16:creationId xmlns:a16="http://schemas.microsoft.com/office/drawing/2014/main" id="{00000000-0008-0000-0200-00000A030000}"/>
            </a:ext>
          </a:extLst>
        </xdr:cNvPr>
        <xdr:cNvSpPr txBox="1"/>
      </xdr:nvSpPr>
      <xdr:spPr>
        <a:xfrm>
          <a:off x="20199427" y="18344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5459</xdr:rowOff>
    </xdr:from>
    <xdr:ext cx="469744" cy="259045"/>
    <xdr:sp macro="" textlink="">
      <xdr:nvSpPr>
        <xdr:cNvPr id="779" name="n_3mainValue【庁舎】&#10;一人当たり面積">
          <a:extLst>
            <a:ext uri="{FF2B5EF4-FFF2-40B4-BE49-F238E27FC236}">
              <a16:creationId xmlns:a16="http://schemas.microsoft.com/office/drawing/2014/main" id="{00000000-0008-0000-0200-00000B030000}"/>
            </a:ext>
          </a:extLst>
        </xdr:cNvPr>
        <xdr:cNvSpPr txBox="1"/>
      </xdr:nvSpPr>
      <xdr:spPr>
        <a:xfrm>
          <a:off x="19310427" y="18350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0" name="正方形/長方形 779">
          <a:extLst>
            <a:ext uri="{FF2B5EF4-FFF2-40B4-BE49-F238E27FC236}">
              <a16:creationId xmlns:a16="http://schemas.microsoft.com/office/drawing/2014/main" id="{00000000-0008-0000-0200-00000C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1" name="正方形/長方形 780">
          <a:extLst>
            <a:ext uri="{FF2B5EF4-FFF2-40B4-BE49-F238E27FC236}">
              <a16:creationId xmlns:a16="http://schemas.microsoft.com/office/drawing/2014/main" id="{00000000-0008-0000-0200-00000D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2" name="テキスト ボックス 781">
          <a:extLst>
            <a:ext uri="{FF2B5EF4-FFF2-40B4-BE49-F238E27FC236}">
              <a16:creationId xmlns:a16="http://schemas.microsoft.com/office/drawing/2014/main" id="{00000000-0008-0000-0200-00000E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消防施設以外の施設については類似団体と比較すると有形固定資産減価償却率を上回っている。特に福祉施設と庁舎については類似団体よりも有形固定資産減価償却率が大きく上回っているため施設の更新時期が迫っている。福祉施設は、波野高齢者コミュニティーセンター福寿荘や阿蘇市子育て支援センター等が有形固定資産減価償却率が</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となっている。施設毎の方針を策定し、適切に更新を進めていく必要がある。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熊本県阿蘇市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26,433
26,053
376.30
23,123,694
21,409,316
1,384,246
9,355,363
20,734,722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69.0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前年度と比較して、基準財政収入額が＋</a:t>
          </a:r>
          <a:r>
            <a:rPr kumimoji="1" lang="en-US" altLang="ja-JP" sz="1300">
              <a:latin typeface="ＭＳ Ｐゴシック" panose="020B0600070205080204" pitchFamily="50" charset="-128"/>
              <a:ea typeface="ＭＳ Ｐゴシック" panose="020B0600070205080204" pitchFamily="50" charset="-128"/>
            </a:rPr>
            <a:t>179,347</a:t>
          </a:r>
          <a:r>
            <a:rPr kumimoji="1" lang="ja-JP" altLang="en-US" sz="1300">
              <a:latin typeface="ＭＳ Ｐゴシック" panose="020B0600070205080204" pitchFamily="50" charset="-128"/>
              <a:ea typeface="ＭＳ Ｐゴシック" panose="020B0600070205080204" pitchFamily="50" charset="-128"/>
            </a:rPr>
            <a:t>千円、基準財政需要額が＋</a:t>
          </a:r>
          <a:r>
            <a:rPr kumimoji="1" lang="en-US" altLang="ja-JP" sz="1300">
              <a:latin typeface="ＭＳ Ｐゴシック" panose="020B0600070205080204" pitchFamily="50" charset="-128"/>
              <a:ea typeface="ＭＳ Ｐゴシック" panose="020B0600070205080204" pitchFamily="50" charset="-128"/>
            </a:rPr>
            <a:t>84,880</a:t>
          </a:r>
          <a:r>
            <a:rPr kumimoji="1" lang="ja-JP" altLang="en-US" sz="1300">
              <a:latin typeface="ＭＳ Ｐゴシック" panose="020B0600070205080204" pitchFamily="50" charset="-128"/>
              <a:ea typeface="ＭＳ Ｐゴシック" panose="020B0600070205080204" pitchFamily="50" charset="-128"/>
            </a:rPr>
            <a:t>千円となったことにより、当該指数は前年度から</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ポイント上昇したものの、類似団体平均値、県内平均値を共に下回っている。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年熊本地震の影響から脱却し、税収を中心とした自主財源の確保を徹底して実施することで当該指標の改善を図る。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また、歳出では、事務事業の見直しによる経常経費の抑制、合併特例事業債に頼らない普通建設事業の実施等により財政基盤の確保に努める。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94192</xdr:rowOff>
    </xdr:to>
    <xdr:cxnSp macro="">
      <xdr:nvCxnSpPr>
        <xdr:cNvPr id="64" name="直線コネクタ 63"/>
        <xdr:cNvCxnSpPr/>
      </xdr:nvCxnSpPr>
      <xdr:spPr>
        <a:xfrm flipV="1">
          <a:off x="4953000" y="634153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95250</xdr:rowOff>
    </xdr:from>
    <xdr:to>
      <xdr:col>23</xdr:col>
      <xdr:colOff>133350</xdr:colOff>
      <xdr:row>43</xdr:row>
      <xdr:rowOff>115358</xdr:rowOff>
    </xdr:to>
    <xdr:cxnSp macro="">
      <xdr:nvCxnSpPr>
        <xdr:cNvPr id="69" name="直線コネクタ 68"/>
        <xdr:cNvCxnSpPr/>
      </xdr:nvCxnSpPr>
      <xdr:spPr>
        <a:xfrm flipV="1">
          <a:off x="4114800" y="746760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652</xdr:rowOff>
    </xdr:from>
    <xdr:ext cx="762000" cy="259045"/>
    <xdr:sp macro="" textlink="">
      <xdr:nvSpPr>
        <xdr:cNvPr id="70" name="財政力平均値テキスト"/>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1" name="フローチャート: 判断 70"/>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95250</xdr:rowOff>
    </xdr:from>
    <xdr:to>
      <xdr:col>19</xdr:col>
      <xdr:colOff>133350</xdr:colOff>
      <xdr:row>43</xdr:row>
      <xdr:rowOff>115358</xdr:rowOff>
    </xdr:to>
    <xdr:cxnSp macro="">
      <xdr:nvCxnSpPr>
        <xdr:cNvPr id="72" name="直線コネクタ 71"/>
        <xdr:cNvCxnSpPr/>
      </xdr:nvCxnSpPr>
      <xdr:spPr>
        <a:xfrm>
          <a:off x="3225800" y="74676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95902</xdr:rowOff>
    </xdr:from>
    <xdr:ext cx="736600" cy="259045"/>
    <xdr:sp macro="" textlink="">
      <xdr:nvSpPr>
        <xdr:cNvPr id="74" name="テキスト ボックス 73"/>
        <xdr:cNvSpPr txBox="1"/>
      </xdr:nvSpPr>
      <xdr:spPr>
        <a:xfrm>
          <a:off x="3733800" y="712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95250</xdr:rowOff>
    </xdr:from>
    <xdr:to>
      <xdr:col>15</xdr:col>
      <xdr:colOff>82550</xdr:colOff>
      <xdr:row>43</xdr:row>
      <xdr:rowOff>95250</xdr:rowOff>
    </xdr:to>
    <xdr:cxnSp macro="">
      <xdr:nvCxnSpPr>
        <xdr:cNvPr id="75" name="直線コネクタ 74"/>
        <xdr:cNvCxnSpPr/>
      </xdr:nvCxnSpPr>
      <xdr:spPr>
        <a:xfrm>
          <a:off x="2336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7" name="テキスト ボックス 76"/>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95250</xdr:rowOff>
    </xdr:from>
    <xdr:to>
      <xdr:col>11</xdr:col>
      <xdr:colOff>31750</xdr:colOff>
      <xdr:row>43</xdr:row>
      <xdr:rowOff>95250</xdr:rowOff>
    </xdr:to>
    <xdr:cxnSp macro="">
      <xdr:nvCxnSpPr>
        <xdr:cNvPr id="78" name="直線コネクタ 77"/>
        <xdr:cNvCxnSpPr/>
      </xdr:nvCxnSpPr>
      <xdr:spPr>
        <a:xfrm>
          <a:off x="1447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95902</xdr:rowOff>
    </xdr:from>
    <xdr:ext cx="762000" cy="259045"/>
    <xdr:sp macro="" textlink="">
      <xdr:nvSpPr>
        <xdr:cNvPr id="80" name="テキスト ボックス 79"/>
        <xdr:cNvSpPr txBox="1"/>
      </xdr:nvSpPr>
      <xdr:spPr>
        <a:xfrm>
          <a:off x="1955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81" name="フローチャート: 判断 80"/>
        <xdr:cNvSpPr/>
      </xdr:nvSpPr>
      <xdr:spPr>
        <a:xfrm>
          <a:off x="1397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55685</xdr:rowOff>
    </xdr:from>
    <xdr:ext cx="762000" cy="259045"/>
    <xdr:sp macro="" textlink="">
      <xdr:nvSpPr>
        <xdr:cNvPr id="82" name="テキスト ボックス 81"/>
        <xdr:cNvSpPr txBox="1"/>
      </xdr:nvSpPr>
      <xdr:spPr>
        <a:xfrm>
          <a:off x="1066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88" name="楕円 87"/>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16527</xdr:rowOff>
    </xdr:from>
    <xdr:ext cx="762000" cy="259045"/>
    <xdr:sp macro="" textlink="">
      <xdr:nvSpPr>
        <xdr:cNvPr id="89" name="財政力該当値テキスト"/>
        <xdr:cNvSpPr txBox="1"/>
      </xdr:nvSpPr>
      <xdr:spPr>
        <a:xfrm>
          <a:off x="5041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64558</xdr:rowOff>
    </xdr:from>
    <xdr:to>
      <xdr:col>19</xdr:col>
      <xdr:colOff>184150</xdr:colOff>
      <xdr:row>43</xdr:row>
      <xdr:rowOff>166158</xdr:rowOff>
    </xdr:to>
    <xdr:sp macro="" textlink="">
      <xdr:nvSpPr>
        <xdr:cNvPr id="90" name="楕円 89"/>
        <xdr:cNvSpPr/>
      </xdr:nvSpPr>
      <xdr:spPr>
        <a:xfrm>
          <a:off x="4064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150935</xdr:rowOff>
    </xdr:from>
    <xdr:ext cx="736600" cy="259045"/>
    <xdr:sp macro="" textlink="">
      <xdr:nvSpPr>
        <xdr:cNvPr id="91" name="テキスト ボックス 90"/>
        <xdr:cNvSpPr txBox="1"/>
      </xdr:nvSpPr>
      <xdr:spPr>
        <a:xfrm>
          <a:off x="3733800" y="7523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44450</xdr:rowOff>
    </xdr:from>
    <xdr:to>
      <xdr:col>15</xdr:col>
      <xdr:colOff>133350</xdr:colOff>
      <xdr:row>43</xdr:row>
      <xdr:rowOff>146050</xdr:rowOff>
    </xdr:to>
    <xdr:sp macro="" textlink="">
      <xdr:nvSpPr>
        <xdr:cNvPr id="92" name="楕円 91"/>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130827</xdr:rowOff>
    </xdr:from>
    <xdr:ext cx="762000" cy="259045"/>
    <xdr:sp macro="" textlink="">
      <xdr:nvSpPr>
        <xdr:cNvPr id="93" name="テキスト ボックス 92"/>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44450</xdr:rowOff>
    </xdr:from>
    <xdr:to>
      <xdr:col>11</xdr:col>
      <xdr:colOff>82550</xdr:colOff>
      <xdr:row>43</xdr:row>
      <xdr:rowOff>146050</xdr:rowOff>
    </xdr:to>
    <xdr:sp macro="" textlink="">
      <xdr:nvSpPr>
        <xdr:cNvPr id="94" name="楕円 93"/>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130827</xdr:rowOff>
    </xdr:from>
    <xdr:ext cx="762000" cy="259045"/>
    <xdr:sp macro="" textlink="">
      <xdr:nvSpPr>
        <xdr:cNvPr id="95" name="テキスト ボックス 94"/>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96" name="楕円 95"/>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130827</xdr:rowOff>
    </xdr:from>
    <xdr:ext cx="762000" cy="259045"/>
    <xdr:sp macro="" textlink="">
      <xdr:nvSpPr>
        <xdr:cNvPr id="97" name="テキスト ボックス 96"/>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経常的な一般財源が▲</a:t>
          </a:r>
          <a:r>
            <a:rPr kumimoji="1" lang="en-US" altLang="ja-JP" sz="1300">
              <a:latin typeface="ＭＳ Ｐゴシック" panose="020B0600070205080204" pitchFamily="50" charset="-128"/>
              <a:ea typeface="ＭＳ Ｐゴシック" panose="020B0600070205080204" pitchFamily="50" charset="-128"/>
            </a:rPr>
            <a:t>152,995</a:t>
          </a:r>
          <a:r>
            <a:rPr kumimoji="1" lang="ja-JP" altLang="en-US" sz="1300">
              <a:latin typeface="ＭＳ Ｐゴシック" panose="020B0600070205080204" pitchFamily="50" charset="-128"/>
              <a:ea typeface="ＭＳ Ｐゴシック" panose="020B0600070205080204" pitchFamily="50" charset="-128"/>
            </a:rPr>
            <a:t>千円、経常経費に充当した一般財源が＋</a:t>
          </a:r>
          <a:r>
            <a:rPr kumimoji="1" lang="en-US" altLang="ja-JP" sz="1300">
              <a:latin typeface="ＭＳ Ｐゴシック" panose="020B0600070205080204" pitchFamily="50" charset="-128"/>
              <a:ea typeface="ＭＳ Ｐゴシック" panose="020B0600070205080204" pitchFamily="50" charset="-128"/>
            </a:rPr>
            <a:t>57,568</a:t>
          </a:r>
          <a:r>
            <a:rPr kumimoji="1" lang="ja-JP" altLang="en-US" sz="1300">
              <a:latin typeface="ＭＳ Ｐゴシック" panose="020B0600070205080204" pitchFamily="50" charset="-128"/>
              <a:ea typeface="ＭＳ Ｐゴシック" panose="020B0600070205080204" pitchFamily="50" charset="-128"/>
            </a:rPr>
            <a:t>千円となったことにより、当該比率は前年度から</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ポイント上昇し、類似団体平均値、県内平均値を共に上回っている。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経常的な一般財源では、合併算定替えにより、普通交付税が▲</a:t>
          </a:r>
          <a:r>
            <a:rPr kumimoji="1" lang="en-US" altLang="ja-JP" sz="1300">
              <a:latin typeface="ＭＳ Ｐゴシック" panose="020B0600070205080204" pitchFamily="50" charset="-128"/>
              <a:ea typeface="ＭＳ Ｐゴシック" panose="020B0600070205080204" pitchFamily="50" charset="-128"/>
            </a:rPr>
            <a:t>145,576</a:t>
          </a:r>
          <a:r>
            <a:rPr kumimoji="1" lang="ja-JP" altLang="en-US" sz="1300">
              <a:latin typeface="ＭＳ Ｐゴシック" panose="020B0600070205080204" pitchFamily="50" charset="-128"/>
              <a:ea typeface="ＭＳ Ｐゴシック" panose="020B0600070205080204" pitchFamily="50" charset="-128"/>
            </a:rPr>
            <a:t>千円、臨時財政対策債が▲</a:t>
          </a:r>
          <a:r>
            <a:rPr kumimoji="1" lang="en-US" altLang="ja-JP" sz="1300">
              <a:latin typeface="ＭＳ Ｐゴシック" panose="020B0600070205080204" pitchFamily="50" charset="-128"/>
              <a:ea typeface="ＭＳ Ｐゴシック" panose="020B0600070205080204" pitchFamily="50" charset="-128"/>
            </a:rPr>
            <a:t>23,400</a:t>
          </a:r>
          <a:r>
            <a:rPr kumimoji="1" lang="ja-JP" altLang="en-US" sz="1300">
              <a:latin typeface="ＭＳ Ｐゴシック" panose="020B0600070205080204" pitchFamily="50" charset="-128"/>
              <a:ea typeface="ＭＳ Ｐゴシック" panose="020B0600070205080204" pitchFamily="50" charset="-128"/>
            </a:rPr>
            <a:t>千円等となっている。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経常経費に充当した一般財源では、平成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年度学校再編事業等の元金償還開始に伴い公債費が＋</a:t>
          </a:r>
          <a:r>
            <a:rPr kumimoji="1" lang="en-US" altLang="ja-JP" sz="1300">
              <a:latin typeface="ＭＳ Ｐゴシック" panose="020B0600070205080204" pitchFamily="50" charset="-128"/>
              <a:ea typeface="ＭＳ Ｐゴシック" panose="020B0600070205080204" pitchFamily="50" charset="-128"/>
            </a:rPr>
            <a:t>77,363</a:t>
          </a:r>
          <a:r>
            <a:rPr kumimoji="1" lang="ja-JP" altLang="en-US" sz="1300">
              <a:latin typeface="ＭＳ Ｐゴシック" panose="020B0600070205080204" pitchFamily="50" charset="-128"/>
              <a:ea typeface="ＭＳ Ｐゴシック" panose="020B0600070205080204" pitchFamily="50" charset="-128"/>
            </a:rPr>
            <a:t>千円、障害者福祉や生活保護費に係る扶助費が＋</a:t>
          </a:r>
          <a:r>
            <a:rPr kumimoji="1" lang="en-US" altLang="ja-JP" sz="1300">
              <a:latin typeface="ＭＳ Ｐゴシック" panose="020B0600070205080204" pitchFamily="50" charset="-128"/>
              <a:ea typeface="ＭＳ Ｐゴシック" panose="020B0600070205080204" pitchFamily="50" charset="-128"/>
            </a:rPr>
            <a:t>80,466</a:t>
          </a:r>
          <a:r>
            <a:rPr kumimoji="1" lang="ja-JP" altLang="en-US" sz="1300">
              <a:latin typeface="ＭＳ Ｐゴシック" panose="020B0600070205080204" pitchFamily="50" charset="-128"/>
              <a:ea typeface="ＭＳ Ｐゴシック" panose="020B0600070205080204" pitchFamily="50" charset="-128"/>
            </a:rPr>
            <a:t>千円、人件費が▲</a:t>
          </a:r>
          <a:r>
            <a:rPr kumimoji="1" lang="en-US" altLang="ja-JP" sz="1300">
              <a:latin typeface="ＭＳ Ｐゴシック" panose="020B0600070205080204" pitchFamily="50" charset="-128"/>
              <a:ea typeface="ＭＳ Ｐゴシック" panose="020B0600070205080204" pitchFamily="50" charset="-128"/>
            </a:rPr>
            <a:t>101,822</a:t>
          </a:r>
          <a:r>
            <a:rPr kumimoji="1" lang="ja-JP" altLang="en-US" sz="1300">
              <a:latin typeface="ＭＳ Ｐゴシック" panose="020B0600070205080204" pitchFamily="50" charset="-128"/>
              <a:ea typeface="ＭＳ Ｐゴシック" panose="020B0600070205080204" pitchFamily="50" charset="-128"/>
            </a:rPr>
            <a:t>千円等となっている。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133894</xdr:rowOff>
    </xdr:from>
    <xdr:to>
      <xdr:col>23</xdr:col>
      <xdr:colOff>133350</xdr:colOff>
      <xdr:row>66</xdr:row>
      <xdr:rowOff>134257</xdr:rowOff>
    </xdr:to>
    <xdr:cxnSp macro="">
      <xdr:nvCxnSpPr>
        <xdr:cNvPr id="129" name="直線コネクタ 128"/>
        <xdr:cNvCxnSpPr/>
      </xdr:nvCxnSpPr>
      <xdr:spPr>
        <a:xfrm flipV="1">
          <a:off x="4953000" y="10077994"/>
          <a:ext cx="0" cy="1371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106334</xdr:rowOff>
    </xdr:from>
    <xdr:ext cx="762000" cy="259045"/>
    <xdr:sp macro="" textlink="">
      <xdr:nvSpPr>
        <xdr:cNvPr id="130" name="財政構造の弾力性最小値テキスト"/>
        <xdr:cNvSpPr txBox="1"/>
      </xdr:nvSpPr>
      <xdr:spPr>
        <a:xfrm>
          <a:off x="5041900" y="1142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134257</xdr:rowOff>
    </xdr:from>
    <xdr:to>
      <xdr:col>24</xdr:col>
      <xdr:colOff>12700</xdr:colOff>
      <xdr:row>66</xdr:row>
      <xdr:rowOff>134257</xdr:rowOff>
    </xdr:to>
    <xdr:cxnSp macro="">
      <xdr:nvCxnSpPr>
        <xdr:cNvPr id="131" name="直線コネクタ 130"/>
        <xdr:cNvCxnSpPr/>
      </xdr:nvCxnSpPr>
      <xdr:spPr>
        <a:xfrm>
          <a:off x="4864100" y="1144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48821</xdr:rowOff>
    </xdr:from>
    <xdr:ext cx="762000" cy="259045"/>
    <xdr:sp macro="" textlink="">
      <xdr:nvSpPr>
        <xdr:cNvPr id="132" name="財政構造の弾力性最大値テキスト"/>
        <xdr:cNvSpPr txBox="1"/>
      </xdr:nvSpPr>
      <xdr:spPr>
        <a:xfrm>
          <a:off x="5041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133894</xdr:rowOff>
    </xdr:from>
    <xdr:to>
      <xdr:col>24</xdr:col>
      <xdr:colOff>12700</xdr:colOff>
      <xdr:row>58</xdr:row>
      <xdr:rowOff>133894</xdr:rowOff>
    </xdr:to>
    <xdr:cxnSp macro="">
      <xdr:nvCxnSpPr>
        <xdr:cNvPr id="133" name="直線コネクタ 132"/>
        <xdr:cNvCxnSpPr/>
      </xdr:nvCxnSpPr>
      <xdr:spPr>
        <a:xfrm>
          <a:off x="4864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28847</xdr:rowOff>
    </xdr:from>
    <xdr:to>
      <xdr:col>23</xdr:col>
      <xdr:colOff>133350</xdr:colOff>
      <xdr:row>60</xdr:row>
      <xdr:rowOff>101237</xdr:rowOff>
    </xdr:to>
    <xdr:cxnSp macro="">
      <xdr:nvCxnSpPr>
        <xdr:cNvPr id="134" name="直線コネクタ 133"/>
        <xdr:cNvCxnSpPr/>
      </xdr:nvCxnSpPr>
      <xdr:spPr>
        <a:xfrm>
          <a:off x="4114800" y="10315847"/>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60070</xdr:rowOff>
    </xdr:from>
    <xdr:ext cx="762000" cy="259045"/>
    <xdr:sp macro="" textlink="">
      <xdr:nvSpPr>
        <xdr:cNvPr id="135" name="財政構造の弾力性平均値テキスト"/>
        <xdr:cNvSpPr txBox="1"/>
      </xdr:nvSpPr>
      <xdr:spPr>
        <a:xfrm>
          <a:off x="5041900" y="10175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43543</xdr:rowOff>
    </xdr:from>
    <xdr:to>
      <xdr:col>23</xdr:col>
      <xdr:colOff>184150</xdr:colOff>
      <xdr:row>60</xdr:row>
      <xdr:rowOff>145143</xdr:rowOff>
    </xdr:to>
    <xdr:sp macro="" textlink="">
      <xdr:nvSpPr>
        <xdr:cNvPr id="136" name="フローチャート: 判断 135"/>
        <xdr:cNvSpPr/>
      </xdr:nvSpPr>
      <xdr:spPr>
        <a:xfrm>
          <a:off x="49022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28847</xdr:rowOff>
    </xdr:from>
    <xdr:to>
      <xdr:col>19</xdr:col>
      <xdr:colOff>133350</xdr:colOff>
      <xdr:row>60</xdr:row>
      <xdr:rowOff>59872</xdr:rowOff>
    </xdr:to>
    <xdr:cxnSp macro="">
      <xdr:nvCxnSpPr>
        <xdr:cNvPr id="137" name="直線コネクタ 136"/>
        <xdr:cNvCxnSpPr/>
      </xdr:nvCxnSpPr>
      <xdr:spPr>
        <a:xfrm flipV="1">
          <a:off x="3225800" y="10315847"/>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15966</xdr:rowOff>
    </xdr:from>
    <xdr:to>
      <xdr:col>19</xdr:col>
      <xdr:colOff>184150</xdr:colOff>
      <xdr:row>60</xdr:row>
      <xdr:rowOff>117566</xdr:rowOff>
    </xdr:to>
    <xdr:sp macro="" textlink="">
      <xdr:nvSpPr>
        <xdr:cNvPr id="138" name="フローチャート: 判断 137"/>
        <xdr:cNvSpPr/>
      </xdr:nvSpPr>
      <xdr:spPr>
        <a:xfrm>
          <a:off x="4064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102343</xdr:rowOff>
    </xdr:from>
    <xdr:ext cx="736600" cy="259045"/>
    <xdr:sp macro="" textlink="">
      <xdr:nvSpPr>
        <xdr:cNvPr id="139" name="テキスト ボックス 138"/>
        <xdr:cNvSpPr txBox="1"/>
      </xdr:nvSpPr>
      <xdr:spPr>
        <a:xfrm>
          <a:off x="3733800" y="10389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32294</xdr:rowOff>
    </xdr:from>
    <xdr:to>
      <xdr:col>15</xdr:col>
      <xdr:colOff>82550</xdr:colOff>
      <xdr:row>60</xdr:row>
      <xdr:rowOff>59872</xdr:rowOff>
    </xdr:to>
    <xdr:cxnSp macro="">
      <xdr:nvCxnSpPr>
        <xdr:cNvPr id="140" name="直線コネクタ 139"/>
        <xdr:cNvCxnSpPr/>
      </xdr:nvCxnSpPr>
      <xdr:spPr>
        <a:xfrm>
          <a:off x="2336800" y="10319294"/>
          <a:ext cx="8890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59</xdr:row>
      <xdr:rowOff>146050</xdr:rowOff>
    </xdr:from>
    <xdr:to>
      <xdr:col>15</xdr:col>
      <xdr:colOff>133350</xdr:colOff>
      <xdr:row>60</xdr:row>
      <xdr:rowOff>76200</xdr:rowOff>
    </xdr:to>
    <xdr:sp macro="" textlink="">
      <xdr:nvSpPr>
        <xdr:cNvPr id="141" name="フローチャート: 判断 140"/>
        <xdr:cNvSpPr/>
      </xdr:nvSpPr>
      <xdr:spPr>
        <a:xfrm>
          <a:off x="3175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86377</xdr:rowOff>
    </xdr:from>
    <xdr:ext cx="762000" cy="259045"/>
    <xdr:sp macro="" textlink="">
      <xdr:nvSpPr>
        <xdr:cNvPr id="142" name="テキスト ボックス 141"/>
        <xdr:cNvSpPr txBox="1"/>
      </xdr:nvSpPr>
      <xdr:spPr>
        <a:xfrm>
          <a:off x="2844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18506</xdr:rowOff>
    </xdr:from>
    <xdr:to>
      <xdr:col>11</xdr:col>
      <xdr:colOff>31750</xdr:colOff>
      <xdr:row>60</xdr:row>
      <xdr:rowOff>32294</xdr:rowOff>
    </xdr:to>
    <xdr:cxnSp macro="">
      <xdr:nvCxnSpPr>
        <xdr:cNvPr id="143" name="直線コネクタ 142"/>
        <xdr:cNvCxnSpPr/>
      </xdr:nvCxnSpPr>
      <xdr:spPr>
        <a:xfrm>
          <a:off x="1447800" y="10305506"/>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73660</xdr:rowOff>
    </xdr:from>
    <xdr:to>
      <xdr:col>11</xdr:col>
      <xdr:colOff>82550</xdr:colOff>
      <xdr:row>60</xdr:row>
      <xdr:rowOff>3810</xdr:rowOff>
    </xdr:to>
    <xdr:sp macro="" textlink="">
      <xdr:nvSpPr>
        <xdr:cNvPr id="144" name="フローチャート: 判断 143"/>
        <xdr:cNvSpPr/>
      </xdr:nvSpPr>
      <xdr:spPr>
        <a:xfrm>
          <a:off x="2286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13987</xdr:rowOff>
    </xdr:from>
    <xdr:ext cx="762000" cy="259045"/>
    <xdr:sp macro="" textlink="">
      <xdr:nvSpPr>
        <xdr:cNvPr id="145" name="テキスト ボックス 144"/>
        <xdr:cNvSpPr txBox="1"/>
      </xdr:nvSpPr>
      <xdr:spPr>
        <a:xfrm>
          <a:off x="1955800" y="995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115026</xdr:rowOff>
    </xdr:from>
    <xdr:to>
      <xdr:col>7</xdr:col>
      <xdr:colOff>31750</xdr:colOff>
      <xdr:row>60</xdr:row>
      <xdr:rowOff>45176</xdr:rowOff>
    </xdr:to>
    <xdr:sp macro="" textlink="">
      <xdr:nvSpPr>
        <xdr:cNvPr id="146" name="フローチャート: 判断 145"/>
        <xdr:cNvSpPr/>
      </xdr:nvSpPr>
      <xdr:spPr>
        <a:xfrm>
          <a:off x="1397000" y="102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55353</xdr:rowOff>
    </xdr:from>
    <xdr:ext cx="762000" cy="259045"/>
    <xdr:sp macro="" textlink="">
      <xdr:nvSpPr>
        <xdr:cNvPr id="147" name="テキスト ボックス 146"/>
        <xdr:cNvSpPr txBox="1"/>
      </xdr:nvSpPr>
      <xdr:spPr>
        <a:xfrm>
          <a:off x="1066800" y="9999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50437</xdr:rowOff>
    </xdr:from>
    <xdr:to>
      <xdr:col>23</xdr:col>
      <xdr:colOff>184150</xdr:colOff>
      <xdr:row>60</xdr:row>
      <xdr:rowOff>152037</xdr:rowOff>
    </xdr:to>
    <xdr:sp macro="" textlink="">
      <xdr:nvSpPr>
        <xdr:cNvPr id="153" name="楕円 152"/>
        <xdr:cNvSpPr/>
      </xdr:nvSpPr>
      <xdr:spPr>
        <a:xfrm>
          <a:off x="4902200" y="1033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22514</xdr:rowOff>
    </xdr:from>
    <xdr:ext cx="762000" cy="259045"/>
    <xdr:sp macro="" textlink="">
      <xdr:nvSpPr>
        <xdr:cNvPr id="154" name="財政構造の弾力性該当値テキスト"/>
        <xdr:cNvSpPr txBox="1"/>
      </xdr:nvSpPr>
      <xdr:spPr>
        <a:xfrm>
          <a:off x="5041900" y="10309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149497</xdr:rowOff>
    </xdr:from>
    <xdr:to>
      <xdr:col>19</xdr:col>
      <xdr:colOff>184150</xdr:colOff>
      <xdr:row>60</xdr:row>
      <xdr:rowOff>79647</xdr:rowOff>
    </xdr:to>
    <xdr:sp macro="" textlink="">
      <xdr:nvSpPr>
        <xdr:cNvPr id="155" name="楕円 154"/>
        <xdr:cNvSpPr/>
      </xdr:nvSpPr>
      <xdr:spPr>
        <a:xfrm>
          <a:off x="4064000" y="1026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89824</xdr:rowOff>
    </xdr:from>
    <xdr:ext cx="736600" cy="259045"/>
    <xdr:sp macro="" textlink="">
      <xdr:nvSpPr>
        <xdr:cNvPr id="156" name="テキスト ボックス 155"/>
        <xdr:cNvSpPr txBox="1"/>
      </xdr:nvSpPr>
      <xdr:spPr>
        <a:xfrm>
          <a:off x="3733800" y="100339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9072</xdr:rowOff>
    </xdr:from>
    <xdr:to>
      <xdr:col>15</xdr:col>
      <xdr:colOff>133350</xdr:colOff>
      <xdr:row>60</xdr:row>
      <xdr:rowOff>110672</xdr:rowOff>
    </xdr:to>
    <xdr:sp macro="" textlink="">
      <xdr:nvSpPr>
        <xdr:cNvPr id="157" name="楕円 156"/>
        <xdr:cNvSpPr/>
      </xdr:nvSpPr>
      <xdr:spPr>
        <a:xfrm>
          <a:off x="3175000" y="1029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95449</xdr:rowOff>
    </xdr:from>
    <xdr:ext cx="762000" cy="259045"/>
    <xdr:sp macro="" textlink="">
      <xdr:nvSpPr>
        <xdr:cNvPr id="158" name="テキスト ボックス 157"/>
        <xdr:cNvSpPr txBox="1"/>
      </xdr:nvSpPr>
      <xdr:spPr>
        <a:xfrm>
          <a:off x="2844800" y="1038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152944</xdr:rowOff>
    </xdr:from>
    <xdr:to>
      <xdr:col>11</xdr:col>
      <xdr:colOff>82550</xdr:colOff>
      <xdr:row>60</xdr:row>
      <xdr:rowOff>83094</xdr:rowOff>
    </xdr:to>
    <xdr:sp macro="" textlink="">
      <xdr:nvSpPr>
        <xdr:cNvPr id="159" name="楕円 158"/>
        <xdr:cNvSpPr/>
      </xdr:nvSpPr>
      <xdr:spPr>
        <a:xfrm>
          <a:off x="2286000" y="1026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67871</xdr:rowOff>
    </xdr:from>
    <xdr:ext cx="762000" cy="259045"/>
    <xdr:sp macro="" textlink="">
      <xdr:nvSpPr>
        <xdr:cNvPr id="160" name="テキスト ボックス 159"/>
        <xdr:cNvSpPr txBox="1"/>
      </xdr:nvSpPr>
      <xdr:spPr>
        <a:xfrm>
          <a:off x="1955800" y="10354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139156</xdr:rowOff>
    </xdr:from>
    <xdr:to>
      <xdr:col>7</xdr:col>
      <xdr:colOff>31750</xdr:colOff>
      <xdr:row>60</xdr:row>
      <xdr:rowOff>69306</xdr:rowOff>
    </xdr:to>
    <xdr:sp macro="" textlink="">
      <xdr:nvSpPr>
        <xdr:cNvPr id="161" name="楕円 160"/>
        <xdr:cNvSpPr/>
      </xdr:nvSpPr>
      <xdr:spPr>
        <a:xfrm>
          <a:off x="1397000" y="1025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54083</xdr:rowOff>
    </xdr:from>
    <xdr:ext cx="762000" cy="259045"/>
    <xdr:sp macro="" textlink="">
      <xdr:nvSpPr>
        <xdr:cNvPr id="162" name="テキスト ボックス 161"/>
        <xdr:cNvSpPr txBox="1"/>
      </xdr:nvSpPr>
      <xdr:spPr>
        <a:xfrm>
          <a:off x="1066800" y="10341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[147,223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災害公営住宅建設事業等の実施により、事業費支弁の人件費が増えたため、人件費が▲</a:t>
          </a:r>
          <a:r>
            <a:rPr kumimoji="1" lang="en-US" altLang="ja-JP" sz="1300">
              <a:latin typeface="ＭＳ Ｐゴシック" panose="020B0600070205080204" pitchFamily="50" charset="-128"/>
              <a:ea typeface="ＭＳ Ｐゴシック" panose="020B0600070205080204" pitchFamily="50" charset="-128"/>
            </a:rPr>
            <a:t>94,886</a:t>
          </a:r>
          <a:r>
            <a:rPr kumimoji="1" lang="ja-JP" altLang="en-US" sz="1300">
              <a:latin typeface="ＭＳ Ｐゴシック" panose="020B0600070205080204" pitchFamily="50" charset="-128"/>
              <a:ea typeface="ＭＳ Ｐゴシック" panose="020B0600070205080204" pitchFamily="50" charset="-128"/>
            </a:rPr>
            <a:t>千円、災害廃棄物処理事業の完了等により、物件費が▲</a:t>
          </a:r>
          <a:r>
            <a:rPr kumimoji="1" lang="en-US" altLang="ja-JP" sz="1300">
              <a:latin typeface="ＭＳ Ｐゴシック" panose="020B0600070205080204" pitchFamily="50" charset="-128"/>
              <a:ea typeface="ＭＳ Ｐゴシック" panose="020B0600070205080204" pitchFamily="50" charset="-128"/>
            </a:rPr>
            <a:t>151,011</a:t>
          </a:r>
          <a:r>
            <a:rPr kumimoji="1" lang="ja-JP" altLang="en-US" sz="1300">
              <a:latin typeface="ＭＳ Ｐゴシック" panose="020B0600070205080204" pitchFamily="50" charset="-128"/>
              <a:ea typeface="ＭＳ Ｐゴシック" panose="020B0600070205080204" pitchFamily="50" charset="-128"/>
            </a:rPr>
            <a:t>千円等となっており、当該指標は前年度から</a:t>
          </a:r>
          <a:r>
            <a:rPr kumimoji="1" lang="en-US" altLang="ja-JP" sz="1300">
              <a:latin typeface="ＭＳ Ｐゴシック" panose="020B0600070205080204" pitchFamily="50" charset="-128"/>
              <a:ea typeface="ＭＳ Ｐゴシック" panose="020B0600070205080204" pitchFamily="50" charset="-128"/>
            </a:rPr>
            <a:t>5,954</a:t>
          </a:r>
          <a:r>
            <a:rPr kumimoji="1" lang="ja-JP" altLang="en-US" sz="1300">
              <a:latin typeface="ＭＳ Ｐゴシック" panose="020B0600070205080204" pitchFamily="50" charset="-128"/>
              <a:ea typeface="ＭＳ Ｐゴシック" panose="020B0600070205080204" pitchFamily="50" charset="-128"/>
            </a:rPr>
            <a:t>円減少し、類似団体平均値、県内平均値を共に下回っている。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年度決算時には、未だ熊本地震の影響が残っており、今後は行財政改革の進展とともに、緩やかに地震前の当該指標の値以下となる見込みである。</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9" name="直線コネクタ 178"/>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80" name="テキスト ボックス 179"/>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3" name="直線コネクタ 182"/>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4" name="テキスト ボックス 183"/>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73853</xdr:rowOff>
    </xdr:from>
    <xdr:to>
      <xdr:col>23</xdr:col>
      <xdr:colOff>133350</xdr:colOff>
      <xdr:row>88</xdr:row>
      <xdr:rowOff>144979</xdr:rowOff>
    </xdr:to>
    <xdr:cxnSp macro="">
      <xdr:nvCxnSpPr>
        <xdr:cNvPr id="188" name="直線コネクタ 187"/>
        <xdr:cNvCxnSpPr/>
      </xdr:nvCxnSpPr>
      <xdr:spPr>
        <a:xfrm flipV="1">
          <a:off x="4953000" y="13961303"/>
          <a:ext cx="0" cy="12712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117056</xdr:rowOff>
    </xdr:from>
    <xdr:ext cx="762000" cy="259045"/>
    <xdr:sp macro="" textlink="">
      <xdr:nvSpPr>
        <xdr:cNvPr id="189" name="人件費・物件費等の状況最小値テキスト"/>
        <xdr:cNvSpPr txBox="1"/>
      </xdr:nvSpPr>
      <xdr:spPr>
        <a:xfrm>
          <a:off x="5041900" y="15204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144979</xdr:rowOff>
    </xdr:from>
    <xdr:to>
      <xdr:col>24</xdr:col>
      <xdr:colOff>12700</xdr:colOff>
      <xdr:row>88</xdr:row>
      <xdr:rowOff>144979</xdr:rowOff>
    </xdr:to>
    <xdr:cxnSp macro="">
      <xdr:nvCxnSpPr>
        <xdr:cNvPr id="190" name="直線コネクタ 189"/>
        <xdr:cNvCxnSpPr/>
      </xdr:nvCxnSpPr>
      <xdr:spPr>
        <a:xfrm>
          <a:off x="4864100" y="15232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160230</xdr:rowOff>
    </xdr:from>
    <xdr:ext cx="762000" cy="259045"/>
    <xdr:sp macro="" textlink="">
      <xdr:nvSpPr>
        <xdr:cNvPr id="191" name="人件費・物件費等の状況最大値テキスト"/>
        <xdr:cNvSpPr txBox="1"/>
      </xdr:nvSpPr>
      <xdr:spPr>
        <a:xfrm>
          <a:off x="5041900" y="13704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73853</xdr:rowOff>
    </xdr:from>
    <xdr:to>
      <xdr:col>24</xdr:col>
      <xdr:colOff>12700</xdr:colOff>
      <xdr:row>81</xdr:row>
      <xdr:rowOff>73853</xdr:rowOff>
    </xdr:to>
    <xdr:cxnSp macro="">
      <xdr:nvCxnSpPr>
        <xdr:cNvPr id="192" name="直線コネクタ 191"/>
        <xdr:cNvCxnSpPr/>
      </xdr:nvCxnSpPr>
      <xdr:spPr>
        <a:xfrm>
          <a:off x="4864100" y="13961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56273</xdr:rowOff>
    </xdr:from>
    <xdr:to>
      <xdr:col>23</xdr:col>
      <xdr:colOff>133350</xdr:colOff>
      <xdr:row>83</xdr:row>
      <xdr:rowOff>92190</xdr:rowOff>
    </xdr:to>
    <xdr:cxnSp macro="">
      <xdr:nvCxnSpPr>
        <xdr:cNvPr id="193" name="直線コネクタ 192"/>
        <xdr:cNvCxnSpPr/>
      </xdr:nvCxnSpPr>
      <xdr:spPr>
        <a:xfrm flipV="1">
          <a:off x="4114800" y="14286623"/>
          <a:ext cx="838200" cy="35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129472</xdr:rowOff>
    </xdr:from>
    <xdr:ext cx="762000" cy="259045"/>
    <xdr:sp macro="" textlink="">
      <xdr:nvSpPr>
        <xdr:cNvPr id="194" name="人件費・物件費等の状況平均値テキスト"/>
        <xdr:cNvSpPr txBox="1"/>
      </xdr:nvSpPr>
      <xdr:spPr>
        <a:xfrm>
          <a:off x="5041900" y="14359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157395</xdr:rowOff>
    </xdr:from>
    <xdr:to>
      <xdr:col>23</xdr:col>
      <xdr:colOff>184150</xdr:colOff>
      <xdr:row>84</xdr:row>
      <xdr:rowOff>87545</xdr:rowOff>
    </xdr:to>
    <xdr:sp macro="" textlink="">
      <xdr:nvSpPr>
        <xdr:cNvPr id="195" name="フローチャート: 判断 194"/>
        <xdr:cNvSpPr/>
      </xdr:nvSpPr>
      <xdr:spPr>
        <a:xfrm>
          <a:off x="4902200" y="1438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92190</xdr:rowOff>
    </xdr:from>
    <xdr:to>
      <xdr:col>19</xdr:col>
      <xdr:colOff>133350</xdr:colOff>
      <xdr:row>84</xdr:row>
      <xdr:rowOff>137928</xdr:rowOff>
    </xdr:to>
    <xdr:cxnSp macro="">
      <xdr:nvCxnSpPr>
        <xdr:cNvPr id="196" name="直線コネクタ 195"/>
        <xdr:cNvCxnSpPr/>
      </xdr:nvCxnSpPr>
      <xdr:spPr>
        <a:xfrm flipV="1">
          <a:off x="3225800" y="14322540"/>
          <a:ext cx="889000" cy="217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131251</xdr:rowOff>
    </xdr:from>
    <xdr:to>
      <xdr:col>19</xdr:col>
      <xdr:colOff>184150</xdr:colOff>
      <xdr:row>84</xdr:row>
      <xdr:rowOff>61401</xdr:rowOff>
    </xdr:to>
    <xdr:sp macro="" textlink="">
      <xdr:nvSpPr>
        <xdr:cNvPr id="197" name="フローチャート: 判断 196"/>
        <xdr:cNvSpPr/>
      </xdr:nvSpPr>
      <xdr:spPr>
        <a:xfrm>
          <a:off x="4064000" y="14361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46178</xdr:rowOff>
    </xdr:from>
    <xdr:ext cx="736600" cy="259045"/>
    <xdr:sp macro="" textlink="">
      <xdr:nvSpPr>
        <xdr:cNvPr id="198" name="テキスト ボックス 197"/>
        <xdr:cNvSpPr txBox="1"/>
      </xdr:nvSpPr>
      <xdr:spPr>
        <a:xfrm>
          <a:off x="3733800" y="144479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17424</xdr:rowOff>
    </xdr:from>
    <xdr:to>
      <xdr:col>15</xdr:col>
      <xdr:colOff>82550</xdr:colOff>
      <xdr:row>84</xdr:row>
      <xdr:rowOff>137928</xdr:rowOff>
    </xdr:to>
    <xdr:cxnSp macro="">
      <xdr:nvCxnSpPr>
        <xdr:cNvPr id="199" name="直線コネクタ 198"/>
        <xdr:cNvCxnSpPr/>
      </xdr:nvCxnSpPr>
      <xdr:spPr>
        <a:xfrm>
          <a:off x="2336800" y="14247774"/>
          <a:ext cx="889000" cy="291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106824</xdr:rowOff>
    </xdr:from>
    <xdr:to>
      <xdr:col>15</xdr:col>
      <xdr:colOff>133350</xdr:colOff>
      <xdr:row>84</xdr:row>
      <xdr:rowOff>36974</xdr:rowOff>
    </xdr:to>
    <xdr:sp macro="" textlink="">
      <xdr:nvSpPr>
        <xdr:cNvPr id="200" name="フローチャート: 判断 199"/>
        <xdr:cNvSpPr/>
      </xdr:nvSpPr>
      <xdr:spPr>
        <a:xfrm>
          <a:off x="3175000" y="14337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47151</xdr:rowOff>
    </xdr:from>
    <xdr:ext cx="762000" cy="259045"/>
    <xdr:sp macro="" textlink="">
      <xdr:nvSpPr>
        <xdr:cNvPr id="201" name="テキスト ボックス 200"/>
        <xdr:cNvSpPr txBox="1"/>
      </xdr:nvSpPr>
      <xdr:spPr>
        <a:xfrm>
          <a:off x="2844800" y="14106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17424</xdr:rowOff>
    </xdr:from>
    <xdr:to>
      <xdr:col>11</xdr:col>
      <xdr:colOff>31750</xdr:colOff>
      <xdr:row>83</xdr:row>
      <xdr:rowOff>30104</xdr:rowOff>
    </xdr:to>
    <xdr:cxnSp macro="">
      <xdr:nvCxnSpPr>
        <xdr:cNvPr id="202" name="直線コネクタ 201"/>
        <xdr:cNvCxnSpPr/>
      </xdr:nvCxnSpPr>
      <xdr:spPr>
        <a:xfrm flipV="1">
          <a:off x="1447800" y="14247774"/>
          <a:ext cx="889000" cy="12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64888</xdr:rowOff>
    </xdr:from>
    <xdr:to>
      <xdr:col>11</xdr:col>
      <xdr:colOff>82550</xdr:colOff>
      <xdr:row>83</xdr:row>
      <xdr:rowOff>166488</xdr:rowOff>
    </xdr:to>
    <xdr:sp macro="" textlink="">
      <xdr:nvSpPr>
        <xdr:cNvPr id="203" name="フローチャート: 判断 202"/>
        <xdr:cNvSpPr/>
      </xdr:nvSpPr>
      <xdr:spPr>
        <a:xfrm>
          <a:off x="2286000" y="1429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151265</xdr:rowOff>
    </xdr:from>
    <xdr:ext cx="762000" cy="259045"/>
    <xdr:sp macro="" textlink="">
      <xdr:nvSpPr>
        <xdr:cNvPr id="204" name="テキスト ボックス 203"/>
        <xdr:cNvSpPr txBox="1"/>
      </xdr:nvSpPr>
      <xdr:spPr>
        <a:xfrm>
          <a:off x="1955800" y="14381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35249</xdr:rowOff>
    </xdr:from>
    <xdr:to>
      <xdr:col>7</xdr:col>
      <xdr:colOff>31750</xdr:colOff>
      <xdr:row>83</xdr:row>
      <xdr:rowOff>136849</xdr:rowOff>
    </xdr:to>
    <xdr:sp macro="" textlink="">
      <xdr:nvSpPr>
        <xdr:cNvPr id="205" name="フローチャート: 判断 204"/>
        <xdr:cNvSpPr/>
      </xdr:nvSpPr>
      <xdr:spPr>
        <a:xfrm>
          <a:off x="1397000" y="1426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121626</xdr:rowOff>
    </xdr:from>
    <xdr:ext cx="762000" cy="259045"/>
    <xdr:sp macro="" textlink="">
      <xdr:nvSpPr>
        <xdr:cNvPr id="206" name="テキスト ボックス 205"/>
        <xdr:cNvSpPr txBox="1"/>
      </xdr:nvSpPr>
      <xdr:spPr>
        <a:xfrm>
          <a:off x="1066800" y="14351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5473</xdr:rowOff>
    </xdr:from>
    <xdr:to>
      <xdr:col>23</xdr:col>
      <xdr:colOff>184150</xdr:colOff>
      <xdr:row>83</xdr:row>
      <xdr:rowOff>107073</xdr:rowOff>
    </xdr:to>
    <xdr:sp macro="" textlink="">
      <xdr:nvSpPr>
        <xdr:cNvPr id="212" name="楕円 211"/>
        <xdr:cNvSpPr/>
      </xdr:nvSpPr>
      <xdr:spPr>
        <a:xfrm>
          <a:off x="4902200" y="14235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22000</xdr:rowOff>
    </xdr:from>
    <xdr:ext cx="762000" cy="259045"/>
    <xdr:sp macro="" textlink="">
      <xdr:nvSpPr>
        <xdr:cNvPr id="213" name="人件費・物件費等の状況該当値テキスト"/>
        <xdr:cNvSpPr txBox="1"/>
      </xdr:nvSpPr>
      <xdr:spPr>
        <a:xfrm>
          <a:off x="5041900" y="14080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41390</xdr:rowOff>
    </xdr:from>
    <xdr:to>
      <xdr:col>19</xdr:col>
      <xdr:colOff>184150</xdr:colOff>
      <xdr:row>83</xdr:row>
      <xdr:rowOff>142990</xdr:rowOff>
    </xdr:to>
    <xdr:sp macro="" textlink="">
      <xdr:nvSpPr>
        <xdr:cNvPr id="214" name="楕円 213"/>
        <xdr:cNvSpPr/>
      </xdr:nvSpPr>
      <xdr:spPr>
        <a:xfrm>
          <a:off x="4064000" y="1427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153167</xdr:rowOff>
    </xdr:from>
    <xdr:ext cx="736600" cy="259045"/>
    <xdr:sp macro="" textlink="">
      <xdr:nvSpPr>
        <xdr:cNvPr id="215" name="テキスト ボックス 214"/>
        <xdr:cNvSpPr txBox="1"/>
      </xdr:nvSpPr>
      <xdr:spPr>
        <a:xfrm>
          <a:off x="3733800" y="14040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87128</xdr:rowOff>
    </xdr:from>
    <xdr:to>
      <xdr:col>15</xdr:col>
      <xdr:colOff>133350</xdr:colOff>
      <xdr:row>85</xdr:row>
      <xdr:rowOff>17278</xdr:rowOff>
    </xdr:to>
    <xdr:sp macro="" textlink="">
      <xdr:nvSpPr>
        <xdr:cNvPr id="216" name="楕円 215"/>
        <xdr:cNvSpPr/>
      </xdr:nvSpPr>
      <xdr:spPr>
        <a:xfrm>
          <a:off x="3175000" y="1448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2055</xdr:rowOff>
    </xdr:from>
    <xdr:ext cx="762000" cy="259045"/>
    <xdr:sp macro="" textlink="">
      <xdr:nvSpPr>
        <xdr:cNvPr id="217" name="テキスト ボックス 216"/>
        <xdr:cNvSpPr txBox="1"/>
      </xdr:nvSpPr>
      <xdr:spPr>
        <a:xfrm>
          <a:off x="2844800" y="1457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138074</xdr:rowOff>
    </xdr:from>
    <xdr:to>
      <xdr:col>11</xdr:col>
      <xdr:colOff>82550</xdr:colOff>
      <xdr:row>83</xdr:row>
      <xdr:rowOff>68224</xdr:rowOff>
    </xdr:to>
    <xdr:sp macro="" textlink="">
      <xdr:nvSpPr>
        <xdr:cNvPr id="218" name="楕円 217"/>
        <xdr:cNvSpPr/>
      </xdr:nvSpPr>
      <xdr:spPr>
        <a:xfrm>
          <a:off x="2286000" y="14196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78401</xdr:rowOff>
    </xdr:from>
    <xdr:ext cx="762000" cy="259045"/>
    <xdr:sp macro="" textlink="">
      <xdr:nvSpPr>
        <xdr:cNvPr id="219" name="テキスト ボックス 218"/>
        <xdr:cNvSpPr txBox="1"/>
      </xdr:nvSpPr>
      <xdr:spPr>
        <a:xfrm>
          <a:off x="1955800" y="13965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150754</xdr:rowOff>
    </xdr:from>
    <xdr:to>
      <xdr:col>7</xdr:col>
      <xdr:colOff>31750</xdr:colOff>
      <xdr:row>83</xdr:row>
      <xdr:rowOff>80904</xdr:rowOff>
    </xdr:to>
    <xdr:sp macro="" textlink="">
      <xdr:nvSpPr>
        <xdr:cNvPr id="220" name="楕円 219"/>
        <xdr:cNvSpPr/>
      </xdr:nvSpPr>
      <xdr:spPr>
        <a:xfrm>
          <a:off x="1397000" y="1420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91081</xdr:rowOff>
    </xdr:from>
    <xdr:ext cx="762000" cy="259045"/>
    <xdr:sp macro="" textlink="">
      <xdr:nvSpPr>
        <xdr:cNvPr id="221" name="テキスト ボックス 220"/>
        <xdr:cNvSpPr txBox="1"/>
      </xdr:nvSpPr>
      <xdr:spPr>
        <a:xfrm>
          <a:off x="1066800" y="13978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年度から実施した給与制度の総合的見直しに伴う現給保障を平成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月に廃止したことにより、当該指標は、前年度から</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ポイント減少して</a:t>
          </a:r>
          <a:r>
            <a:rPr kumimoji="1" lang="en-US" altLang="ja-JP" sz="1300">
              <a:latin typeface="ＭＳ Ｐゴシック" panose="020B0600070205080204" pitchFamily="50" charset="-128"/>
              <a:ea typeface="ＭＳ Ｐゴシック" panose="020B0600070205080204" pitchFamily="50" charset="-128"/>
            </a:rPr>
            <a:t>97.2</a:t>
          </a:r>
          <a:r>
            <a:rPr kumimoji="1" lang="ja-JP" altLang="en-US" sz="1300">
              <a:latin typeface="ＭＳ Ｐゴシック" panose="020B0600070205080204" pitchFamily="50" charset="-128"/>
              <a:ea typeface="ＭＳ Ｐゴシック" panose="020B0600070205080204" pitchFamily="50" charset="-128"/>
            </a:rPr>
            <a:t>となった。類似団体平均値及び全国市平均値を共に下回っている。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今後も適正な給与の水準となるように努める。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85573</xdr:rowOff>
    </xdr:from>
    <xdr:to>
      <xdr:col>81</xdr:col>
      <xdr:colOff>44450</xdr:colOff>
      <xdr:row>90</xdr:row>
      <xdr:rowOff>47777</xdr:rowOff>
    </xdr:to>
    <xdr:cxnSp macro="">
      <xdr:nvCxnSpPr>
        <xdr:cNvPr id="252" name="直線コネクタ 251"/>
        <xdr:cNvCxnSpPr/>
      </xdr:nvCxnSpPr>
      <xdr:spPr>
        <a:xfrm flipV="1">
          <a:off x="17018000" y="13973023"/>
          <a:ext cx="0" cy="15052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19854</xdr:rowOff>
    </xdr:from>
    <xdr:ext cx="762000" cy="259045"/>
    <xdr:sp macro="" textlink="">
      <xdr:nvSpPr>
        <xdr:cNvPr id="253" name="給与水準   （国との比較）最小値テキスト"/>
        <xdr:cNvSpPr txBox="1"/>
      </xdr:nvSpPr>
      <xdr:spPr>
        <a:xfrm>
          <a:off x="17106900" y="154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47777</xdr:rowOff>
    </xdr:from>
    <xdr:to>
      <xdr:col>81</xdr:col>
      <xdr:colOff>133350</xdr:colOff>
      <xdr:row>90</xdr:row>
      <xdr:rowOff>47777</xdr:rowOff>
    </xdr:to>
    <xdr:cxnSp macro="">
      <xdr:nvCxnSpPr>
        <xdr:cNvPr id="254" name="直線コネクタ 253"/>
        <xdr:cNvCxnSpPr/>
      </xdr:nvCxnSpPr>
      <xdr:spPr>
        <a:xfrm>
          <a:off x="16929100" y="15478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500</xdr:rowOff>
    </xdr:from>
    <xdr:ext cx="762000" cy="259045"/>
    <xdr:sp macro="" textlink="">
      <xdr:nvSpPr>
        <xdr:cNvPr id="255" name="給与水準   （国との比較）最大値テキスト"/>
        <xdr:cNvSpPr txBox="1"/>
      </xdr:nvSpPr>
      <xdr:spPr>
        <a:xfrm>
          <a:off x="17106900" y="1371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85573</xdr:rowOff>
    </xdr:from>
    <xdr:to>
      <xdr:col>81</xdr:col>
      <xdr:colOff>133350</xdr:colOff>
      <xdr:row>81</xdr:row>
      <xdr:rowOff>85573</xdr:rowOff>
    </xdr:to>
    <xdr:cxnSp macro="">
      <xdr:nvCxnSpPr>
        <xdr:cNvPr id="256" name="直線コネクタ 255"/>
        <xdr:cNvCxnSpPr/>
      </xdr:nvCxnSpPr>
      <xdr:spPr>
        <a:xfrm>
          <a:off x="16929100" y="1397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170543</xdr:rowOff>
    </xdr:from>
    <xdr:to>
      <xdr:col>81</xdr:col>
      <xdr:colOff>44450</xdr:colOff>
      <xdr:row>87</xdr:row>
      <xdr:rowOff>91016</xdr:rowOff>
    </xdr:to>
    <xdr:cxnSp macro="">
      <xdr:nvCxnSpPr>
        <xdr:cNvPr id="257" name="直線コネクタ 256"/>
        <xdr:cNvCxnSpPr/>
      </xdr:nvCxnSpPr>
      <xdr:spPr>
        <a:xfrm flipV="1">
          <a:off x="16179800" y="14915243"/>
          <a:ext cx="838200" cy="9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137782</xdr:rowOff>
    </xdr:from>
    <xdr:ext cx="762000" cy="259045"/>
    <xdr:sp macro="" textlink="">
      <xdr:nvSpPr>
        <xdr:cNvPr id="258" name="給与水準   （国との比較）平均値テキスト"/>
        <xdr:cNvSpPr txBox="1"/>
      </xdr:nvSpPr>
      <xdr:spPr>
        <a:xfrm>
          <a:off x="17106900" y="14882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165705</xdr:rowOff>
    </xdr:from>
    <xdr:to>
      <xdr:col>81</xdr:col>
      <xdr:colOff>95250</xdr:colOff>
      <xdr:row>87</xdr:row>
      <xdr:rowOff>95855</xdr:rowOff>
    </xdr:to>
    <xdr:sp macro="" textlink="">
      <xdr:nvSpPr>
        <xdr:cNvPr id="259" name="フローチャート: 判断 258"/>
        <xdr:cNvSpPr/>
      </xdr:nvSpPr>
      <xdr:spPr>
        <a:xfrm>
          <a:off x="16967200" y="1491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91016</xdr:rowOff>
    </xdr:from>
    <xdr:to>
      <xdr:col>77</xdr:col>
      <xdr:colOff>44450</xdr:colOff>
      <xdr:row>87</xdr:row>
      <xdr:rowOff>113998</xdr:rowOff>
    </xdr:to>
    <xdr:cxnSp macro="">
      <xdr:nvCxnSpPr>
        <xdr:cNvPr id="260" name="直線コネクタ 259"/>
        <xdr:cNvCxnSpPr/>
      </xdr:nvCxnSpPr>
      <xdr:spPr>
        <a:xfrm flipV="1">
          <a:off x="15290800" y="15007166"/>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5745</xdr:rowOff>
    </xdr:from>
    <xdr:to>
      <xdr:col>77</xdr:col>
      <xdr:colOff>95250</xdr:colOff>
      <xdr:row>87</xdr:row>
      <xdr:rowOff>107345</xdr:rowOff>
    </xdr:to>
    <xdr:sp macro="" textlink="">
      <xdr:nvSpPr>
        <xdr:cNvPr id="261" name="フローチャート: 判断 260"/>
        <xdr:cNvSpPr/>
      </xdr:nvSpPr>
      <xdr:spPr>
        <a:xfrm>
          <a:off x="16129000" y="1492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117522</xdr:rowOff>
    </xdr:from>
    <xdr:ext cx="736600" cy="259045"/>
    <xdr:sp macro="" textlink="">
      <xdr:nvSpPr>
        <xdr:cNvPr id="262" name="テキスト ボックス 261"/>
        <xdr:cNvSpPr txBox="1"/>
      </xdr:nvSpPr>
      <xdr:spPr>
        <a:xfrm>
          <a:off x="15798800" y="14690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113998</xdr:rowOff>
    </xdr:from>
    <xdr:to>
      <xdr:col>72</xdr:col>
      <xdr:colOff>203200</xdr:colOff>
      <xdr:row>88</xdr:row>
      <xdr:rowOff>68943</xdr:rowOff>
    </xdr:to>
    <xdr:cxnSp macro="">
      <xdr:nvCxnSpPr>
        <xdr:cNvPr id="263" name="直線コネクタ 262"/>
        <xdr:cNvCxnSpPr/>
      </xdr:nvCxnSpPr>
      <xdr:spPr>
        <a:xfrm flipV="1">
          <a:off x="14401800" y="15030148"/>
          <a:ext cx="8890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17236</xdr:rowOff>
    </xdr:from>
    <xdr:to>
      <xdr:col>73</xdr:col>
      <xdr:colOff>44450</xdr:colOff>
      <xdr:row>87</xdr:row>
      <xdr:rowOff>118836</xdr:rowOff>
    </xdr:to>
    <xdr:sp macro="" textlink="">
      <xdr:nvSpPr>
        <xdr:cNvPr id="264" name="フローチャート: 判断 263"/>
        <xdr:cNvSpPr/>
      </xdr:nvSpPr>
      <xdr:spPr>
        <a:xfrm>
          <a:off x="15240000" y="149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129013</xdr:rowOff>
    </xdr:from>
    <xdr:ext cx="762000" cy="259045"/>
    <xdr:sp macro="" textlink="">
      <xdr:nvSpPr>
        <xdr:cNvPr id="265" name="テキスト ボックス 264"/>
        <xdr:cNvSpPr txBox="1"/>
      </xdr:nvSpPr>
      <xdr:spPr>
        <a:xfrm>
          <a:off x="14909800" y="14702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68036</xdr:rowOff>
    </xdr:from>
    <xdr:to>
      <xdr:col>68</xdr:col>
      <xdr:colOff>152400</xdr:colOff>
      <xdr:row>88</xdr:row>
      <xdr:rowOff>68943</xdr:rowOff>
    </xdr:to>
    <xdr:cxnSp macro="">
      <xdr:nvCxnSpPr>
        <xdr:cNvPr id="266" name="直線コネクタ 265"/>
        <xdr:cNvCxnSpPr/>
      </xdr:nvCxnSpPr>
      <xdr:spPr>
        <a:xfrm>
          <a:off x="13512800" y="14984186"/>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17236</xdr:rowOff>
    </xdr:from>
    <xdr:to>
      <xdr:col>68</xdr:col>
      <xdr:colOff>203200</xdr:colOff>
      <xdr:row>87</xdr:row>
      <xdr:rowOff>118836</xdr:rowOff>
    </xdr:to>
    <xdr:sp macro="" textlink="">
      <xdr:nvSpPr>
        <xdr:cNvPr id="267" name="フローチャート: 判断 266"/>
        <xdr:cNvSpPr/>
      </xdr:nvSpPr>
      <xdr:spPr>
        <a:xfrm>
          <a:off x="14351000" y="149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129013</xdr:rowOff>
    </xdr:from>
    <xdr:ext cx="762000" cy="259045"/>
    <xdr:sp macro="" textlink="">
      <xdr:nvSpPr>
        <xdr:cNvPr id="268" name="テキスト ボックス 267"/>
        <xdr:cNvSpPr txBox="1"/>
      </xdr:nvSpPr>
      <xdr:spPr>
        <a:xfrm>
          <a:off x="14020800" y="14702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96762</xdr:rowOff>
    </xdr:from>
    <xdr:to>
      <xdr:col>64</xdr:col>
      <xdr:colOff>152400</xdr:colOff>
      <xdr:row>87</xdr:row>
      <xdr:rowOff>26912</xdr:rowOff>
    </xdr:to>
    <xdr:sp macro="" textlink="">
      <xdr:nvSpPr>
        <xdr:cNvPr id="269" name="フローチャート: 判断 268"/>
        <xdr:cNvSpPr/>
      </xdr:nvSpPr>
      <xdr:spPr>
        <a:xfrm>
          <a:off x="13462000" y="1484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37089</xdr:rowOff>
    </xdr:from>
    <xdr:ext cx="762000" cy="259045"/>
    <xdr:sp macro="" textlink="">
      <xdr:nvSpPr>
        <xdr:cNvPr id="270" name="テキスト ボックス 269"/>
        <xdr:cNvSpPr txBox="1"/>
      </xdr:nvSpPr>
      <xdr:spPr>
        <a:xfrm>
          <a:off x="13131800" y="1461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119743</xdr:rowOff>
    </xdr:from>
    <xdr:to>
      <xdr:col>81</xdr:col>
      <xdr:colOff>95250</xdr:colOff>
      <xdr:row>87</xdr:row>
      <xdr:rowOff>49893</xdr:rowOff>
    </xdr:to>
    <xdr:sp macro="" textlink="">
      <xdr:nvSpPr>
        <xdr:cNvPr id="276" name="楕円 275"/>
        <xdr:cNvSpPr/>
      </xdr:nvSpPr>
      <xdr:spPr>
        <a:xfrm>
          <a:off x="169672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136270</xdr:rowOff>
    </xdr:from>
    <xdr:ext cx="762000" cy="259045"/>
    <xdr:sp macro="" textlink="">
      <xdr:nvSpPr>
        <xdr:cNvPr id="277" name="給与水準   （国との比較）該当値テキスト"/>
        <xdr:cNvSpPr txBox="1"/>
      </xdr:nvSpPr>
      <xdr:spPr>
        <a:xfrm>
          <a:off x="171069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40216</xdr:rowOff>
    </xdr:from>
    <xdr:to>
      <xdr:col>77</xdr:col>
      <xdr:colOff>95250</xdr:colOff>
      <xdr:row>87</xdr:row>
      <xdr:rowOff>141816</xdr:rowOff>
    </xdr:to>
    <xdr:sp macro="" textlink="">
      <xdr:nvSpPr>
        <xdr:cNvPr id="278" name="楕円 277"/>
        <xdr:cNvSpPr/>
      </xdr:nvSpPr>
      <xdr:spPr>
        <a:xfrm>
          <a:off x="16129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126593</xdr:rowOff>
    </xdr:from>
    <xdr:ext cx="736600" cy="259045"/>
    <xdr:sp macro="" textlink="">
      <xdr:nvSpPr>
        <xdr:cNvPr id="279" name="テキスト ボックス 278"/>
        <xdr:cNvSpPr txBox="1"/>
      </xdr:nvSpPr>
      <xdr:spPr>
        <a:xfrm>
          <a:off x="15798800" y="15042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63198</xdr:rowOff>
    </xdr:from>
    <xdr:to>
      <xdr:col>73</xdr:col>
      <xdr:colOff>44450</xdr:colOff>
      <xdr:row>87</xdr:row>
      <xdr:rowOff>164798</xdr:rowOff>
    </xdr:to>
    <xdr:sp macro="" textlink="">
      <xdr:nvSpPr>
        <xdr:cNvPr id="280" name="楕円 279"/>
        <xdr:cNvSpPr/>
      </xdr:nvSpPr>
      <xdr:spPr>
        <a:xfrm>
          <a:off x="15240000" y="1497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149575</xdr:rowOff>
    </xdr:from>
    <xdr:ext cx="762000" cy="259045"/>
    <xdr:sp macro="" textlink="">
      <xdr:nvSpPr>
        <xdr:cNvPr id="281" name="テキスト ボックス 280"/>
        <xdr:cNvSpPr txBox="1"/>
      </xdr:nvSpPr>
      <xdr:spPr>
        <a:xfrm>
          <a:off x="14909800" y="15065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18143</xdr:rowOff>
    </xdr:from>
    <xdr:to>
      <xdr:col>68</xdr:col>
      <xdr:colOff>203200</xdr:colOff>
      <xdr:row>88</xdr:row>
      <xdr:rowOff>119743</xdr:rowOff>
    </xdr:to>
    <xdr:sp macro="" textlink="">
      <xdr:nvSpPr>
        <xdr:cNvPr id="282" name="楕円 281"/>
        <xdr:cNvSpPr/>
      </xdr:nvSpPr>
      <xdr:spPr>
        <a:xfrm>
          <a:off x="14351000" y="1510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104520</xdr:rowOff>
    </xdr:from>
    <xdr:ext cx="762000" cy="259045"/>
    <xdr:sp macro="" textlink="">
      <xdr:nvSpPr>
        <xdr:cNvPr id="283" name="テキスト ボックス 282"/>
        <xdr:cNvSpPr txBox="1"/>
      </xdr:nvSpPr>
      <xdr:spPr>
        <a:xfrm>
          <a:off x="14020800" y="1519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17236</xdr:rowOff>
    </xdr:from>
    <xdr:to>
      <xdr:col>64</xdr:col>
      <xdr:colOff>152400</xdr:colOff>
      <xdr:row>87</xdr:row>
      <xdr:rowOff>118836</xdr:rowOff>
    </xdr:to>
    <xdr:sp macro="" textlink="">
      <xdr:nvSpPr>
        <xdr:cNvPr id="284" name="楕円 283"/>
        <xdr:cNvSpPr/>
      </xdr:nvSpPr>
      <xdr:spPr>
        <a:xfrm>
          <a:off x="134620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103613</xdr:rowOff>
    </xdr:from>
    <xdr:ext cx="762000" cy="259045"/>
    <xdr:sp macro="" textlink="">
      <xdr:nvSpPr>
        <xdr:cNvPr id="285" name="テキスト ボックス 284"/>
        <xdr:cNvSpPr txBox="1"/>
      </xdr:nvSpPr>
      <xdr:spPr>
        <a:xfrm>
          <a:off x="13131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分母にあたる人口が▲</a:t>
          </a:r>
          <a:r>
            <a:rPr kumimoji="1" lang="en-US" altLang="ja-JP" sz="1300">
              <a:latin typeface="ＭＳ Ｐゴシック" panose="020B0600070205080204" pitchFamily="50" charset="-128"/>
              <a:ea typeface="ＭＳ Ｐゴシック" panose="020B0600070205080204" pitchFamily="50" charset="-128"/>
            </a:rPr>
            <a:t>433</a:t>
          </a:r>
          <a:r>
            <a:rPr kumimoji="1" lang="ja-JP" altLang="en-US" sz="1300">
              <a:latin typeface="ＭＳ Ｐゴシック" panose="020B0600070205080204" pitchFamily="50" charset="-128"/>
              <a:ea typeface="ＭＳ Ｐゴシック" panose="020B0600070205080204" pitchFamily="50" charset="-128"/>
            </a:rPr>
            <a:t>人、分子にあたる職員数が▲</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人となっており、当該指標は、前年度から</a:t>
          </a:r>
          <a:r>
            <a:rPr kumimoji="1" lang="en-US" altLang="ja-JP" sz="1300">
              <a:latin typeface="ＭＳ Ｐゴシック" panose="020B0600070205080204" pitchFamily="50" charset="-128"/>
              <a:ea typeface="ＭＳ Ｐゴシック" panose="020B0600070205080204" pitchFamily="50" charset="-128"/>
            </a:rPr>
            <a:t>0.13</a:t>
          </a:r>
          <a:r>
            <a:rPr kumimoji="1" lang="ja-JP" altLang="en-US" sz="1300">
              <a:latin typeface="ＭＳ Ｐゴシック" panose="020B0600070205080204" pitchFamily="50" charset="-128"/>
              <a:ea typeface="ＭＳ Ｐゴシック" panose="020B0600070205080204" pitchFamily="50" charset="-128"/>
            </a:rPr>
            <a:t>人減少して、</a:t>
          </a:r>
          <a:r>
            <a:rPr kumimoji="1" lang="en-US" altLang="ja-JP" sz="1300">
              <a:latin typeface="ＭＳ Ｐゴシック" panose="020B0600070205080204" pitchFamily="50" charset="-128"/>
              <a:ea typeface="ＭＳ Ｐゴシック" panose="020B0600070205080204" pitchFamily="50" charset="-128"/>
            </a:rPr>
            <a:t>10.10</a:t>
          </a:r>
          <a:r>
            <a:rPr kumimoji="1" lang="ja-JP" altLang="en-US" sz="1300">
              <a:latin typeface="ＭＳ Ｐゴシック" panose="020B0600070205080204" pitchFamily="50" charset="-128"/>
              <a:ea typeface="ＭＳ Ｐゴシック" panose="020B0600070205080204" pitchFamily="50" charset="-128"/>
            </a:rPr>
            <a:t>人となった。類似団体平均値とほぼ同率であるが、県内平均値よりも</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ポイント高い。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旧町村の合併以降、行政改革集中プラン、定員適正化計画に基づき、定員管理を行っており、定員適正化の取り組みは過渡期であるが、増え続ける行政需要への対応や、災害発生時における持続的な行政サービスの確保には、現状の水準を維持した定員管理が必要であると考え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168366</xdr:rowOff>
    </xdr:from>
    <xdr:to>
      <xdr:col>81</xdr:col>
      <xdr:colOff>44450</xdr:colOff>
      <xdr:row>67</xdr:row>
      <xdr:rowOff>105289</xdr:rowOff>
    </xdr:to>
    <xdr:cxnSp macro="">
      <xdr:nvCxnSpPr>
        <xdr:cNvPr id="317" name="直線コネクタ 316"/>
        <xdr:cNvCxnSpPr/>
      </xdr:nvCxnSpPr>
      <xdr:spPr>
        <a:xfrm flipV="1">
          <a:off x="17018000" y="10112466"/>
          <a:ext cx="0" cy="1479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77366</xdr:rowOff>
    </xdr:from>
    <xdr:ext cx="762000" cy="259045"/>
    <xdr:sp macro="" textlink="">
      <xdr:nvSpPr>
        <xdr:cNvPr id="318" name="定員管理の状況最小値テキスト"/>
        <xdr:cNvSpPr txBox="1"/>
      </xdr:nvSpPr>
      <xdr:spPr>
        <a:xfrm>
          <a:off x="17106900" y="11564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105289</xdr:rowOff>
    </xdr:from>
    <xdr:to>
      <xdr:col>81</xdr:col>
      <xdr:colOff>133350</xdr:colOff>
      <xdr:row>67</xdr:row>
      <xdr:rowOff>105289</xdr:rowOff>
    </xdr:to>
    <xdr:cxnSp macro="">
      <xdr:nvCxnSpPr>
        <xdr:cNvPr id="319" name="直線コネクタ 318"/>
        <xdr:cNvCxnSpPr/>
      </xdr:nvCxnSpPr>
      <xdr:spPr>
        <a:xfrm>
          <a:off x="16929100" y="11592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83293</xdr:rowOff>
    </xdr:from>
    <xdr:ext cx="762000" cy="259045"/>
    <xdr:sp macro="" textlink="">
      <xdr:nvSpPr>
        <xdr:cNvPr id="320" name="定員管理の状況最大値テキスト"/>
        <xdr:cNvSpPr txBox="1"/>
      </xdr:nvSpPr>
      <xdr:spPr>
        <a:xfrm>
          <a:off x="17106900" y="985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168366</xdr:rowOff>
    </xdr:from>
    <xdr:to>
      <xdr:col>81</xdr:col>
      <xdr:colOff>133350</xdr:colOff>
      <xdr:row>58</xdr:row>
      <xdr:rowOff>168366</xdr:rowOff>
    </xdr:to>
    <xdr:cxnSp macro="">
      <xdr:nvCxnSpPr>
        <xdr:cNvPr id="321" name="直線コネクタ 320"/>
        <xdr:cNvCxnSpPr/>
      </xdr:nvCxnSpPr>
      <xdr:spPr>
        <a:xfrm>
          <a:off x="16929100" y="1011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119138</xdr:rowOff>
    </xdr:from>
    <xdr:to>
      <xdr:col>81</xdr:col>
      <xdr:colOff>44450</xdr:colOff>
      <xdr:row>62</xdr:row>
      <xdr:rowOff>134076</xdr:rowOff>
    </xdr:to>
    <xdr:cxnSp macro="">
      <xdr:nvCxnSpPr>
        <xdr:cNvPr id="322" name="直線コネクタ 321"/>
        <xdr:cNvCxnSpPr/>
      </xdr:nvCxnSpPr>
      <xdr:spPr>
        <a:xfrm flipV="1">
          <a:off x="16179800" y="10749038"/>
          <a:ext cx="838200" cy="1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81418</xdr:rowOff>
    </xdr:from>
    <xdr:ext cx="762000" cy="259045"/>
    <xdr:sp macro="" textlink="">
      <xdr:nvSpPr>
        <xdr:cNvPr id="323" name="定員管理の状況平均値テキスト"/>
        <xdr:cNvSpPr txBox="1"/>
      </xdr:nvSpPr>
      <xdr:spPr>
        <a:xfrm>
          <a:off x="17106900" y="105398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64891</xdr:rowOff>
    </xdr:from>
    <xdr:to>
      <xdr:col>81</xdr:col>
      <xdr:colOff>95250</xdr:colOff>
      <xdr:row>62</xdr:row>
      <xdr:rowOff>166491</xdr:rowOff>
    </xdr:to>
    <xdr:sp macro="" textlink="">
      <xdr:nvSpPr>
        <xdr:cNvPr id="324" name="フローチャート: 判断 323"/>
        <xdr:cNvSpPr/>
      </xdr:nvSpPr>
      <xdr:spPr>
        <a:xfrm>
          <a:off x="169672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134076</xdr:rowOff>
    </xdr:from>
    <xdr:to>
      <xdr:col>77</xdr:col>
      <xdr:colOff>44450</xdr:colOff>
      <xdr:row>62</xdr:row>
      <xdr:rowOff>140970</xdr:rowOff>
    </xdr:to>
    <xdr:cxnSp macro="">
      <xdr:nvCxnSpPr>
        <xdr:cNvPr id="325" name="直線コネクタ 324"/>
        <xdr:cNvCxnSpPr/>
      </xdr:nvCxnSpPr>
      <xdr:spPr>
        <a:xfrm flipV="1">
          <a:off x="15290800" y="10763976"/>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63742</xdr:rowOff>
    </xdr:from>
    <xdr:to>
      <xdr:col>77</xdr:col>
      <xdr:colOff>95250</xdr:colOff>
      <xdr:row>62</xdr:row>
      <xdr:rowOff>165342</xdr:rowOff>
    </xdr:to>
    <xdr:sp macro="" textlink="">
      <xdr:nvSpPr>
        <xdr:cNvPr id="326" name="フローチャート: 判断 325"/>
        <xdr:cNvSpPr/>
      </xdr:nvSpPr>
      <xdr:spPr>
        <a:xfrm>
          <a:off x="16129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4069</xdr:rowOff>
    </xdr:from>
    <xdr:ext cx="736600" cy="259045"/>
    <xdr:sp macro="" textlink="">
      <xdr:nvSpPr>
        <xdr:cNvPr id="327" name="テキスト ボックス 326"/>
        <xdr:cNvSpPr txBox="1"/>
      </xdr:nvSpPr>
      <xdr:spPr>
        <a:xfrm>
          <a:off x="15798800" y="104625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119138</xdr:rowOff>
    </xdr:from>
    <xdr:to>
      <xdr:col>72</xdr:col>
      <xdr:colOff>203200</xdr:colOff>
      <xdr:row>62</xdr:row>
      <xdr:rowOff>140970</xdr:rowOff>
    </xdr:to>
    <xdr:cxnSp macro="">
      <xdr:nvCxnSpPr>
        <xdr:cNvPr id="328" name="直線コネクタ 327"/>
        <xdr:cNvCxnSpPr/>
      </xdr:nvCxnSpPr>
      <xdr:spPr>
        <a:xfrm>
          <a:off x="14401800" y="10749038"/>
          <a:ext cx="889000" cy="2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52251</xdr:rowOff>
    </xdr:from>
    <xdr:to>
      <xdr:col>73</xdr:col>
      <xdr:colOff>44450</xdr:colOff>
      <xdr:row>62</xdr:row>
      <xdr:rowOff>153851</xdr:rowOff>
    </xdr:to>
    <xdr:sp macro="" textlink="">
      <xdr:nvSpPr>
        <xdr:cNvPr id="329" name="フローチャート: 判断 328"/>
        <xdr:cNvSpPr/>
      </xdr:nvSpPr>
      <xdr:spPr>
        <a:xfrm>
          <a:off x="15240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164028</xdr:rowOff>
    </xdr:from>
    <xdr:ext cx="762000" cy="259045"/>
    <xdr:sp macro="" textlink="">
      <xdr:nvSpPr>
        <xdr:cNvPr id="330" name="テキスト ボックス 329"/>
        <xdr:cNvSpPr txBox="1"/>
      </xdr:nvSpPr>
      <xdr:spPr>
        <a:xfrm>
          <a:off x="14909800" y="1045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119138</xdr:rowOff>
    </xdr:from>
    <xdr:to>
      <xdr:col>68</xdr:col>
      <xdr:colOff>152400</xdr:colOff>
      <xdr:row>62</xdr:row>
      <xdr:rowOff>137523</xdr:rowOff>
    </xdr:to>
    <xdr:cxnSp macro="">
      <xdr:nvCxnSpPr>
        <xdr:cNvPr id="331" name="直線コネクタ 330"/>
        <xdr:cNvCxnSpPr/>
      </xdr:nvCxnSpPr>
      <xdr:spPr>
        <a:xfrm flipV="1">
          <a:off x="13512800" y="10749038"/>
          <a:ext cx="889000" cy="1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35016</xdr:rowOff>
    </xdr:from>
    <xdr:to>
      <xdr:col>68</xdr:col>
      <xdr:colOff>203200</xdr:colOff>
      <xdr:row>62</xdr:row>
      <xdr:rowOff>136616</xdr:rowOff>
    </xdr:to>
    <xdr:sp macro="" textlink="">
      <xdr:nvSpPr>
        <xdr:cNvPr id="332" name="フローチャート: 判断 331"/>
        <xdr:cNvSpPr/>
      </xdr:nvSpPr>
      <xdr:spPr>
        <a:xfrm>
          <a:off x="14351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146793</xdr:rowOff>
    </xdr:from>
    <xdr:ext cx="762000" cy="259045"/>
    <xdr:sp macro="" textlink="">
      <xdr:nvSpPr>
        <xdr:cNvPr id="333" name="テキスト ボックス 332"/>
        <xdr:cNvSpPr txBox="1"/>
      </xdr:nvSpPr>
      <xdr:spPr>
        <a:xfrm>
          <a:off x="14020800" y="104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158206</xdr:rowOff>
    </xdr:from>
    <xdr:to>
      <xdr:col>64</xdr:col>
      <xdr:colOff>152400</xdr:colOff>
      <xdr:row>62</xdr:row>
      <xdr:rowOff>88356</xdr:rowOff>
    </xdr:to>
    <xdr:sp macro="" textlink="">
      <xdr:nvSpPr>
        <xdr:cNvPr id="334" name="フローチャート: 判断 333"/>
        <xdr:cNvSpPr/>
      </xdr:nvSpPr>
      <xdr:spPr>
        <a:xfrm>
          <a:off x="13462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98533</xdr:rowOff>
    </xdr:from>
    <xdr:ext cx="762000" cy="259045"/>
    <xdr:sp macro="" textlink="">
      <xdr:nvSpPr>
        <xdr:cNvPr id="335" name="テキスト ボックス 334"/>
        <xdr:cNvSpPr txBox="1"/>
      </xdr:nvSpPr>
      <xdr:spPr>
        <a:xfrm>
          <a:off x="13131800" y="10385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68338</xdr:rowOff>
    </xdr:from>
    <xdr:to>
      <xdr:col>81</xdr:col>
      <xdr:colOff>95250</xdr:colOff>
      <xdr:row>62</xdr:row>
      <xdr:rowOff>169938</xdr:rowOff>
    </xdr:to>
    <xdr:sp macro="" textlink="">
      <xdr:nvSpPr>
        <xdr:cNvPr id="341" name="楕円 340"/>
        <xdr:cNvSpPr/>
      </xdr:nvSpPr>
      <xdr:spPr>
        <a:xfrm>
          <a:off x="16967200" y="1069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40415</xdr:rowOff>
    </xdr:from>
    <xdr:ext cx="762000" cy="259045"/>
    <xdr:sp macro="" textlink="">
      <xdr:nvSpPr>
        <xdr:cNvPr id="342" name="定員管理の状況該当値テキスト"/>
        <xdr:cNvSpPr txBox="1"/>
      </xdr:nvSpPr>
      <xdr:spPr>
        <a:xfrm>
          <a:off x="17106900" y="10670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83276</xdr:rowOff>
    </xdr:from>
    <xdr:to>
      <xdr:col>77</xdr:col>
      <xdr:colOff>95250</xdr:colOff>
      <xdr:row>63</xdr:row>
      <xdr:rowOff>13426</xdr:rowOff>
    </xdr:to>
    <xdr:sp macro="" textlink="">
      <xdr:nvSpPr>
        <xdr:cNvPr id="343" name="楕円 342"/>
        <xdr:cNvSpPr/>
      </xdr:nvSpPr>
      <xdr:spPr>
        <a:xfrm>
          <a:off x="16129000" y="1071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169653</xdr:rowOff>
    </xdr:from>
    <xdr:ext cx="736600" cy="259045"/>
    <xdr:sp macro="" textlink="">
      <xdr:nvSpPr>
        <xdr:cNvPr id="344" name="テキスト ボックス 343"/>
        <xdr:cNvSpPr txBox="1"/>
      </xdr:nvSpPr>
      <xdr:spPr>
        <a:xfrm>
          <a:off x="15798800" y="10799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90170</xdr:rowOff>
    </xdr:from>
    <xdr:to>
      <xdr:col>73</xdr:col>
      <xdr:colOff>44450</xdr:colOff>
      <xdr:row>63</xdr:row>
      <xdr:rowOff>20320</xdr:rowOff>
    </xdr:to>
    <xdr:sp macro="" textlink="">
      <xdr:nvSpPr>
        <xdr:cNvPr id="345" name="楕円 344"/>
        <xdr:cNvSpPr/>
      </xdr:nvSpPr>
      <xdr:spPr>
        <a:xfrm>
          <a:off x="15240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5097</xdr:rowOff>
    </xdr:from>
    <xdr:ext cx="762000" cy="259045"/>
    <xdr:sp macro="" textlink="">
      <xdr:nvSpPr>
        <xdr:cNvPr id="346" name="テキスト ボックス 345"/>
        <xdr:cNvSpPr txBox="1"/>
      </xdr:nvSpPr>
      <xdr:spPr>
        <a:xfrm>
          <a:off x="14909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68338</xdr:rowOff>
    </xdr:from>
    <xdr:to>
      <xdr:col>68</xdr:col>
      <xdr:colOff>203200</xdr:colOff>
      <xdr:row>62</xdr:row>
      <xdr:rowOff>169938</xdr:rowOff>
    </xdr:to>
    <xdr:sp macro="" textlink="">
      <xdr:nvSpPr>
        <xdr:cNvPr id="347" name="楕円 346"/>
        <xdr:cNvSpPr/>
      </xdr:nvSpPr>
      <xdr:spPr>
        <a:xfrm>
          <a:off x="14351000" y="1069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154715</xdr:rowOff>
    </xdr:from>
    <xdr:ext cx="762000" cy="259045"/>
    <xdr:sp macro="" textlink="">
      <xdr:nvSpPr>
        <xdr:cNvPr id="348" name="テキスト ボックス 347"/>
        <xdr:cNvSpPr txBox="1"/>
      </xdr:nvSpPr>
      <xdr:spPr>
        <a:xfrm>
          <a:off x="14020800" y="10784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86723</xdr:rowOff>
    </xdr:from>
    <xdr:to>
      <xdr:col>64</xdr:col>
      <xdr:colOff>152400</xdr:colOff>
      <xdr:row>63</xdr:row>
      <xdr:rowOff>16873</xdr:rowOff>
    </xdr:to>
    <xdr:sp macro="" textlink="">
      <xdr:nvSpPr>
        <xdr:cNvPr id="349" name="楕円 348"/>
        <xdr:cNvSpPr/>
      </xdr:nvSpPr>
      <xdr:spPr>
        <a:xfrm>
          <a:off x="13462000" y="1071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1650</xdr:rowOff>
    </xdr:from>
    <xdr:ext cx="762000" cy="259045"/>
    <xdr:sp macro="" textlink="">
      <xdr:nvSpPr>
        <xdr:cNvPr id="350" name="テキスト ボックス 349"/>
        <xdr:cNvSpPr txBox="1"/>
      </xdr:nvSpPr>
      <xdr:spPr>
        <a:xfrm>
          <a:off x="13131800" y="1080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年度の単年度実質公債費比率は、分母にあたる標準財政規模が＋</a:t>
          </a:r>
          <a:r>
            <a:rPr kumimoji="1" lang="en-US" altLang="ja-JP" sz="1300">
              <a:latin typeface="ＭＳ Ｐゴシック" panose="020B0600070205080204" pitchFamily="50" charset="-128"/>
              <a:ea typeface="ＭＳ Ｐゴシック" panose="020B0600070205080204" pitchFamily="50" charset="-128"/>
            </a:rPr>
            <a:t>66,696</a:t>
          </a:r>
          <a:r>
            <a:rPr kumimoji="1" lang="ja-JP" altLang="en-US" sz="1300">
              <a:latin typeface="ＭＳ Ｐゴシック" panose="020B0600070205080204" pitchFamily="50" charset="-128"/>
              <a:ea typeface="ＭＳ Ｐゴシック" panose="020B0600070205080204" pitchFamily="50" charset="-128"/>
            </a:rPr>
            <a:t>千円の増、分子にあたる元利償還金等が▲</a:t>
          </a:r>
          <a:r>
            <a:rPr kumimoji="1" lang="en-US" altLang="ja-JP" sz="1300">
              <a:latin typeface="ＭＳ Ｐゴシック" panose="020B0600070205080204" pitchFamily="50" charset="-128"/>
              <a:ea typeface="ＭＳ Ｐゴシック" panose="020B0600070205080204" pitchFamily="50" charset="-128"/>
            </a:rPr>
            <a:t>57,984</a:t>
          </a:r>
          <a:r>
            <a:rPr kumimoji="1" lang="ja-JP" altLang="en-US" sz="1300">
              <a:latin typeface="ＭＳ Ｐゴシック" panose="020B0600070205080204" pitchFamily="50" charset="-128"/>
              <a:ea typeface="ＭＳ Ｐゴシック" panose="020B0600070205080204" pitchFamily="50" charset="-128"/>
            </a:rPr>
            <a:t>千円減少したことで、</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ポイント減少して</a:t>
          </a:r>
          <a:r>
            <a:rPr kumimoji="1" lang="en-US" altLang="ja-JP" sz="1300">
              <a:latin typeface="ＭＳ Ｐゴシック" panose="020B0600070205080204" pitchFamily="50" charset="-128"/>
              <a:ea typeface="ＭＳ Ｐゴシック" panose="020B0600070205080204" pitchFamily="50" charset="-128"/>
            </a:rPr>
            <a:t>7.3</a:t>
          </a:r>
          <a:r>
            <a:rPr kumimoji="1" lang="ja-JP" altLang="en-US" sz="1300">
              <a:latin typeface="ＭＳ Ｐゴシック" panose="020B0600070205080204" pitchFamily="50" charset="-128"/>
              <a:ea typeface="ＭＳ Ｐゴシック" panose="020B0600070205080204" pitchFamily="50" charset="-128"/>
            </a:rPr>
            <a:t>％となった。</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ヵ年平均の算定外となる平成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年度の値が</a:t>
          </a:r>
          <a:r>
            <a:rPr kumimoji="1" lang="en-US" altLang="ja-JP" sz="1300">
              <a:latin typeface="ＭＳ Ｐゴシック" panose="020B0600070205080204" pitchFamily="50" charset="-128"/>
              <a:ea typeface="ＭＳ Ｐゴシック" panose="020B0600070205080204" pitchFamily="50" charset="-128"/>
            </a:rPr>
            <a:t>7.4</a:t>
          </a:r>
          <a:r>
            <a:rPr kumimoji="1" lang="ja-JP" altLang="en-US" sz="1300">
              <a:latin typeface="ＭＳ Ｐゴシック" panose="020B0600070205080204" pitchFamily="50" charset="-128"/>
              <a:ea typeface="ＭＳ Ｐゴシック" panose="020B0600070205080204" pitchFamily="50" charset="-128"/>
            </a:rPr>
            <a:t>％であることから、当該指標は前年度と変わらず</a:t>
          </a:r>
          <a:r>
            <a:rPr kumimoji="1" lang="en-US" altLang="ja-JP" sz="1300">
              <a:latin typeface="ＭＳ Ｐゴシック" panose="020B0600070205080204" pitchFamily="50" charset="-128"/>
              <a:ea typeface="ＭＳ Ｐゴシック" panose="020B0600070205080204" pitchFamily="50" charset="-128"/>
            </a:rPr>
            <a:t>7.5</a:t>
          </a:r>
          <a:r>
            <a:rPr kumimoji="1" lang="ja-JP" altLang="en-US" sz="1300">
              <a:latin typeface="ＭＳ Ｐゴシック" panose="020B0600070205080204" pitchFamily="50" charset="-128"/>
              <a:ea typeface="ＭＳ Ｐゴシック" panose="020B0600070205080204" pitchFamily="50" charset="-128"/>
            </a:rPr>
            <a:t>％となった。類似団体平均値、県内平均値を共に下回っている。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今後は、合併特例事業債が発行可能額の上限を迎えるため、</a:t>
          </a:r>
          <a:r>
            <a:rPr kumimoji="1" lang="ja-JP" altLang="en-US" sz="1300">
              <a:solidFill>
                <a:srgbClr val="FF0000"/>
              </a:solidFill>
              <a:latin typeface="ＭＳ Ｐゴシック" panose="020B0600070205080204" pitchFamily="50" charset="-128"/>
              <a:ea typeface="ＭＳ Ｐゴシック" panose="020B0600070205080204" pitchFamily="50" charset="-128"/>
            </a:rPr>
            <a:t>交付税措置が薄い</a:t>
          </a:r>
          <a:r>
            <a:rPr kumimoji="1" lang="ja-JP" altLang="en-US" sz="1300">
              <a:latin typeface="ＭＳ Ｐゴシック" panose="020B0600070205080204" pitchFamily="50" charset="-128"/>
              <a:ea typeface="ＭＳ Ｐゴシック" panose="020B0600070205080204" pitchFamily="50" charset="-128"/>
            </a:rPr>
            <a:t>起債が主となることが予想されるため、当該指標が上昇する見込みであるが、将来負担比率と同様に、市債の発行を適正に管理する。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24553</xdr:rowOff>
    </xdr:from>
    <xdr:to>
      <xdr:col>81</xdr:col>
      <xdr:colOff>44450</xdr:colOff>
      <xdr:row>44</xdr:row>
      <xdr:rowOff>80645</xdr:rowOff>
    </xdr:to>
    <xdr:cxnSp macro="">
      <xdr:nvCxnSpPr>
        <xdr:cNvPr id="379" name="直線コネクタ 378"/>
        <xdr:cNvCxnSpPr/>
      </xdr:nvCxnSpPr>
      <xdr:spPr>
        <a:xfrm flipV="1">
          <a:off x="17018000" y="6196753"/>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52722</xdr:rowOff>
    </xdr:from>
    <xdr:ext cx="762000" cy="259045"/>
    <xdr:sp macro="" textlink="">
      <xdr:nvSpPr>
        <xdr:cNvPr id="380" name="公債費負担の状況最小値テキスト"/>
        <xdr:cNvSpPr txBox="1"/>
      </xdr:nvSpPr>
      <xdr:spPr>
        <a:xfrm>
          <a:off x="17106900" y="759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80645</xdr:rowOff>
    </xdr:from>
    <xdr:to>
      <xdr:col>81</xdr:col>
      <xdr:colOff>133350</xdr:colOff>
      <xdr:row>44</xdr:row>
      <xdr:rowOff>80645</xdr:rowOff>
    </xdr:to>
    <xdr:cxnSp macro="">
      <xdr:nvCxnSpPr>
        <xdr:cNvPr id="381" name="直線コネクタ 380"/>
        <xdr:cNvCxnSpPr/>
      </xdr:nvCxnSpPr>
      <xdr:spPr>
        <a:xfrm>
          <a:off x="16929100" y="762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110930</xdr:rowOff>
    </xdr:from>
    <xdr:ext cx="762000" cy="259045"/>
    <xdr:sp macro="" textlink="">
      <xdr:nvSpPr>
        <xdr:cNvPr id="382" name="公債費負担の状況最大値テキスト"/>
        <xdr:cNvSpPr txBox="1"/>
      </xdr:nvSpPr>
      <xdr:spPr>
        <a:xfrm>
          <a:off x="17106900" y="594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24553</xdr:rowOff>
    </xdr:from>
    <xdr:to>
      <xdr:col>81</xdr:col>
      <xdr:colOff>133350</xdr:colOff>
      <xdr:row>36</xdr:row>
      <xdr:rowOff>24553</xdr:rowOff>
    </xdr:to>
    <xdr:cxnSp macro="">
      <xdr:nvCxnSpPr>
        <xdr:cNvPr id="383" name="直線コネクタ 382"/>
        <xdr:cNvCxnSpPr/>
      </xdr:nvCxnSpPr>
      <xdr:spPr>
        <a:xfrm>
          <a:off x="16929100" y="6196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159279</xdr:rowOff>
    </xdr:from>
    <xdr:to>
      <xdr:col>81</xdr:col>
      <xdr:colOff>44450</xdr:colOff>
      <xdr:row>36</xdr:row>
      <xdr:rowOff>159279</xdr:rowOff>
    </xdr:to>
    <xdr:cxnSp macro="">
      <xdr:nvCxnSpPr>
        <xdr:cNvPr id="384" name="直線コネクタ 383"/>
        <xdr:cNvCxnSpPr/>
      </xdr:nvCxnSpPr>
      <xdr:spPr>
        <a:xfrm>
          <a:off x="16179800" y="633147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122784</xdr:rowOff>
    </xdr:from>
    <xdr:ext cx="762000" cy="259045"/>
    <xdr:sp macro="" textlink="">
      <xdr:nvSpPr>
        <xdr:cNvPr id="385" name="公債費負担の状況平均値テキスト"/>
        <xdr:cNvSpPr txBox="1"/>
      </xdr:nvSpPr>
      <xdr:spPr>
        <a:xfrm>
          <a:off x="17106900" y="62949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150707</xdr:rowOff>
    </xdr:from>
    <xdr:to>
      <xdr:col>81</xdr:col>
      <xdr:colOff>95250</xdr:colOff>
      <xdr:row>37</xdr:row>
      <xdr:rowOff>80857</xdr:rowOff>
    </xdr:to>
    <xdr:sp macro="" textlink="">
      <xdr:nvSpPr>
        <xdr:cNvPr id="386" name="フローチャート: 判断 385"/>
        <xdr:cNvSpPr/>
      </xdr:nvSpPr>
      <xdr:spPr>
        <a:xfrm>
          <a:off x="169672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159279</xdr:rowOff>
    </xdr:from>
    <xdr:to>
      <xdr:col>77</xdr:col>
      <xdr:colOff>44450</xdr:colOff>
      <xdr:row>36</xdr:row>
      <xdr:rowOff>159279</xdr:rowOff>
    </xdr:to>
    <xdr:cxnSp macro="">
      <xdr:nvCxnSpPr>
        <xdr:cNvPr id="387" name="直線コネクタ 386"/>
        <xdr:cNvCxnSpPr/>
      </xdr:nvCxnSpPr>
      <xdr:spPr>
        <a:xfrm>
          <a:off x="15290800" y="633147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154728</xdr:rowOff>
    </xdr:from>
    <xdr:to>
      <xdr:col>77</xdr:col>
      <xdr:colOff>95250</xdr:colOff>
      <xdr:row>37</xdr:row>
      <xdr:rowOff>84878</xdr:rowOff>
    </xdr:to>
    <xdr:sp macro="" textlink="">
      <xdr:nvSpPr>
        <xdr:cNvPr id="388" name="フローチャート: 判断 387"/>
        <xdr:cNvSpPr/>
      </xdr:nvSpPr>
      <xdr:spPr>
        <a:xfrm>
          <a:off x="16129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69655</xdr:rowOff>
    </xdr:from>
    <xdr:ext cx="736600" cy="259045"/>
    <xdr:sp macro="" textlink="">
      <xdr:nvSpPr>
        <xdr:cNvPr id="389" name="テキスト ボックス 388"/>
        <xdr:cNvSpPr txBox="1"/>
      </xdr:nvSpPr>
      <xdr:spPr>
        <a:xfrm>
          <a:off x="15798800" y="6413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159279</xdr:rowOff>
    </xdr:from>
    <xdr:to>
      <xdr:col>72</xdr:col>
      <xdr:colOff>203200</xdr:colOff>
      <xdr:row>36</xdr:row>
      <xdr:rowOff>167322</xdr:rowOff>
    </xdr:to>
    <xdr:cxnSp macro="">
      <xdr:nvCxnSpPr>
        <xdr:cNvPr id="390" name="直線コネクタ 389"/>
        <xdr:cNvCxnSpPr/>
      </xdr:nvCxnSpPr>
      <xdr:spPr>
        <a:xfrm flipV="1">
          <a:off x="14401800" y="6331479"/>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158750</xdr:rowOff>
    </xdr:from>
    <xdr:to>
      <xdr:col>73</xdr:col>
      <xdr:colOff>44450</xdr:colOff>
      <xdr:row>37</xdr:row>
      <xdr:rowOff>88900</xdr:rowOff>
    </xdr:to>
    <xdr:sp macro="" textlink="">
      <xdr:nvSpPr>
        <xdr:cNvPr id="391" name="フローチャート: 判断 390"/>
        <xdr:cNvSpPr/>
      </xdr:nvSpPr>
      <xdr:spPr>
        <a:xfrm>
          <a:off x="15240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73677</xdr:rowOff>
    </xdr:from>
    <xdr:ext cx="762000" cy="259045"/>
    <xdr:sp macro="" textlink="">
      <xdr:nvSpPr>
        <xdr:cNvPr id="392" name="テキスト ボックス 391"/>
        <xdr:cNvSpPr txBox="1"/>
      </xdr:nvSpPr>
      <xdr:spPr>
        <a:xfrm>
          <a:off x="149098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167322</xdr:rowOff>
    </xdr:from>
    <xdr:to>
      <xdr:col>68</xdr:col>
      <xdr:colOff>152400</xdr:colOff>
      <xdr:row>37</xdr:row>
      <xdr:rowOff>9948</xdr:rowOff>
    </xdr:to>
    <xdr:cxnSp macro="">
      <xdr:nvCxnSpPr>
        <xdr:cNvPr id="393" name="直線コネクタ 392"/>
        <xdr:cNvCxnSpPr/>
      </xdr:nvCxnSpPr>
      <xdr:spPr>
        <a:xfrm flipV="1">
          <a:off x="13512800" y="6339522"/>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37</xdr:row>
      <xdr:rowOff>1376</xdr:rowOff>
    </xdr:from>
    <xdr:to>
      <xdr:col>68</xdr:col>
      <xdr:colOff>203200</xdr:colOff>
      <xdr:row>37</xdr:row>
      <xdr:rowOff>102976</xdr:rowOff>
    </xdr:to>
    <xdr:sp macro="" textlink="">
      <xdr:nvSpPr>
        <xdr:cNvPr id="394" name="フローチャート: 判断 393"/>
        <xdr:cNvSpPr/>
      </xdr:nvSpPr>
      <xdr:spPr>
        <a:xfrm>
          <a:off x="14351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87753</xdr:rowOff>
    </xdr:from>
    <xdr:ext cx="762000" cy="259045"/>
    <xdr:sp macro="" textlink="">
      <xdr:nvSpPr>
        <xdr:cNvPr id="395" name="テキスト ボックス 394"/>
        <xdr:cNvSpPr txBox="1"/>
      </xdr:nvSpPr>
      <xdr:spPr>
        <a:xfrm>
          <a:off x="14020800" y="643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9419</xdr:rowOff>
    </xdr:from>
    <xdr:to>
      <xdr:col>64</xdr:col>
      <xdr:colOff>152400</xdr:colOff>
      <xdr:row>37</xdr:row>
      <xdr:rowOff>111019</xdr:rowOff>
    </xdr:to>
    <xdr:sp macro="" textlink="">
      <xdr:nvSpPr>
        <xdr:cNvPr id="396" name="フローチャート: 判断 395"/>
        <xdr:cNvSpPr/>
      </xdr:nvSpPr>
      <xdr:spPr>
        <a:xfrm>
          <a:off x="13462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95796</xdr:rowOff>
    </xdr:from>
    <xdr:ext cx="762000" cy="259045"/>
    <xdr:sp macro="" textlink="">
      <xdr:nvSpPr>
        <xdr:cNvPr id="397" name="テキスト ボックス 396"/>
        <xdr:cNvSpPr txBox="1"/>
      </xdr:nvSpPr>
      <xdr:spPr>
        <a:xfrm>
          <a:off x="13131800" y="643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108479</xdr:rowOff>
    </xdr:from>
    <xdr:to>
      <xdr:col>81</xdr:col>
      <xdr:colOff>95250</xdr:colOff>
      <xdr:row>37</xdr:row>
      <xdr:rowOff>38629</xdr:rowOff>
    </xdr:to>
    <xdr:sp macro="" textlink="">
      <xdr:nvSpPr>
        <xdr:cNvPr id="403" name="楕円 402"/>
        <xdr:cNvSpPr/>
      </xdr:nvSpPr>
      <xdr:spPr>
        <a:xfrm>
          <a:off x="16967200" y="6280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125006</xdr:rowOff>
    </xdr:from>
    <xdr:ext cx="762000" cy="259045"/>
    <xdr:sp macro="" textlink="">
      <xdr:nvSpPr>
        <xdr:cNvPr id="404" name="公債費負担の状況該当値テキスト"/>
        <xdr:cNvSpPr txBox="1"/>
      </xdr:nvSpPr>
      <xdr:spPr>
        <a:xfrm>
          <a:off x="17106900" y="6125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108479</xdr:rowOff>
    </xdr:from>
    <xdr:to>
      <xdr:col>77</xdr:col>
      <xdr:colOff>95250</xdr:colOff>
      <xdr:row>37</xdr:row>
      <xdr:rowOff>38629</xdr:rowOff>
    </xdr:to>
    <xdr:sp macro="" textlink="">
      <xdr:nvSpPr>
        <xdr:cNvPr id="405" name="楕円 404"/>
        <xdr:cNvSpPr/>
      </xdr:nvSpPr>
      <xdr:spPr>
        <a:xfrm>
          <a:off x="16129000" y="6280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48806</xdr:rowOff>
    </xdr:from>
    <xdr:ext cx="736600" cy="259045"/>
    <xdr:sp macro="" textlink="">
      <xdr:nvSpPr>
        <xdr:cNvPr id="406" name="テキスト ボックス 405"/>
        <xdr:cNvSpPr txBox="1"/>
      </xdr:nvSpPr>
      <xdr:spPr>
        <a:xfrm>
          <a:off x="15798800" y="60495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108479</xdr:rowOff>
    </xdr:from>
    <xdr:to>
      <xdr:col>73</xdr:col>
      <xdr:colOff>44450</xdr:colOff>
      <xdr:row>37</xdr:row>
      <xdr:rowOff>38629</xdr:rowOff>
    </xdr:to>
    <xdr:sp macro="" textlink="">
      <xdr:nvSpPr>
        <xdr:cNvPr id="407" name="楕円 406"/>
        <xdr:cNvSpPr/>
      </xdr:nvSpPr>
      <xdr:spPr>
        <a:xfrm>
          <a:off x="15240000" y="6280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48806</xdr:rowOff>
    </xdr:from>
    <xdr:ext cx="762000" cy="259045"/>
    <xdr:sp macro="" textlink="">
      <xdr:nvSpPr>
        <xdr:cNvPr id="408" name="テキスト ボックス 407"/>
        <xdr:cNvSpPr txBox="1"/>
      </xdr:nvSpPr>
      <xdr:spPr>
        <a:xfrm>
          <a:off x="14909800" y="6049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116522</xdr:rowOff>
    </xdr:from>
    <xdr:to>
      <xdr:col>68</xdr:col>
      <xdr:colOff>203200</xdr:colOff>
      <xdr:row>37</xdr:row>
      <xdr:rowOff>46672</xdr:rowOff>
    </xdr:to>
    <xdr:sp macro="" textlink="">
      <xdr:nvSpPr>
        <xdr:cNvPr id="409" name="楕円 408"/>
        <xdr:cNvSpPr/>
      </xdr:nvSpPr>
      <xdr:spPr>
        <a:xfrm>
          <a:off x="14351000" y="6288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56849</xdr:rowOff>
    </xdr:from>
    <xdr:ext cx="762000" cy="259045"/>
    <xdr:sp macro="" textlink="">
      <xdr:nvSpPr>
        <xdr:cNvPr id="410" name="テキスト ボックス 409"/>
        <xdr:cNvSpPr txBox="1"/>
      </xdr:nvSpPr>
      <xdr:spPr>
        <a:xfrm>
          <a:off x="14020800" y="6057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130598</xdr:rowOff>
    </xdr:from>
    <xdr:to>
      <xdr:col>64</xdr:col>
      <xdr:colOff>152400</xdr:colOff>
      <xdr:row>37</xdr:row>
      <xdr:rowOff>60748</xdr:rowOff>
    </xdr:to>
    <xdr:sp macro="" textlink="">
      <xdr:nvSpPr>
        <xdr:cNvPr id="411" name="楕円 410"/>
        <xdr:cNvSpPr/>
      </xdr:nvSpPr>
      <xdr:spPr>
        <a:xfrm>
          <a:off x="13462000" y="630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70925</xdr:rowOff>
    </xdr:from>
    <xdr:ext cx="762000" cy="259045"/>
    <xdr:sp macro="" textlink="">
      <xdr:nvSpPr>
        <xdr:cNvPr id="412" name="テキスト ボックス 411"/>
        <xdr:cNvSpPr txBox="1"/>
      </xdr:nvSpPr>
      <xdr:spPr>
        <a:xfrm>
          <a:off x="13131800" y="6071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合併特例事業債を活用した地域振興基金造成＋</a:t>
          </a:r>
          <a:r>
            <a:rPr kumimoji="1" lang="en-US" altLang="ja-JP" sz="1300">
              <a:latin typeface="ＭＳ Ｐゴシック" panose="020B0600070205080204" pitchFamily="50" charset="-128"/>
              <a:ea typeface="ＭＳ Ｐゴシック" panose="020B0600070205080204" pitchFamily="50" charset="-128"/>
            </a:rPr>
            <a:t>1,315,790</a:t>
          </a:r>
          <a:r>
            <a:rPr kumimoji="1" lang="ja-JP" altLang="en-US" sz="1300">
              <a:latin typeface="ＭＳ Ｐゴシック" panose="020B0600070205080204" pitchFamily="50" charset="-128"/>
              <a:ea typeface="ＭＳ Ｐゴシック" panose="020B0600070205080204" pitchFamily="50" charset="-128"/>
            </a:rPr>
            <a:t>千円、その他の特定目的基金の取り崩し▲</a:t>
          </a:r>
          <a:r>
            <a:rPr kumimoji="1" lang="en-US" altLang="ja-JP" sz="1300">
              <a:latin typeface="ＭＳ Ｐゴシック" panose="020B0600070205080204" pitchFamily="50" charset="-128"/>
              <a:ea typeface="ＭＳ Ｐゴシック" panose="020B0600070205080204" pitchFamily="50" charset="-128"/>
            </a:rPr>
            <a:t>272,423</a:t>
          </a:r>
          <a:r>
            <a:rPr kumimoji="1" lang="ja-JP" altLang="en-US" sz="1300">
              <a:latin typeface="ＭＳ Ｐゴシック" panose="020B0600070205080204" pitchFamily="50" charset="-128"/>
              <a:ea typeface="ＭＳ Ｐゴシック" panose="020B0600070205080204" pitchFamily="50" charset="-128"/>
            </a:rPr>
            <a:t>千円等により、充当可能基金が</a:t>
          </a:r>
          <a:r>
            <a:rPr kumimoji="1" lang="en-US" altLang="ja-JP" sz="1300">
              <a:latin typeface="ＭＳ Ｐゴシック" panose="020B0600070205080204" pitchFamily="50" charset="-128"/>
              <a:ea typeface="ＭＳ Ｐゴシック" panose="020B0600070205080204" pitchFamily="50" charset="-128"/>
            </a:rPr>
            <a:t>1,028,333</a:t>
          </a:r>
          <a:r>
            <a:rPr kumimoji="1" lang="ja-JP" altLang="en-US" sz="1300">
              <a:latin typeface="ＭＳ Ｐゴシック" panose="020B0600070205080204" pitchFamily="50" charset="-128"/>
              <a:ea typeface="ＭＳ Ｐゴシック" panose="020B0600070205080204" pitchFamily="50" charset="-128"/>
            </a:rPr>
            <a:t>千円増加したこと等により、当該指標は前年度から</a:t>
          </a:r>
          <a:r>
            <a:rPr kumimoji="1" lang="en-US" altLang="ja-JP" sz="1300">
              <a:latin typeface="ＭＳ Ｐゴシック" panose="020B0600070205080204" pitchFamily="50" charset="-128"/>
              <a:ea typeface="ＭＳ Ｐゴシック" panose="020B0600070205080204" pitchFamily="50" charset="-128"/>
            </a:rPr>
            <a:t>13.4</a:t>
          </a:r>
          <a:r>
            <a:rPr kumimoji="1" lang="ja-JP" altLang="en-US" sz="1300">
              <a:latin typeface="ＭＳ Ｐゴシック" panose="020B0600070205080204" pitchFamily="50" charset="-128"/>
              <a:ea typeface="ＭＳ Ｐゴシック" panose="020B0600070205080204" pitchFamily="50" charset="-128"/>
            </a:rPr>
            <a:t>ポイント減少した。類似団体平均値、県内平均値を共に上回っている。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基金の取り崩しや熊本地震に係る起債の元金償還開始に伴い、当該指標は上昇していくものと考えられるが、本市の規模から勘案される適正な水準で指標が推移するように、市債の新規発行を管理す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9" name="直線コネクタ 428"/>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0" name="テキスト ボックス 429"/>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1" name="直線コネクタ 430"/>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2" name="テキスト ボックス 431"/>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3" name="直線コネクタ 432"/>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4" name="テキスト ボックス 433"/>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5" name="直線コネクタ 434"/>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6" name="テキスト ボックス 435"/>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7" name="直線コネクタ 436"/>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8" name="テキスト ボックス 437"/>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9" name="直線コネクタ 438"/>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0" name="テキスト ボックス 439"/>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58746</xdr:rowOff>
    </xdr:to>
    <xdr:cxnSp macro="">
      <xdr:nvCxnSpPr>
        <xdr:cNvPr id="443" name="直線コネクタ 442"/>
        <xdr:cNvCxnSpPr/>
      </xdr:nvCxnSpPr>
      <xdr:spPr>
        <a:xfrm flipV="1">
          <a:off x="17018000" y="2313214"/>
          <a:ext cx="0" cy="15174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30823</xdr:rowOff>
    </xdr:from>
    <xdr:ext cx="762000" cy="259045"/>
    <xdr:sp macro="" textlink="">
      <xdr:nvSpPr>
        <xdr:cNvPr id="444" name="将来負担の状況最小値テキスト"/>
        <xdr:cNvSpPr txBox="1"/>
      </xdr:nvSpPr>
      <xdr:spPr>
        <a:xfrm>
          <a:off x="17106900" y="3802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58746</xdr:rowOff>
    </xdr:from>
    <xdr:to>
      <xdr:col>81</xdr:col>
      <xdr:colOff>133350</xdr:colOff>
      <xdr:row>22</xdr:row>
      <xdr:rowOff>58746</xdr:rowOff>
    </xdr:to>
    <xdr:cxnSp macro="">
      <xdr:nvCxnSpPr>
        <xdr:cNvPr id="445" name="直線コネクタ 444"/>
        <xdr:cNvCxnSpPr/>
      </xdr:nvCxnSpPr>
      <xdr:spPr>
        <a:xfrm>
          <a:off x="16929100" y="383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6"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7" name="直線コネクタ 446"/>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150767</xdr:rowOff>
    </xdr:from>
    <xdr:to>
      <xdr:col>81</xdr:col>
      <xdr:colOff>44450</xdr:colOff>
      <xdr:row>15</xdr:row>
      <xdr:rowOff>25509</xdr:rowOff>
    </xdr:to>
    <xdr:cxnSp macro="">
      <xdr:nvCxnSpPr>
        <xdr:cNvPr id="448" name="直線コネクタ 447"/>
        <xdr:cNvCxnSpPr/>
      </xdr:nvCxnSpPr>
      <xdr:spPr>
        <a:xfrm flipV="1">
          <a:off x="16179800" y="2551067"/>
          <a:ext cx="838200" cy="46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43759</xdr:rowOff>
    </xdr:from>
    <xdr:ext cx="762000" cy="259045"/>
    <xdr:sp macro="" textlink="">
      <xdr:nvSpPr>
        <xdr:cNvPr id="449" name="将来負担の状況平均値テキスト"/>
        <xdr:cNvSpPr txBox="1"/>
      </xdr:nvSpPr>
      <xdr:spPr>
        <a:xfrm>
          <a:off x="17106900" y="2272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27232</xdr:rowOff>
    </xdr:from>
    <xdr:to>
      <xdr:col>81</xdr:col>
      <xdr:colOff>95250</xdr:colOff>
      <xdr:row>14</xdr:row>
      <xdr:rowOff>128832</xdr:rowOff>
    </xdr:to>
    <xdr:sp macro="" textlink="">
      <xdr:nvSpPr>
        <xdr:cNvPr id="450" name="フローチャート: 判断 449"/>
        <xdr:cNvSpPr/>
      </xdr:nvSpPr>
      <xdr:spPr>
        <a:xfrm>
          <a:off x="16967200" y="242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25509</xdr:rowOff>
    </xdr:from>
    <xdr:to>
      <xdr:col>77</xdr:col>
      <xdr:colOff>44450</xdr:colOff>
      <xdr:row>15</xdr:row>
      <xdr:rowOff>91694</xdr:rowOff>
    </xdr:to>
    <xdr:cxnSp macro="">
      <xdr:nvCxnSpPr>
        <xdr:cNvPr id="451" name="直線コネクタ 450"/>
        <xdr:cNvCxnSpPr/>
      </xdr:nvCxnSpPr>
      <xdr:spPr>
        <a:xfrm flipV="1">
          <a:off x="15290800" y="2597259"/>
          <a:ext cx="889000" cy="66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45502</xdr:rowOff>
    </xdr:from>
    <xdr:to>
      <xdr:col>77</xdr:col>
      <xdr:colOff>95250</xdr:colOff>
      <xdr:row>14</xdr:row>
      <xdr:rowOff>147102</xdr:rowOff>
    </xdr:to>
    <xdr:sp macro="" textlink="">
      <xdr:nvSpPr>
        <xdr:cNvPr id="452" name="フローチャート: 判断 451"/>
        <xdr:cNvSpPr/>
      </xdr:nvSpPr>
      <xdr:spPr>
        <a:xfrm>
          <a:off x="16129000" y="244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157279</xdr:rowOff>
    </xdr:from>
    <xdr:ext cx="736600" cy="259045"/>
    <xdr:sp macro="" textlink="">
      <xdr:nvSpPr>
        <xdr:cNvPr id="453" name="テキスト ボックス 452"/>
        <xdr:cNvSpPr txBox="1"/>
      </xdr:nvSpPr>
      <xdr:spPr>
        <a:xfrm>
          <a:off x="15798800" y="22146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91694</xdr:rowOff>
    </xdr:from>
    <xdr:to>
      <xdr:col>72</xdr:col>
      <xdr:colOff>203200</xdr:colOff>
      <xdr:row>15</xdr:row>
      <xdr:rowOff>94452</xdr:rowOff>
    </xdr:to>
    <xdr:cxnSp macro="">
      <xdr:nvCxnSpPr>
        <xdr:cNvPr id="454" name="直線コネクタ 453"/>
        <xdr:cNvCxnSpPr/>
      </xdr:nvCxnSpPr>
      <xdr:spPr>
        <a:xfrm flipV="1">
          <a:off x="14401800" y="2663444"/>
          <a:ext cx="889000" cy="2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50328</xdr:rowOff>
    </xdr:from>
    <xdr:to>
      <xdr:col>73</xdr:col>
      <xdr:colOff>44450</xdr:colOff>
      <xdr:row>14</xdr:row>
      <xdr:rowOff>151928</xdr:rowOff>
    </xdr:to>
    <xdr:sp macro="" textlink="">
      <xdr:nvSpPr>
        <xdr:cNvPr id="455" name="フローチャート: 判断 454"/>
        <xdr:cNvSpPr/>
      </xdr:nvSpPr>
      <xdr:spPr>
        <a:xfrm>
          <a:off x="15240000" y="245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162105</xdr:rowOff>
    </xdr:from>
    <xdr:ext cx="762000" cy="259045"/>
    <xdr:sp macro="" textlink="">
      <xdr:nvSpPr>
        <xdr:cNvPr id="456" name="テキスト ボックス 455"/>
        <xdr:cNvSpPr txBox="1"/>
      </xdr:nvSpPr>
      <xdr:spPr>
        <a:xfrm>
          <a:off x="14909800" y="221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54465</xdr:rowOff>
    </xdr:from>
    <xdr:to>
      <xdr:col>68</xdr:col>
      <xdr:colOff>152400</xdr:colOff>
      <xdr:row>15</xdr:row>
      <xdr:rowOff>94452</xdr:rowOff>
    </xdr:to>
    <xdr:cxnSp macro="">
      <xdr:nvCxnSpPr>
        <xdr:cNvPr id="457" name="直線コネクタ 456"/>
        <xdr:cNvCxnSpPr/>
      </xdr:nvCxnSpPr>
      <xdr:spPr>
        <a:xfrm>
          <a:off x="13512800" y="2626215"/>
          <a:ext cx="889000" cy="39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63772</xdr:rowOff>
    </xdr:from>
    <xdr:to>
      <xdr:col>68</xdr:col>
      <xdr:colOff>203200</xdr:colOff>
      <xdr:row>14</xdr:row>
      <xdr:rowOff>165372</xdr:rowOff>
    </xdr:to>
    <xdr:sp macro="" textlink="">
      <xdr:nvSpPr>
        <xdr:cNvPr id="458" name="フローチャート: 判断 457"/>
        <xdr:cNvSpPr/>
      </xdr:nvSpPr>
      <xdr:spPr>
        <a:xfrm>
          <a:off x="14351000" y="2464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4099</xdr:rowOff>
    </xdr:from>
    <xdr:ext cx="762000" cy="259045"/>
    <xdr:sp macro="" textlink="">
      <xdr:nvSpPr>
        <xdr:cNvPr id="459" name="テキスト ボックス 458"/>
        <xdr:cNvSpPr txBox="1"/>
      </xdr:nvSpPr>
      <xdr:spPr>
        <a:xfrm>
          <a:off x="14020800" y="2232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71701</xdr:rowOff>
    </xdr:from>
    <xdr:to>
      <xdr:col>64</xdr:col>
      <xdr:colOff>152400</xdr:colOff>
      <xdr:row>15</xdr:row>
      <xdr:rowOff>1851</xdr:rowOff>
    </xdr:to>
    <xdr:sp macro="" textlink="">
      <xdr:nvSpPr>
        <xdr:cNvPr id="460" name="フローチャート: 判断 459"/>
        <xdr:cNvSpPr/>
      </xdr:nvSpPr>
      <xdr:spPr>
        <a:xfrm>
          <a:off x="13462000" y="2472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12028</xdr:rowOff>
    </xdr:from>
    <xdr:ext cx="762000" cy="259045"/>
    <xdr:sp macro="" textlink="">
      <xdr:nvSpPr>
        <xdr:cNvPr id="461" name="テキスト ボックス 460"/>
        <xdr:cNvSpPr txBox="1"/>
      </xdr:nvSpPr>
      <xdr:spPr>
        <a:xfrm>
          <a:off x="13131800" y="2240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99967</xdr:rowOff>
    </xdr:from>
    <xdr:to>
      <xdr:col>81</xdr:col>
      <xdr:colOff>95250</xdr:colOff>
      <xdr:row>15</xdr:row>
      <xdr:rowOff>30117</xdr:rowOff>
    </xdr:to>
    <xdr:sp macro="" textlink="">
      <xdr:nvSpPr>
        <xdr:cNvPr id="467" name="楕円 466"/>
        <xdr:cNvSpPr/>
      </xdr:nvSpPr>
      <xdr:spPr>
        <a:xfrm>
          <a:off x="16967200" y="250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72044</xdr:rowOff>
    </xdr:from>
    <xdr:ext cx="762000" cy="259045"/>
    <xdr:sp macro="" textlink="">
      <xdr:nvSpPr>
        <xdr:cNvPr id="468" name="将来負担の状況該当値テキスト"/>
        <xdr:cNvSpPr txBox="1"/>
      </xdr:nvSpPr>
      <xdr:spPr>
        <a:xfrm>
          <a:off x="17106900" y="2472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146159</xdr:rowOff>
    </xdr:from>
    <xdr:to>
      <xdr:col>77</xdr:col>
      <xdr:colOff>95250</xdr:colOff>
      <xdr:row>15</xdr:row>
      <xdr:rowOff>76309</xdr:rowOff>
    </xdr:to>
    <xdr:sp macro="" textlink="">
      <xdr:nvSpPr>
        <xdr:cNvPr id="469" name="楕円 468"/>
        <xdr:cNvSpPr/>
      </xdr:nvSpPr>
      <xdr:spPr>
        <a:xfrm>
          <a:off x="16129000" y="2546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61086</xdr:rowOff>
    </xdr:from>
    <xdr:ext cx="736600" cy="259045"/>
    <xdr:sp macro="" textlink="">
      <xdr:nvSpPr>
        <xdr:cNvPr id="470" name="テキスト ボックス 469"/>
        <xdr:cNvSpPr txBox="1"/>
      </xdr:nvSpPr>
      <xdr:spPr>
        <a:xfrm>
          <a:off x="15798800" y="26328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40894</xdr:rowOff>
    </xdr:from>
    <xdr:to>
      <xdr:col>73</xdr:col>
      <xdr:colOff>44450</xdr:colOff>
      <xdr:row>15</xdr:row>
      <xdr:rowOff>142494</xdr:rowOff>
    </xdr:to>
    <xdr:sp macro="" textlink="">
      <xdr:nvSpPr>
        <xdr:cNvPr id="471" name="楕円 470"/>
        <xdr:cNvSpPr/>
      </xdr:nvSpPr>
      <xdr:spPr>
        <a:xfrm>
          <a:off x="15240000" y="261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127271</xdr:rowOff>
    </xdr:from>
    <xdr:ext cx="762000" cy="259045"/>
    <xdr:sp macro="" textlink="">
      <xdr:nvSpPr>
        <xdr:cNvPr id="472" name="テキスト ボックス 471"/>
        <xdr:cNvSpPr txBox="1"/>
      </xdr:nvSpPr>
      <xdr:spPr>
        <a:xfrm>
          <a:off x="14909800" y="269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43652</xdr:rowOff>
    </xdr:from>
    <xdr:to>
      <xdr:col>68</xdr:col>
      <xdr:colOff>203200</xdr:colOff>
      <xdr:row>15</xdr:row>
      <xdr:rowOff>145252</xdr:rowOff>
    </xdr:to>
    <xdr:sp macro="" textlink="">
      <xdr:nvSpPr>
        <xdr:cNvPr id="473" name="楕円 472"/>
        <xdr:cNvSpPr/>
      </xdr:nvSpPr>
      <xdr:spPr>
        <a:xfrm>
          <a:off x="14351000" y="2615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130029</xdr:rowOff>
    </xdr:from>
    <xdr:ext cx="762000" cy="259045"/>
    <xdr:sp macro="" textlink="">
      <xdr:nvSpPr>
        <xdr:cNvPr id="474" name="テキスト ボックス 473"/>
        <xdr:cNvSpPr txBox="1"/>
      </xdr:nvSpPr>
      <xdr:spPr>
        <a:xfrm>
          <a:off x="14020800" y="2701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3665</xdr:rowOff>
    </xdr:from>
    <xdr:to>
      <xdr:col>64</xdr:col>
      <xdr:colOff>152400</xdr:colOff>
      <xdr:row>15</xdr:row>
      <xdr:rowOff>105265</xdr:rowOff>
    </xdr:to>
    <xdr:sp macro="" textlink="">
      <xdr:nvSpPr>
        <xdr:cNvPr id="475" name="楕円 474"/>
        <xdr:cNvSpPr/>
      </xdr:nvSpPr>
      <xdr:spPr>
        <a:xfrm>
          <a:off x="13462000" y="257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90042</xdr:rowOff>
    </xdr:from>
    <xdr:ext cx="762000" cy="259045"/>
    <xdr:sp macro="" textlink="">
      <xdr:nvSpPr>
        <xdr:cNvPr id="476" name="テキスト ボックス 475"/>
        <xdr:cNvSpPr txBox="1"/>
      </xdr:nvSpPr>
      <xdr:spPr>
        <a:xfrm>
          <a:off x="13131800" y="2661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熊本県阿蘇市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26,433
26,053
376.30
23,123,694
21,409,316
1,384,246
9,355,363
20,734,722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69.0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熊本地震の影響により、投資的経費が増えており、人件費の一部を事業費支弁に移行しているため、平成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年度と同様に当該指標は類似団体平均値、県内平均値を共に下回っている。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今後は、投資的経費の減少により事業支弁の人件費が減少するとともに、会計年度任用職員制度が令和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年度から導入されること等により、人件費の割合は増えることが予想される。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85852</xdr:rowOff>
    </xdr:from>
    <xdr:to>
      <xdr:col>24</xdr:col>
      <xdr:colOff>25400</xdr:colOff>
      <xdr:row>40</xdr:row>
      <xdr:rowOff>8128</xdr:rowOff>
    </xdr:to>
    <xdr:cxnSp macro="">
      <xdr:nvCxnSpPr>
        <xdr:cNvPr id="59" name="直線コネクタ 58"/>
        <xdr:cNvCxnSpPr/>
      </xdr:nvCxnSpPr>
      <xdr:spPr>
        <a:xfrm flipV="1">
          <a:off x="4826000" y="5915152"/>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151655</xdr:rowOff>
    </xdr:from>
    <xdr:ext cx="762000" cy="259045"/>
    <xdr:sp macro="" textlink="">
      <xdr:nvSpPr>
        <xdr:cNvPr id="60" name="人件費最小値テキスト"/>
        <xdr:cNvSpPr txBox="1"/>
      </xdr:nvSpPr>
      <xdr:spPr>
        <a:xfrm>
          <a:off x="4914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8128</xdr:rowOff>
    </xdr:from>
    <xdr:to>
      <xdr:col>24</xdr:col>
      <xdr:colOff>114300</xdr:colOff>
      <xdr:row>40</xdr:row>
      <xdr:rowOff>8128</xdr:rowOff>
    </xdr:to>
    <xdr:cxnSp macro="">
      <xdr:nvCxnSpPr>
        <xdr:cNvPr id="61" name="直線コネクタ 60"/>
        <xdr:cNvCxnSpPr/>
      </xdr:nvCxnSpPr>
      <xdr:spPr>
        <a:xfrm>
          <a:off x="4737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779</xdr:rowOff>
    </xdr:from>
    <xdr:ext cx="762000" cy="259045"/>
    <xdr:sp macro="" textlink="">
      <xdr:nvSpPr>
        <xdr:cNvPr id="62" name="人件費最大値テキスト"/>
        <xdr:cNvSpPr txBox="1"/>
      </xdr:nvSpPr>
      <xdr:spPr>
        <a:xfrm>
          <a:off x="4914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85852</xdr:rowOff>
    </xdr:from>
    <xdr:to>
      <xdr:col>24</xdr:col>
      <xdr:colOff>114300</xdr:colOff>
      <xdr:row>34</xdr:row>
      <xdr:rowOff>85852</xdr:rowOff>
    </xdr:to>
    <xdr:cxnSp macro="">
      <xdr:nvCxnSpPr>
        <xdr:cNvPr id="63" name="直線コネクタ 62"/>
        <xdr:cNvCxnSpPr/>
      </xdr:nvCxnSpPr>
      <xdr:spPr>
        <a:xfrm>
          <a:off x="4737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131572</xdr:rowOff>
    </xdr:from>
    <xdr:to>
      <xdr:col>24</xdr:col>
      <xdr:colOff>25400</xdr:colOff>
      <xdr:row>36</xdr:row>
      <xdr:rowOff>163576</xdr:rowOff>
    </xdr:to>
    <xdr:cxnSp macro="">
      <xdr:nvCxnSpPr>
        <xdr:cNvPr id="64" name="直線コネクタ 63"/>
        <xdr:cNvCxnSpPr/>
      </xdr:nvCxnSpPr>
      <xdr:spPr>
        <a:xfrm flipV="1">
          <a:off x="3987800" y="630377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135145</xdr:rowOff>
    </xdr:from>
    <xdr:ext cx="762000" cy="259045"/>
    <xdr:sp macro="" textlink="">
      <xdr:nvSpPr>
        <xdr:cNvPr id="65" name="人件費平均値テキスト"/>
        <xdr:cNvSpPr txBox="1"/>
      </xdr:nvSpPr>
      <xdr:spPr>
        <a:xfrm>
          <a:off x="4914900" y="6307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163068</xdr:rowOff>
    </xdr:from>
    <xdr:to>
      <xdr:col>24</xdr:col>
      <xdr:colOff>76200</xdr:colOff>
      <xdr:row>37</xdr:row>
      <xdr:rowOff>93218</xdr:rowOff>
    </xdr:to>
    <xdr:sp macro="" textlink="">
      <xdr:nvSpPr>
        <xdr:cNvPr id="66" name="フローチャート: 判断 65"/>
        <xdr:cNvSpPr/>
      </xdr:nvSpPr>
      <xdr:spPr>
        <a:xfrm>
          <a:off x="4775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163576</xdr:rowOff>
    </xdr:from>
    <xdr:to>
      <xdr:col>19</xdr:col>
      <xdr:colOff>187325</xdr:colOff>
      <xdr:row>36</xdr:row>
      <xdr:rowOff>168148</xdr:rowOff>
    </xdr:to>
    <xdr:cxnSp macro="">
      <xdr:nvCxnSpPr>
        <xdr:cNvPr id="67" name="直線コネクタ 66"/>
        <xdr:cNvCxnSpPr/>
      </xdr:nvCxnSpPr>
      <xdr:spPr>
        <a:xfrm flipV="1">
          <a:off x="3098800" y="63357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153924</xdr:rowOff>
    </xdr:from>
    <xdr:to>
      <xdr:col>20</xdr:col>
      <xdr:colOff>38100</xdr:colOff>
      <xdr:row>37</xdr:row>
      <xdr:rowOff>84074</xdr:rowOff>
    </xdr:to>
    <xdr:sp macro="" textlink="">
      <xdr:nvSpPr>
        <xdr:cNvPr id="68" name="フローチャート: 判断 67"/>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68851</xdr:rowOff>
    </xdr:from>
    <xdr:ext cx="736600" cy="259045"/>
    <xdr:sp macro="" textlink="">
      <xdr:nvSpPr>
        <xdr:cNvPr id="69" name="テキスト ボックス 68"/>
        <xdr:cNvSpPr txBox="1"/>
      </xdr:nvSpPr>
      <xdr:spPr>
        <a:xfrm>
          <a:off x="3606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168148</xdr:rowOff>
    </xdr:from>
    <xdr:to>
      <xdr:col>15</xdr:col>
      <xdr:colOff>98425</xdr:colOff>
      <xdr:row>37</xdr:row>
      <xdr:rowOff>28702</xdr:rowOff>
    </xdr:to>
    <xdr:cxnSp macro="">
      <xdr:nvCxnSpPr>
        <xdr:cNvPr id="70" name="直線コネクタ 69"/>
        <xdr:cNvCxnSpPr/>
      </xdr:nvCxnSpPr>
      <xdr:spPr>
        <a:xfrm flipV="1">
          <a:off x="2209800" y="634034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149352</xdr:rowOff>
    </xdr:from>
    <xdr:to>
      <xdr:col>15</xdr:col>
      <xdr:colOff>149225</xdr:colOff>
      <xdr:row>37</xdr:row>
      <xdr:rowOff>79502</xdr:rowOff>
    </xdr:to>
    <xdr:sp macro="" textlink="">
      <xdr:nvSpPr>
        <xdr:cNvPr id="71" name="フローチャート: 判断 70"/>
        <xdr:cNvSpPr/>
      </xdr:nvSpPr>
      <xdr:spPr>
        <a:xfrm>
          <a:off x="3048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64279</xdr:rowOff>
    </xdr:from>
    <xdr:ext cx="762000" cy="259045"/>
    <xdr:sp macro="" textlink="">
      <xdr:nvSpPr>
        <xdr:cNvPr id="72" name="テキスト ボックス 71"/>
        <xdr:cNvSpPr txBox="1"/>
      </xdr:nvSpPr>
      <xdr:spPr>
        <a:xfrm>
          <a:off x="2717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14986</xdr:rowOff>
    </xdr:from>
    <xdr:to>
      <xdr:col>11</xdr:col>
      <xdr:colOff>9525</xdr:colOff>
      <xdr:row>37</xdr:row>
      <xdr:rowOff>28702</xdr:rowOff>
    </xdr:to>
    <xdr:cxnSp macro="">
      <xdr:nvCxnSpPr>
        <xdr:cNvPr id="73" name="直線コネクタ 72"/>
        <xdr:cNvCxnSpPr/>
      </xdr:nvCxnSpPr>
      <xdr:spPr>
        <a:xfrm>
          <a:off x="1320800" y="635863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131064</xdr:rowOff>
    </xdr:from>
    <xdr:to>
      <xdr:col>11</xdr:col>
      <xdr:colOff>60325</xdr:colOff>
      <xdr:row>37</xdr:row>
      <xdr:rowOff>61214</xdr:rowOff>
    </xdr:to>
    <xdr:sp macro="" textlink="">
      <xdr:nvSpPr>
        <xdr:cNvPr id="74" name="フローチャート: 判断 73"/>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71391</xdr:rowOff>
    </xdr:from>
    <xdr:ext cx="762000" cy="259045"/>
    <xdr:sp macro="" textlink="">
      <xdr:nvSpPr>
        <xdr:cNvPr id="75" name="テキスト ボックス 74"/>
        <xdr:cNvSpPr txBox="1"/>
      </xdr:nvSpPr>
      <xdr:spPr>
        <a:xfrm>
          <a:off x="1828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76" name="フローチャート: 判断 75"/>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75963</xdr:rowOff>
    </xdr:from>
    <xdr:ext cx="762000" cy="259045"/>
    <xdr:sp macro="" textlink="">
      <xdr:nvSpPr>
        <xdr:cNvPr id="77" name="テキスト ボックス 76"/>
        <xdr:cNvSpPr txBox="1"/>
      </xdr:nvSpPr>
      <xdr:spPr>
        <a:xfrm>
          <a:off x="939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80772</xdr:rowOff>
    </xdr:from>
    <xdr:to>
      <xdr:col>24</xdr:col>
      <xdr:colOff>76200</xdr:colOff>
      <xdr:row>37</xdr:row>
      <xdr:rowOff>10922</xdr:rowOff>
    </xdr:to>
    <xdr:sp macro="" textlink="">
      <xdr:nvSpPr>
        <xdr:cNvPr id="83" name="楕円 82"/>
        <xdr:cNvSpPr/>
      </xdr:nvSpPr>
      <xdr:spPr>
        <a:xfrm>
          <a:off x="47752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97299</xdr:rowOff>
    </xdr:from>
    <xdr:ext cx="762000" cy="259045"/>
    <xdr:sp macro="" textlink="">
      <xdr:nvSpPr>
        <xdr:cNvPr id="84" name="人件費該当値テキスト"/>
        <xdr:cNvSpPr txBox="1"/>
      </xdr:nvSpPr>
      <xdr:spPr>
        <a:xfrm>
          <a:off x="4914900" y="609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112776</xdr:rowOff>
    </xdr:from>
    <xdr:to>
      <xdr:col>20</xdr:col>
      <xdr:colOff>38100</xdr:colOff>
      <xdr:row>37</xdr:row>
      <xdr:rowOff>42926</xdr:rowOff>
    </xdr:to>
    <xdr:sp macro="" textlink="">
      <xdr:nvSpPr>
        <xdr:cNvPr id="85" name="楕円 84"/>
        <xdr:cNvSpPr/>
      </xdr:nvSpPr>
      <xdr:spPr>
        <a:xfrm>
          <a:off x="3937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53103</xdr:rowOff>
    </xdr:from>
    <xdr:ext cx="736600" cy="259045"/>
    <xdr:sp macro="" textlink="">
      <xdr:nvSpPr>
        <xdr:cNvPr id="86" name="テキスト ボックス 85"/>
        <xdr:cNvSpPr txBox="1"/>
      </xdr:nvSpPr>
      <xdr:spPr>
        <a:xfrm>
          <a:off x="3606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117348</xdr:rowOff>
    </xdr:from>
    <xdr:to>
      <xdr:col>15</xdr:col>
      <xdr:colOff>149225</xdr:colOff>
      <xdr:row>37</xdr:row>
      <xdr:rowOff>47498</xdr:rowOff>
    </xdr:to>
    <xdr:sp macro="" textlink="">
      <xdr:nvSpPr>
        <xdr:cNvPr id="87" name="楕円 86"/>
        <xdr:cNvSpPr/>
      </xdr:nvSpPr>
      <xdr:spPr>
        <a:xfrm>
          <a:off x="3048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57675</xdr:rowOff>
    </xdr:from>
    <xdr:ext cx="762000" cy="259045"/>
    <xdr:sp macro="" textlink="">
      <xdr:nvSpPr>
        <xdr:cNvPr id="88" name="テキスト ボックス 87"/>
        <xdr:cNvSpPr txBox="1"/>
      </xdr:nvSpPr>
      <xdr:spPr>
        <a:xfrm>
          <a:off x="2717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149352</xdr:rowOff>
    </xdr:from>
    <xdr:to>
      <xdr:col>11</xdr:col>
      <xdr:colOff>60325</xdr:colOff>
      <xdr:row>37</xdr:row>
      <xdr:rowOff>79502</xdr:rowOff>
    </xdr:to>
    <xdr:sp macro="" textlink="">
      <xdr:nvSpPr>
        <xdr:cNvPr id="89" name="楕円 88"/>
        <xdr:cNvSpPr/>
      </xdr:nvSpPr>
      <xdr:spPr>
        <a:xfrm>
          <a:off x="2159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64279</xdr:rowOff>
    </xdr:from>
    <xdr:ext cx="762000" cy="259045"/>
    <xdr:sp macro="" textlink="">
      <xdr:nvSpPr>
        <xdr:cNvPr id="90" name="テキスト ボックス 89"/>
        <xdr:cNvSpPr txBox="1"/>
      </xdr:nvSpPr>
      <xdr:spPr>
        <a:xfrm>
          <a:off x="1828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91" name="楕円 90"/>
        <xdr:cNvSpPr/>
      </xdr:nvSpPr>
      <xdr:spPr>
        <a:xfrm>
          <a:off x="1270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50563</xdr:rowOff>
    </xdr:from>
    <xdr:ext cx="762000" cy="259045"/>
    <xdr:sp macro="" textlink="">
      <xdr:nvSpPr>
        <xdr:cNvPr id="92" name="テキスト ボックス 91"/>
        <xdr:cNvSpPr txBox="1"/>
      </xdr:nvSpPr>
      <xdr:spPr>
        <a:xfrm>
          <a:off x="939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物件費は横ばいであるが、温泉施設が故障したことで営業を中止したため、特定財源となる施設使用料収入▲</a:t>
          </a:r>
          <a:r>
            <a:rPr kumimoji="1" lang="en-US" altLang="ja-JP" sz="1300">
              <a:latin typeface="ＭＳ Ｐゴシック" panose="020B0600070205080204" pitchFamily="50" charset="-128"/>
              <a:ea typeface="ＭＳ Ｐゴシック" panose="020B0600070205080204" pitchFamily="50" charset="-128"/>
            </a:rPr>
            <a:t>24,559</a:t>
          </a:r>
          <a:r>
            <a:rPr kumimoji="1" lang="ja-JP" altLang="en-US" sz="1300">
              <a:latin typeface="ＭＳ Ｐゴシック" panose="020B0600070205080204" pitchFamily="50" charset="-128"/>
              <a:ea typeface="ＭＳ Ｐゴシック" panose="020B0600070205080204" pitchFamily="50" charset="-128"/>
            </a:rPr>
            <a:t>千円等により、経常一般財源が＋</a:t>
          </a:r>
          <a:r>
            <a:rPr kumimoji="1" lang="en-US" altLang="ja-JP" sz="1300">
              <a:latin typeface="ＭＳ Ｐゴシック" panose="020B0600070205080204" pitchFamily="50" charset="-128"/>
              <a:ea typeface="ＭＳ Ｐゴシック" panose="020B0600070205080204" pitchFamily="50" charset="-128"/>
            </a:rPr>
            <a:t>31,857</a:t>
          </a:r>
          <a:r>
            <a:rPr kumimoji="1" lang="ja-JP" altLang="en-US" sz="1300">
              <a:latin typeface="ＭＳ Ｐゴシック" panose="020B0600070205080204" pitchFamily="50" charset="-128"/>
              <a:ea typeface="ＭＳ Ｐゴシック" panose="020B0600070205080204" pitchFamily="50" charset="-128"/>
            </a:rPr>
            <a:t>千円となり、当該指標が上昇している。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今後は、事務事業の見直し、行財政改革等により、経常的な物件費を抑制するとともに、手数料、使用料等の特定財源を確保する必要がある。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21</xdr:row>
      <xdr:rowOff>113393</xdr:rowOff>
    </xdr:to>
    <xdr:cxnSp macro="">
      <xdr:nvCxnSpPr>
        <xdr:cNvPr id="122" name="直線コネクタ 121"/>
        <xdr:cNvCxnSpPr/>
      </xdr:nvCxnSpPr>
      <xdr:spPr>
        <a:xfrm flipV="1">
          <a:off x="16510000" y="2200729"/>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85470</xdr:rowOff>
    </xdr:from>
    <xdr:ext cx="762000" cy="259045"/>
    <xdr:sp macro="" textlink="">
      <xdr:nvSpPr>
        <xdr:cNvPr id="123" name="物件費最小値テキスト"/>
        <xdr:cNvSpPr txBox="1"/>
      </xdr:nvSpPr>
      <xdr:spPr>
        <a:xfrm>
          <a:off x="16598900" y="36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113393</xdr:rowOff>
    </xdr:from>
    <xdr:to>
      <xdr:col>82</xdr:col>
      <xdr:colOff>196850</xdr:colOff>
      <xdr:row>21</xdr:row>
      <xdr:rowOff>113393</xdr:rowOff>
    </xdr:to>
    <xdr:cxnSp macro="">
      <xdr:nvCxnSpPr>
        <xdr:cNvPr id="124" name="直線コネクタ 123"/>
        <xdr:cNvCxnSpPr/>
      </xdr:nvCxnSpPr>
      <xdr:spPr>
        <a:xfrm>
          <a:off x="16421100" y="371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macro="" textlink="">
      <xdr:nvSpPr>
        <xdr:cNvPr id="125" name="物件費最大値テキスト"/>
        <xdr:cNvSpPr txBox="1"/>
      </xdr:nvSpPr>
      <xdr:spPr>
        <a:xfrm>
          <a:off x="16598900" y="194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26" name="直線コネクタ 125"/>
        <xdr:cNvCxnSpPr/>
      </xdr:nvCxnSpPr>
      <xdr:spPr>
        <a:xfrm>
          <a:off x="16421100" y="220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107950</xdr:rowOff>
    </xdr:from>
    <xdr:to>
      <xdr:col>82</xdr:col>
      <xdr:colOff>107950</xdr:colOff>
      <xdr:row>15</xdr:row>
      <xdr:rowOff>162379</xdr:rowOff>
    </xdr:to>
    <xdr:cxnSp macro="">
      <xdr:nvCxnSpPr>
        <xdr:cNvPr id="127" name="直線コネクタ 126"/>
        <xdr:cNvCxnSpPr/>
      </xdr:nvCxnSpPr>
      <xdr:spPr>
        <a:xfrm>
          <a:off x="15671800" y="2679700"/>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2013</xdr:rowOff>
    </xdr:from>
    <xdr:ext cx="762000" cy="259045"/>
    <xdr:sp macro="" textlink="">
      <xdr:nvSpPr>
        <xdr:cNvPr id="128" name="物件費平均値テキスト"/>
        <xdr:cNvSpPr txBox="1"/>
      </xdr:nvSpPr>
      <xdr:spPr>
        <a:xfrm>
          <a:off x="16598900" y="2916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29936</xdr:rowOff>
    </xdr:from>
    <xdr:to>
      <xdr:col>82</xdr:col>
      <xdr:colOff>158750</xdr:colOff>
      <xdr:row>17</xdr:row>
      <xdr:rowOff>131536</xdr:rowOff>
    </xdr:to>
    <xdr:sp macro="" textlink="">
      <xdr:nvSpPr>
        <xdr:cNvPr id="129" name="フローチャート: 判断 128"/>
        <xdr:cNvSpPr/>
      </xdr:nvSpPr>
      <xdr:spPr>
        <a:xfrm>
          <a:off x="164592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53521</xdr:rowOff>
    </xdr:from>
    <xdr:to>
      <xdr:col>78</xdr:col>
      <xdr:colOff>69850</xdr:colOff>
      <xdr:row>15</xdr:row>
      <xdr:rowOff>107950</xdr:rowOff>
    </xdr:to>
    <xdr:cxnSp macro="">
      <xdr:nvCxnSpPr>
        <xdr:cNvPr id="130" name="直線コネクタ 129"/>
        <xdr:cNvCxnSpPr/>
      </xdr:nvCxnSpPr>
      <xdr:spPr>
        <a:xfrm>
          <a:off x="14782800" y="2625271"/>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8164</xdr:rowOff>
    </xdr:from>
    <xdr:to>
      <xdr:col>78</xdr:col>
      <xdr:colOff>120650</xdr:colOff>
      <xdr:row>17</xdr:row>
      <xdr:rowOff>109764</xdr:rowOff>
    </xdr:to>
    <xdr:sp macro="" textlink="">
      <xdr:nvSpPr>
        <xdr:cNvPr id="131" name="フローチャート: 判断 130"/>
        <xdr:cNvSpPr/>
      </xdr:nvSpPr>
      <xdr:spPr>
        <a:xfrm>
          <a:off x="15621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94541</xdr:rowOff>
    </xdr:from>
    <xdr:ext cx="736600" cy="259045"/>
    <xdr:sp macro="" textlink="">
      <xdr:nvSpPr>
        <xdr:cNvPr id="132" name="テキスト ボックス 131"/>
        <xdr:cNvSpPr txBox="1"/>
      </xdr:nvSpPr>
      <xdr:spPr>
        <a:xfrm>
          <a:off x="15290800" y="3009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137886</xdr:rowOff>
    </xdr:from>
    <xdr:to>
      <xdr:col>73</xdr:col>
      <xdr:colOff>180975</xdr:colOff>
      <xdr:row>15</xdr:row>
      <xdr:rowOff>53521</xdr:rowOff>
    </xdr:to>
    <xdr:cxnSp macro="">
      <xdr:nvCxnSpPr>
        <xdr:cNvPr id="133" name="直線コネクタ 132"/>
        <xdr:cNvCxnSpPr/>
      </xdr:nvCxnSpPr>
      <xdr:spPr>
        <a:xfrm>
          <a:off x="13893800" y="2538186"/>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136071</xdr:rowOff>
    </xdr:from>
    <xdr:to>
      <xdr:col>74</xdr:col>
      <xdr:colOff>31750</xdr:colOff>
      <xdr:row>17</xdr:row>
      <xdr:rowOff>66221</xdr:rowOff>
    </xdr:to>
    <xdr:sp macro="" textlink="">
      <xdr:nvSpPr>
        <xdr:cNvPr id="134" name="フローチャート: 判断 133"/>
        <xdr:cNvSpPr/>
      </xdr:nvSpPr>
      <xdr:spPr>
        <a:xfrm>
          <a:off x="14732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50998</xdr:rowOff>
    </xdr:from>
    <xdr:ext cx="762000" cy="259045"/>
    <xdr:sp macro="" textlink="">
      <xdr:nvSpPr>
        <xdr:cNvPr id="135" name="テキスト ボックス 134"/>
        <xdr:cNvSpPr txBox="1"/>
      </xdr:nvSpPr>
      <xdr:spPr>
        <a:xfrm>
          <a:off x="14401800" y="296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116114</xdr:rowOff>
    </xdr:from>
    <xdr:to>
      <xdr:col>69</xdr:col>
      <xdr:colOff>92075</xdr:colOff>
      <xdr:row>14</xdr:row>
      <xdr:rowOff>137886</xdr:rowOff>
    </xdr:to>
    <xdr:cxnSp macro="">
      <xdr:nvCxnSpPr>
        <xdr:cNvPr id="136" name="直線コネクタ 135"/>
        <xdr:cNvCxnSpPr/>
      </xdr:nvCxnSpPr>
      <xdr:spPr>
        <a:xfrm>
          <a:off x="13004800" y="2516414"/>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70757</xdr:rowOff>
    </xdr:from>
    <xdr:to>
      <xdr:col>69</xdr:col>
      <xdr:colOff>142875</xdr:colOff>
      <xdr:row>17</xdr:row>
      <xdr:rowOff>907</xdr:rowOff>
    </xdr:to>
    <xdr:sp macro="" textlink="">
      <xdr:nvSpPr>
        <xdr:cNvPr id="137" name="フローチャート: 判断 136"/>
        <xdr:cNvSpPr/>
      </xdr:nvSpPr>
      <xdr:spPr>
        <a:xfrm>
          <a:off x="13843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157134</xdr:rowOff>
    </xdr:from>
    <xdr:ext cx="762000" cy="259045"/>
    <xdr:sp macro="" textlink="">
      <xdr:nvSpPr>
        <xdr:cNvPr id="138" name="テキスト ボックス 137"/>
        <xdr:cNvSpPr txBox="1"/>
      </xdr:nvSpPr>
      <xdr:spPr>
        <a:xfrm>
          <a:off x="13512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103414</xdr:rowOff>
    </xdr:from>
    <xdr:to>
      <xdr:col>65</xdr:col>
      <xdr:colOff>53975</xdr:colOff>
      <xdr:row>17</xdr:row>
      <xdr:rowOff>33564</xdr:rowOff>
    </xdr:to>
    <xdr:sp macro="" textlink="">
      <xdr:nvSpPr>
        <xdr:cNvPr id="139" name="フローチャート: 判断 138"/>
        <xdr:cNvSpPr/>
      </xdr:nvSpPr>
      <xdr:spPr>
        <a:xfrm>
          <a:off x="12954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18341</xdr:rowOff>
    </xdr:from>
    <xdr:ext cx="762000" cy="259045"/>
    <xdr:sp macro="" textlink="">
      <xdr:nvSpPr>
        <xdr:cNvPr id="140" name="テキスト ボックス 139"/>
        <xdr:cNvSpPr txBox="1"/>
      </xdr:nvSpPr>
      <xdr:spPr>
        <a:xfrm>
          <a:off x="12623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111579</xdr:rowOff>
    </xdr:from>
    <xdr:to>
      <xdr:col>82</xdr:col>
      <xdr:colOff>158750</xdr:colOff>
      <xdr:row>16</xdr:row>
      <xdr:rowOff>41729</xdr:rowOff>
    </xdr:to>
    <xdr:sp macro="" textlink="">
      <xdr:nvSpPr>
        <xdr:cNvPr id="146" name="楕円 145"/>
        <xdr:cNvSpPr/>
      </xdr:nvSpPr>
      <xdr:spPr>
        <a:xfrm>
          <a:off x="16459200" y="268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128106</xdr:rowOff>
    </xdr:from>
    <xdr:ext cx="762000" cy="259045"/>
    <xdr:sp macro="" textlink="">
      <xdr:nvSpPr>
        <xdr:cNvPr id="147" name="物件費該当値テキスト"/>
        <xdr:cNvSpPr txBox="1"/>
      </xdr:nvSpPr>
      <xdr:spPr>
        <a:xfrm>
          <a:off x="16598900" y="252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57150</xdr:rowOff>
    </xdr:from>
    <xdr:to>
      <xdr:col>78</xdr:col>
      <xdr:colOff>120650</xdr:colOff>
      <xdr:row>15</xdr:row>
      <xdr:rowOff>158750</xdr:rowOff>
    </xdr:to>
    <xdr:sp macro="" textlink="">
      <xdr:nvSpPr>
        <xdr:cNvPr id="148" name="楕円 147"/>
        <xdr:cNvSpPr/>
      </xdr:nvSpPr>
      <xdr:spPr>
        <a:xfrm>
          <a:off x="15621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168927</xdr:rowOff>
    </xdr:from>
    <xdr:ext cx="736600" cy="259045"/>
    <xdr:sp macro="" textlink="">
      <xdr:nvSpPr>
        <xdr:cNvPr id="149" name="テキスト ボックス 148"/>
        <xdr:cNvSpPr txBox="1"/>
      </xdr:nvSpPr>
      <xdr:spPr>
        <a:xfrm>
          <a:off x="15290800" y="2397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2721</xdr:rowOff>
    </xdr:from>
    <xdr:to>
      <xdr:col>74</xdr:col>
      <xdr:colOff>31750</xdr:colOff>
      <xdr:row>15</xdr:row>
      <xdr:rowOff>104321</xdr:rowOff>
    </xdr:to>
    <xdr:sp macro="" textlink="">
      <xdr:nvSpPr>
        <xdr:cNvPr id="150" name="楕円 149"/>
        <xdr:cNvSpPr/>
      </xdr:nvSpPr>
      <xdr:spPr>
        <a:xfrm>
          <a:off x="14732000" y="257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114498</xdr:rowOff>
    </xdr:from>
    <xdr:ext cx="762000" cy="259045"/>
    <xdr:sp macro="" textlink="">
      <xdr:nvSpPr>
        <xdr:cNvPr id="151" name="テキスト ボックス 150"/>
        <xdr:cNvSpPr txBox="1"/>
      </xdr:nvSpPr>
      <xdr:spPr>
        <a:xfrm>
          <a:off x="14401800" y="23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87086</xdr:rowOff>
    </xdr:from>
    <xdr:to>
      <xdr:col>69</xdr:col>
      <xdr:colOff>142875</xdr:colOff>
      <xdr:row>15</xdr:row>
      <xdr:rowOff>17236</xdr:rowOff>
    </xdr:to>
    <xdr:sp macro="" textlink="">
      <xdr:nvSpPr>
        <xdr:cNvPr id="152" name="楕円 151"/>
        <xdr:cNvSpPr/>
      </xdr:nvSpPr>
      <xdr:spPr>
        <a:xfrm>
          <a:off x="13843000" y="248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27413</xdr:rowOff>
    </xdr:from>
    <xdr:ext cx="762000" cy="259045"/>
    <xdr:sp macro="" textlink="">
      <xdr:nvSpPr>
        <xdr:cNvPr id="153" name="テキスト ボックス 152"/>
        <xdr:cNvSpPr txBox="1"/>
      </xdr:nvSpPr>
      <xdr:spPr>
        <a:xfrm>
          <a:off x="13512800" y="225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65314</xdr:rowOff>
    </xdr:from>
    <xdr:to>
      <xdr:col>65</xdr:col>
      <xdr:colOff>53975</xdr:colOff>
      <xdr:row>14</xdr:row>
      <xdr:rowOff>166914</xdr:rowOff>
    </xdr:to>
    <xdr:sp macro="" textlink="">
      <xdr:nvSpPr>
        <xdr:cNvPr id="154" name="楕円 153"/>
        <xdr:cNvSpPr/>
      </xdr:nvSpPr>
      <xdr:spPr>
        <a:xfrm>
          <a:off x="12954000" y="246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5641</xdr:rowOff>
    </xdr:from>
    <xdr:ext cx="762000" cy="259045"/>
    <xdr:sp macro="" textlink="">
      <xdr:nvSpPr>
        <xdr:cNvPr id="155" name="テキスト ボックス 154"/>
        <xdr:cNvSpPr txBox="1"/>
      </xdr:nvSpPr>
      <xdr:spPr>
        <a:xfrm>
          <a:off x="12623800" y="223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養護老人ホームの新設による老人保護福祉費＋</a:t>
          </a:r>
          <a:r>
            <a:rPr kumimoji="1" lang="en-US" altLang="ja-JP" sz="1300">
              <a:latin typeface="ＭＳ Ｐゴシック" panose="020B0600070205080204" pitchFamily="50" charset="-128"/>
              <a:ea typeface="ＭＳ Ｐゴシック" panose="020B0600070205080204" pitchFamily="50" charset="-128"/>
            </a:rPr>
            <a:t>60,745</a:t>
          </a:r>
          <a:r>
            <a:rPr kumimoji="1" lang="ja-JP" altLang="en-US" sz="1300">
              <a:latin typeface="ＭＳ Ｐゴシック" panose="020B0600070205080204" pitchFamily="50" charset="-128"/>
              <a:ea typeface="ＭＳ Ｐゴシック" panose="020B0600070205080204" pitchFamily="50" charset="-128"/>
            </a:rPr>
            <a:t>千円、医療扶助を主とした生活保護費＋</a:t>
          </a:r>
          <a:r>
            <a:rPr kumimoji="1" lang="en-US" altLang="ja-JP" sz="1300">
              <a:latin typeface="ＭＳ Ｐゴシック" panose="020B0600070205080204" pitchFamily="50" charset="-128"/>
              <a:ea typeface="ＭＳ Ｐゴシック" panose="020B0600070205080204" pitchFamily="50" charset="-128"/>
            </a:rPr>
            <a:t>42,541</a:t>
          </a:r>
          <a:r>
            <a:rPr kumimoji="1" lang="ja-JP" altLang="en-US" sz="1300">
              <a:latin typeface="ＭＳ Ｐゴシック" panose="020B0600070205080204" pitchFamily="50" charset="-128"/>
              <a:ea typeface="ＭＳ Ｐゴシック" panose="020B0600070205080204" pitchFamily="50" charset="-128"/>
            </a:rPr>
            <a:t>千円等により、扶助費の割合が</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ポイント上昇している。当該指標は、類似団体平均値を上回っており、県内平均値を下回っている。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今後は、老人保護福祉費は本年度の水準で移行するが、児童福祉を中心とした社会保障経費に係る経常一般財源が増加する見込みである。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61</xdr:row>
      <xdr:rowOff>26307</xdr:rowOff>
    </xdr:to>
    <xdr:cxnSp macro="">
      <xdr:nvCxnSpPr>
        <xdr:cNvPr id="185" name="直線コネクタ 184"/>
        <xdr:cNvCxnSpPr/>
      </xdr:nvCxnSpPr>
      <xdr:spPr>
        <a:xfrm flipV="1">
          <a:off x="4826000" y="9080500"/>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169834</xdr:rowOff>
    </xdr:from>
    <xdr:ext cx="762000" cy="259045"/>
    <xdr:sp macro="" textlink="">
      <xdr:nvSpPr>
        <xdr:cNvPr id="186" name="扶助費最小値テキスト"/>
        <xdr:cNvSpPr txBox="1"/>
      </xdr:nvSpPr>
      <xdr:spPr>
        <a:xfrm>
          <a:off x="4914900" y="1045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26307</xdr:rowOff>
    </xdr:from>
    <xdr:to>
      <xdr:col>24</xdr:col>
      <xdr:colOff>114300</xdr:colOff>
      <xdr:row>61</xdr:row>
      <xdr:rowOff>26307</xdr:rowOff>
    </xdr:to>
    <xdr:cxnSp macro="">
      <xdr:nvCxnSpPr>
        <xdr:cNvPr id="187" name="直線コネクタ 186"/>
        <xdr:cNvCxnSpPr/>
      </xdr:nvCxnSpPr>
      <xdr:spPr>
        <a:xfrm>
          <a:off x="4737100" y="10484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8"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9" name="直線コネクタ 188"/>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165100</xdr:rowOff>
    </xdr:from>
    <xdr:to>
      <xdr:col>24</xdr:col>
      <xdr:colOff>25400</xdr:colOff>
      <xdr:row>57</xdr:row>
      <xdr:rowOff>91622</xdr:rowOff>
    </xdr:to>
    <xdr:cxnSp macro="">
      <xdr:nvCxnSpPr>
        <xdr:cNvPr id="190" name="直線コネクタ 189"/>
        <xdr:cNvCxnSpPr/>
      </xdr:nvCxnSpPr>
      <xdr:spPr>
        <a:xfrm>
          <a:off x="3987800" y="9766300"/>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54627</xdr:rowOff>
    </xdr:from>
    <xdr:ext cx="762000" cy="259045"/>
    <xdr:sp macro="" textlink="">
      <xdr:nvSpPr>
        <xdr:cNvPr id="191" name="扶助費平均値テキスト"/>
        <xdr:cNvSpPr txBox="1"/>
      </xdr:nvSpPr>
      <xdr:spPr>
        <a:xfrm>
          <a:off x="4914900" y="948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192" name="フローチャート: 判断 191"/>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154215</xdr:rowOff>
    </xdr:from>
    <xdr:to>
      <xdr:col>19</xdr:col>
      <xdr:colOff>187325</xdr:colOff>
      <xdr:row>56</xdr:row>
      <xdr:rowOff>165100</xdr:rowOff>
    </xdr:to>
    <xdr:cxnSp macro="">
      <xdr:nvCxnSpPr>
        <xdr:cNvPr id="193" name="直線コネクタ 192"/>
        <xdr:cNvCxnSpPr/>
      </xdr:nvCxnSpPr>
      <xdr:spPr>
        <a:xfrm>
          <a:off x="3098800" y="97554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4" name="フローチャート: 判断 193"/>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117220</xdr:rowOff>
    </xdr:from>
    <xdr:ext cx="736600" cy="259045"/>
    <xdr:sp macro="" textlink="">
      <xdr:nvSpPr>
        <xdr:cNvPr id="195" name="テキスト ボックス 194"/>
        <xdr:cNvSpPr txBox="1"/>
      </xdr:nvSpPr>
      <xdr:spPr>
        <a:xfrm>
          <a:off x="3606800" y="937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132443</xdr:rowOff>
    </xdr:from>
    <xdr:to>
      <xdr:col>15</xdr:col>
      <xdr:colOff>98425</xdr:colOff>
      <xdr:row>56</xdr:row>
      <xdr:rowOff>154215</xdr:rowOff>
    </xdr:to>
    <xdr:cxnSp macro="">
      <xdr:nvCxnSpPr>
        <xdr:cNvPr id="196" name="直線コネクタ 195"/>
        <xdr:cNvCxnSpPr/>
      </xdr:nvCxnSpPr>
      <xdr:spPr>
        <a:xfrm>
          <a:off x="2209800" y="9733643"/>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144235</xdr:rowOff>
    </xdr:from>
    <xdr:to>
      <xdr:col>15</xdr:col>
      <xdr:colOff>149225</xdr:colOff>
      <xdr:row>56</xdr:row>
      <xdr:rowOff>74385</xdr:rowOff>
    </xdr:to>
    <xdr:sp macro="" textlink="">
      <xdr:nvSpPr>
        <xdr:cNvPr id="197" name="フローチャート: 判断 196"/>
        <xdr:cNvSpPr/>
      </xdr:nvSpPr>
      <xdr:spPr>
        <a:xfrm>
          <a:off x="3048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84562</xdr:rowOff>
    </xdr:from>
    <xdr:ext cx="762000" cy="259045"/>
    <xdr:sp macro="" textlink="">
      <xdr:nvSpPr>
        <xdr:cNvPr id="198" name="テキスト ボックス 197"/>
        <xdr:cNvSpPr txBox="1"/>
      </xdr:nvSpPr>
      <xdr:spPr>
        <a:xfrm>
          <a:off x="27178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88900</xdr:rowOff>
    </xdr:from>
    <xdr:to>
      <xdr:col>11</xdr:col>
      <xdr:colOff>9525</xdr:colOff>
      <xdr:row>56</xdr:row>
      <xdr:rowOff>132443</xdr:rowOff>
    </xdr:to>
    <xdr:cxnSp macro="">
      <xdr:nvCxnSpPr>
        <xdr:cNvPr id="199" name="直線コネクタ 198"/>
        <xdr:cNvCxnSpPr/>
      </xdr:nvCxnSpPr>
      <xdr:spPr>
        <a:xfrm>
          <a:off x="1320800" y="96901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111578</xdr:rowOff>
    </xdr:from>
    <xdr:to>
      <xdr:col>11</xdr:col>
      <xdr:colOff>60325</xdr:colOff>
      <xdr:row>56</xdr:row>
      <xdr:rowOff>41728</xdr:rowOff>
    </xdr:to>
    <xdr:sp macro="" textlink="">
      <xdr:nvSpPr>
        <xdr:cNvPr id="200" name="フローチャート: 判断 199"/>
        <xdr:cNvSpPr/>
      </xdr:nvSpPr>
      <xdr:spPr>
        <a:xfrm>
          <a:off x="2159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51905</xdr:rowOff>
    </xdr:from>
    <xdr:ext cx="762000" cy="259045"/>
    <xdr:sp macro="" textlink="">
      <xdr:nvSpPr>
        <xdr:cNvPr id="201" name="テキスト ボックス 200"/>
        <xdr:cNvSpPr txBox="1"/>
      </xdr:nvSpPr>
      <xdr:spPr>
        <a:xfrm>
          <a:off x="1828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89807</xdr:rowOff>
    </xdr:from>
    <xdr:to>
      <xdr:col>6</xdr:col>
      <xdr:colOff>171450</xdr:colOff>
      <xdr:row>56</xdr:row>
      <xdr:rowOff>19957</xdr:rowOff>
    </xdr:to>
    <xdr:sp macro="" textlink="">
      <xdr:nvSpPr>
        <xdr:cNvPr id="202" name="フローチャート: 判断 201"/>
        <xdr:cNvSpPr/>
      </xdr:nvSpPr>
      <xdr:spPr>
        <a:xfrm>
          <a:off x="1270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30134</xdr:rowOff>
    </xdr:from>
    <xdr:ext cx="762000" cy="259045"/>
    <xdr:sp macro="" textlink="">
      <xdr:nvSpPr>
        <xdr:cNvPr id="203" name="テキスト ボックス 202"/>
        <xdr:cNvSpPr txBox="1"/>
      </xdr:nvSpPr>
      <xdr:spPr>
        <a:xfrm>
          <a:off x="939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40822</xdr:rowOff>
    </xdr:from>
    <xdr:to>
      <xdr:col>24</xdr:col>
      <xdr:colOff>76200</xdr:colOff>
      <xdr:row>57</xdr:row>
      <xdr:rowOff>142422</xdr:rowOff>
    </xdr:to>
    <xdr:sp macro="" textlink="">
      <xdr:nvSpPr>
        <xdr:cNvPr id="209" name="楕円 208"/>
        <xdr:cNvSpPr/>
      </xdr:nvSpPr>
      <xdr:spPr>
        <a:xfrm>
          <a:off x="4775200" y="981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12899</xdr:rowOff>
    </xdr:from>
    <xdr:ext cx="762000" cy="259045"/>
    <xdr:sp macro="" textlink="">
      <xdr:nvSpPr>
        <xdr:cNvPr id="210" name="扶助費該当値テキスト"/>
        <xdr:cNvSpPr txBox="1"/>
      </xdr:nvSpPr>
      <xdr:spPr>
        <a:xfrm>
          <a:off x="4914900" y="978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114300</xdr:rowOff>
    </xdr:from>
    <xdr:to>
      <xdr:col>20</xdr:col>
      <xdr:colOff>38100</xdr:colOff>
      <xdr:row>57</xdr:row>
      <xdr:rowOff>44450</xdr:rowOff>
    </xdr:to>
    <xdr:sp macro="" textlink="">
      <xdr:nvSpPr>
        <xdr:cNvPr id="211" name="楕円 210"/>
        <xdr:cNvSpPr/>
      </xdr:nvSpPr>
      <xdr:spPr>
        <a:xfrm>
          <a:off x="3937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29227</xdr:rowOff>
    </xdr:from>
    <xdr:ext cx="736600" cy="259045"/>
    <xdr:sp macro="" textlink="">
      <xdr:nvSpPr>
        <xdr:cNvPr id="212" name="テキスト ボックス 211"/>
        <xdr:cNvSpPr txBox="1"/>
      </xdr:nvSpPr>
      <xdr:spPr>
        <a:xfrm>
          <a:off x="3606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103415</xdr:rowOff>
    </xdr:from>
    <xdr:to>
      <xdr:col>15</xdr:col>
      <xdr:colOff>149225</xdr:colOff>
      <xdr:row>57</xdr:row>
      <xdr:rowOff>33565</xdr:rowOff>
    </xdr:to>
    <xdr:sp macro="" textlink="">
      <xdr:nvSpPr>
        <xdr:cNvPr id="213" name="楕円 212"/>
        <xdr:cNvSpPr/>
      </xdr:nvSpPr>
      <xdr:spPr>
        <a:xfrm>
          <a:off x="3048000" y="970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18342</xdr:rowOff>
    </xdr:from>
    <xdr:ext cx="762000" cy="259045"/>
    <xdr:sp macro="" textlink="">
      <xdr:nvSpPr>
        <xdr:cNvPr id="214" name="テキスト ボックス 213"/>
        <xdr:cNvSpPr txBox="1"/>
      </xdr:nvSpPr>
      <xdr:spPr>
        <a:xfrm>
          <a:off x="27178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81643</xdr:rowOff>
    </xdr:from>
    <xdr:to>
      <xdr:col>11</xdr:col>
      <xdr:colOff>60325</xdr:colOff>
      <xdr:row>57</xdr:row>
      <xdr:rowOff>11793</xdr:rowOff>
    </xdr:to>
    <xdr:sp macro="" textlink="">
      <xdr:nvSpPr>
        <xdr:cNvPr id="215" name="楕円 214"/>
        <xdr:cNvSpPr/>
      </xdr:nvSpPr>
      <xdr:spPr>
        <a:xfrm>
          <a:off x="2159000" y="968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168020</xdr:rowOff>
    </xdr:from>
    <xdr:ext cx="762000" cy="259045"/>
    <xdr:sp macro="" textlink="">
      <xdr:nvSpPr>
        <xdr:cNvPr id="216" name="テキスト ボックス 215"/>
        <xdr:cNvSpPr txBox="1"/>
      </xdr:nvSpPr>
      <xdr:spPr>
        <a:xfrm>
          <a:off x="1828800" y="9769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38100</xdr:rowOff>
    </xdr:from>
    <xdr:to>
      <xdr:col>6</xdr:col>
      <xdr:colOff>171450</xdr:colOff>
      <xdr:row>56</xdr:row>
      <xdr:rowOff>139700</xdr:rowOff>
    </xdr:to>
    <xdr:sp macro="" textlink="">
      <xdr:nvSpPr>
        <xdr:cNvPr id="217" name="楕円 216"/>
        <xdr:cNvSpPr/>
      </xdr:nvSpPr>
      <xdr:spPr>
        <a:xfrm>
          <a:off x="1270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124477</xdr:rowOff>
    </xdr:from>
    <xdr:ext cx="762000" cy="259045"/>
    <xdr:sp macro="" textlink="">
      <xdr:nvSpPr>
        <xdr:cNvPr id="218" name="テキスト ボックス 217"/>
        <xdr:cNvSpPr txBox="1"/>
      </xdr:nvSpPr>
      <xdr:spPr>
        <a:xfrm>
          <a:off x="939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財政安定化支援事業分の増加に伴う国保特別会計への繰出金＋</a:t>
          </a:r>
          <a:r>
            <a:rPr kumimoji="1" lang="en-US" altLang="ja-JP" sz="1300">
              <a:latin typeface="ＭＳ Ｐゴシック" panose="020B0600070205080204" pitchFamily="50" charset="-128"/>
              <a:ea typeface="ＭＳ Ｐゴシック" panose="020B0600070205080204" pitchFamily="50" charset="-128"/>
            </a:rPr>
            <a:t>85,670</a:t>
          </a:r>
          <a:r>
            <a:rPr kumimoji="1" lang="ja-JP" altLang="en-US" sz="1300">
              <a:latin typeface="ＭＳ Ｐゴシック" panose="020B0600070205080204" pitchFamily="50" charset="-128"/>
              <a:ea typeface="ＭＳ Ｐゴシック" panose="020B0600070205080204" pitchFamily="50" charset="-128"/>
            </a:rPr>
            <a:t>千円、医療費の増加に伴う後期高齢者医療特別会計への繰出金＋</a:t>
          </a:r>
          <a:r>
            <a:rPr kumimoji="1" lang="en-US" altLang="ja-JP" sz="1300">
              <a:latin typeface="ＭＳ Ｐゴシック" panose="020B0600070205080204" pitchFamily="50" charset="-128"/>
              <a:ea typeface="ＭＳ Ｐゴシック" panose="020B0600070205080204" pitchFamily="50" charset="-128"/>
            </a:rPr>
            <a:t>42,531</a:t>
          </a:r>
          <a:r>
            <a:rPr kumimoji="1" lang="ja-JP" altLang="en-US" sz="1300">
              <a:latin typeface="ＭＳ Ｐゴシック" panose="020B0600070205080204" pitchFamily="50" charset="-128"/>
              <a:ea typeface="ＭＳ Ｐゴシック" panose="020B0600070205080204" pitchFamily="50" charset="-128"/>
            </a:rPr>
            <a:t>千円等により、経常一般財源が＋</a:t>
          </a:r>
          <a:r>
            <a:rPr kumimoji="1" lang="en-US" altLang="ja-JP" sz="1300">
              <a:latin typeface="ＭＳ Ｐゴシック" panose="020B0600070205080204" pitchFamily="50" charset="-128"/>
              <a:ea typeface="ＭＳ Ｐゴシック" panose="020B0600070205080204" pitchFamily="50" charset="-128"/>
            </a:rPr>
            <a:t>60,858</a:t>
          </a:r>
          <a:r>
            <a:rPr kumimoji="1" lang="ja-JP" altLang="en-US" sz="1300">
              <a:latin typeface="ＭＳ Ｐゴシック" panose="020B0600070205080204" pitchFamily="50" charset="-128"/>
              <a:ea typeface="ＭＳ Ｐゴシック" panose="020B0600070205080204" pitchFamily="50" charset="-128"/>
            </a:rPr>
            <a:t>千円となり、当該指標が</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ポイント上昇している。指標は、類似団体平均値を下回っているが、県内平均値を上回っている。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今後も高齢化に伴い医療費に係る繰出金が増えることが予想される。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60</xdr:row>
      <xdr:rowOff>156391</xdr:rowOff>
    </xdr:to>
    <xdr:cxnSp macro="">
      <xdr:nvCxnSpPr>
        <xdr:cNvPr id="248" name="直線コネクタ 247"/>
        <xdr:cNvCxnSpPr/>
      </xdr:nvCxnSpPr>
      <xdr:spPr>
        <a:xfrm flipV="1">
          <a:off x="16510000" y="9189357"/>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128468</xdr:rowOff>
    </xdr:from>
    <xdr:ext cx="762000" cy="259045"/>
    <xdr:sp macro="" textlink="">
      <xdr:nvSpPr>
        <xdr:cNvPr id="249" name="その他最小値テキスト"/>
        <xdr:cNvSpPr txBox="1"/>
      </xdr:nvSpPr>
      <xdr:spPr>
        <a:xfrm>
          <a:off x="16598900" y="10415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156391</xdr:rowOff>
    </xdr:from>
    <xdr:to>
      <xdr:col>82</xdr:col>
      <xdr:colOff>196850</xdr:colOff>
      <xdr:row>60</xdr:row>
      <xdr:rowOff>156391</xdr:rowOff>
    </xdr:to>
    <xdr:cxnSp macro="">
      <xdr:nvCxnSpPr>
        <xdr:cNvPr id="250" name="直線コネクタ 249"/>
        <xdr:cNvCxnSpPr/>
      </xdr:nvCxnSpPr>
      <xdr:spPr>
        <a:xfrm>
          <a:off x="16421100" y="1044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51" name="その他最大値テキスト"/>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52" name="直線コネクタ 251"/>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12700</xdr:rowOff>
    </xdr:from>
    <xdr:to>
      <xdr:col>82</xdr:col>
      <xdr:colOff>107950</xdr:colOff>
      <xdr:row>56</xdr:row>
      <xdr:rowOff>78015</xdr:rowOff>
    </xdr:to>
    <xdr:cxnSp macro="">
      <xdr:nvCxnSpPr>
        <xdr:cNvPr id="253" name="直線コネクタ 252"/>
        <xdr:cNvCxnSpPr/>
      </xdr:nvCxnSpPr>
      <xdr:spPr>
        <a:xfrm>
          <a:off x="15671800" y="9613900"/>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54" name="その他平均値テキスト"/>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5" name="フローチャート: 判断 254"/>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12700</xdr:rowOff>
    </xdr:from>
    <xdr:to>
      <xdr:col>78</xdr:col>
      <xdr:colOff>69850</xdr:colOff>
      <xdr:row>56</xdr:row>
      <xdr:rowOff>38826</xdr:rowOff>
    </xdr:to>
    <xdr:cxnSp macro="">
      <xdr:nvCxnSpPr>
        <xdr:cNvPr id="256" name="直線コネクタ 255"/>
        <xdr:cNvCxnSpPr/>
      </xdr:nvCxnSpPr>
      <xdr:spPr>
        <a:xfrm flipV="1">
          <a:off x="14782800" y="961390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59872</xdr:rowOff>
    </xdr:from>
    <xdr:to>
      <xdr:col>78</xdr:col>
      <xdr:colOff>120650</xdr:colOff>
      <xdr:row>56</xdr:row>
      <xdr:rowOff>161472</xdr:rowOff>
    </xdr:to>
    <xdr:sp macro="" textlink="">
      <xdr:nvSpPr>
        <xdr:cNvPr id="257" name="フローチャート: 判断 256"/>
        <xdr:cNvSpPr/>
      </xdr:nvSpPr>
      <xdr:spPr>
        <a:xfrm>
          <a:off x="15621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146249</xdr:rowOff>
    </xdr:from>
    <xdr:ext cx="736600" cy="259045"/>
    <xdr:sp macro="" textlink="">
      <xdr:nvSpPr>
        <xdr:cNvPr id="258" name="テキスト ボックス 257"/>
        <xdr:cNvSpPr txBox="1"/>
      </xdr:nvSpPr>
      <xdr:spPr>
        <a:xfrm>
          <a:off x="15290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25763</xdr:rowOff>
    </xdr:from>
    <xdr:to>
      <xdr:col>73</xdr:col>
      <xdr:colOff>180975</xdr:colOff>
      <xdr:row>56</xdr:row>
      <xdr:rowOff>38826</xdr:rowOff>
    </xdr:to>
    <xdr:cxnSp macro="">
      <xdr:nvCxnSpPr>
        <xdr:cNvPr id="259" name="直線コネクタ 258"/>
        <xdr:cNvCxnSpPr/>
      </xdr:nvCxnSpPr>
      <xdr:spPr>
        <a:xfrm>
          <a:off x="13893800" y="962696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46809</xdr:rowOff>
    </xdr:from>
    <xdr:to>
      <xdr:col>74</xdr:col>
      <xdr:colOff>31750</xdr:colOff>
      <xdr:row>56</xdr:row>
      <xdr:rowOff>148409</xdr:rowOff>
    </xdr:to>
    <xdr:sp macro="" textlink="">
      <xdr:nvSpPr>
        <xdr:cNvPr id="260" name="フローチャート: 判断 259"/>
        <xdr:cNvSpPr/>
      </xdr:nvSpPr>
      <xdr:spPr>
        <a:xfrm>
          <a:off x="14732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133186</xdr:rowOff>
    </xdr:from>
    <xdr:ext cx="762000" cy="259045"/>
    <xdr:sp macro="" textlink="">
      <xdr:nvSpPr>
        <xdr:cNvPr id="261" name="テキスト ボックス 260"/>
        <xdr:cNvSpPr txBox="1"/>
      </xdr:nvSpPr>
      <xdr:spPr>
        <a:xfrm>
          <a:off x="14401800" y="9734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6169</xdr:rowOff>
    </xdr:from>
    <xdr:to>
      <xdr:col>69</xdr:col>
      <xdr:colOff>92075</xdr:colOff>
      <xdr:row>56</xdr:row>
      <xdr:rowOff>25763</xdr:rowOff>
    </xdr:to>
    <xdr:cxnSp macro="">
      <xdr:nvCxnSpPr>
        <xdr:cNvPr id="262" name="直線コネクタ 261"/>
        <xdr:cNvCxnSpPr/>
      </xdr:nvCxnSpPr>
      <xdr:spPr>
        <a:xfrm>
          <a:off x="13004800" y="9607369"/>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xdr:rowOff>
    </xdr:from>
    <xdr:to>
      <xdr:col>69</xdr:col>
      <xdr:colOff>142875</xdr:colOff>
      <xdr:row>56</xdr:row>
      <xdr:rowOff>109220</xdr:rowOff>
    </xdr:to>
    <xdr:sp macro="" textlink="">
      <xdr:nvSpPr>
        <xdr:cNvPr id="263" name="フローチャート: 判断 262"/>
        <xdr:cNvSpPr/>
      </xdr:nvSpPr>
      <xdr:spPr>
        <a:xfrm>
          <a:off x="13843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93997</xdr:rowOff>
    </xdr:from>
    <xdr:ext cx="762000" cy="259045"/>
    <xdr:sp macro="" textlink="">
      <xdr:nvSpPr>
        <xdr:cNvPr id="264" name="テキスト ボックス 263"/>
        <xdr:cNvSpPr txBox="1"/>
      </xdr:nvSpPr>
      <xdr:spPr>
        <a:xfrm>
          <a:off x="13512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xdr:rowOff>
    </xdr:from>
    <xdr:to>
      <xdr:col>65</xdr:col>
      <xdr:colOff>53975</xdr:colOff>
      <xdr:row>56</xdr:row>
      <xdr:rowOff>109220</xdr:rowOff>
    </xdr:to>
    <xdr:sp macro="" textlink="">
      <xdr:nvSpPr>
        <xdr:cNvPr id="265" name="フローチャート: 判断 264"/>
        <xdr:cNvSpPr/>
      </xdr:nvSpPr>
      <xdr:spPr>
        <a:xfrm>
          <a:off x="12954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93997</xdr:rowOff>
    </xdr:from>
    <xdr:ext cx="762000" cy="259045"/>
    <xdr:sp macro="" textlink="">
      <xdr:nvSpPr>
        <xdr:cNvPr id="266" name="テキスト ボックス 265"/>
        <xdr:cNvSpPr txBox="1"/>
      </xdr:nvSpPr>
      <xdr:spPr>
        <a:xfrm>
          <a:off x="12623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27215</xdr:rowOff>
    </xdr:from>
    <xdr:to>
      <xdr:col>82</xdr:col>
      <xdr:colOff>158750</xdr:colOff>
      <xdr:row>56</xdr:row>
      <xdr:rowOff>128815</xdr:rowOff>
    </xdr:to>
    <xdr:sp macro="" textlink="">
      <xdr:nvSpPr>
        <xdr:cNvPr id="272" name="楕円 271"/>
        <xdr:cNvSpPr/>
      </xdr:nvSpPr>
      <xdr:spPr>
        <a:xfrm>
          <a:off x="164592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43742</xdr:rowOff>
    </xdr:from>
    <xdr:ext cx="762000" cy="259045"/>
    <xdr:sp macro="" textlink="">
      <xdr:nvSpPr>
        <xdr:cNvPr id="273" name="その他該当値テキスト"/>
        <xdr:cNvSpPr txBox="1"/>
      </xdr:nvSpPr>
      <xdr:spPr>
        <a:xfrm>
          <a:off x="16598900" y="947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133350</xdr:rowOff>
    </xdr:from>
    <xdr:to>
      <xdr:col>78</xdr:col>
      <xdr:colOff>120650</xdr:colOff>
      <xdr:row>56</xdr:row>
      <xdr:rowOff>63500</xdr:rowOff>
    </xdr:to>
    <xdr:sp macro="" textlink="">
      <xdr:nvSpPr>
        <xdr:cNvPr id="274" name="楕円 273"/>
        <xdr:cNvSpPr/>
      </xdr:nvSpPr>
      <xdr:spPr>
        <a:xfrm>
          <a:off x="15621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73677</xdr:rowOff>
    </xdr:from>
    <xdr:ext cx="736600" cy="259045"/>
    <xdr:sp macro="" textlink="">
      <xdr:nvSpPr>
        <xdr:cNvPr id="275" name="テキスト ボックス 274"/>
        <xdr:cNvSpPr txBox="1"/>
      </xdr:nvSpPr>
      <xdr:spPr>
        <a:xfrm>
          <a:off x="15290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159476</xdr:rowOff>
    </xdr:from>
    <xdr:to>
      <xdr:col>74</xdr:col>
      <xdr:colOff>31750</xdr:colOff>
      <xdr:row>56</xdr:row>
      <xdr:rowOff>89626</xdr:rowOff>
    </xdr:to>
    <xdr:sp macro="" textlink="">
      <xdr:nvSpPr>
        <xdr:cNvPr id="276" name="楕円 275"/>
        <xdr:cNvSpPr/>
      </xdr:nvSpPr>
      <xdr:spPr>
        <a:xfrm>
          <a:off x="14732000" y="9589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99803</xdr:rowOff>
    </xdr:from>
    <xdr:ext cx="762000" cy="259045"/>
    <xdr:sp macro="" textlink="">
      <xdr:nvSpPr>
        <xdr:cNvPr id="277" name="テキスト ボックス 276"/>
        <xdr:cNvSpPr txBox="1"/>
      </xdr:nvSpPr>
      <xdr:spPr>
        <a:xfrm>
          <a:off x="14401800" y="9358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146413</xdr:rowOff>
    </xdr:from>
    <xdr:to>
      <xdr:col>69</xdr:col>
      <xdr:colOff>142875</xdr:colOff>
      <xdr:row>56</xdr:row>
      <xdr:rowOff>76563</xdr:rowOff>
    </xdr:to>
    <xdr:sp macro="" textlink="">
      <xdr:nvSpPr>
        <xdr:cNvPr id="278" name="楕円 277"/>
        <xdr:cNvSpPr/>
      </xdr:nvSpPr>
      <xdr:spPr>
        <a:xfrm>
          <a:off x="13843000" y="957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86740</xdr:rowOff>
    </xdr:from>
    <xdr:ext cx="762000" cy="259045"/>
    <xdr:sp macro="" textlink="">
      <xdr:nvSpPr>
        <xdr:cNvPr id="279" name="テキスト ボックス 278"/>
        <xdr:cNvSpPr txBox="1"/>
      </xdr:nvSpPr>
      <xdr:spPr>
        <a:xfrm>
          <a:off x="13512800" y="934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126819</xdr:rowOff>
    </xdr:from>
    <xdr:to>
      <xdr:col>65</xdr:col>
      <xdr:colOff>53975</xdr:colOff>
      <xdr:row>56</xdr:row>
      <xdr:rowOff>56969</xdr:rowOff>
    </xdr:to>
    <xdr:sp macro="" textlink="">
      <xdr:nvSpPr>
        <xdr:cNvPr id="280" name="楕円 279"/>
        <xdr:cNvSpPr/>
      </xdr:nvSpPr>
      <xdr:spPr>
        <a:xfrm>
          <a:off x="12954000" y="9556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67146</xdr:rowOff>
    </xdr:from>
    <xdr:ext cx="762000" cy="259045"/>
    <xdr:sp macro="" textlink="">
      <xdr:nvSpPr>
        <xdr:cNvPr id="281" name="テキスト ボックス 280"/>
        <xdr:cNvSpPr txBox="1"/>
      </xdr:nvSpPr>
      <xdr:spPr>
        <a:xfrm>
          <a:off x="12623800" y="9325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本市の基幹産業である観光に係る商工費と農業費における単独補助金＋</a:t>
          </a:r>
          <a:r>
            <a:rPr kumimoji="1" lang="en-US" altLang="ja-JP" sz="1300">
              <a:latin typeface="ＭＳ Ｐゴシック" panose="020B0600070205080204" pitchFamily="50" charset="-128"/>
              <a:ea typeface="ＭＳ Ｐゴシック" panose="020B0600070205080204" pitchFamily="50" charset="-128"/>
            </a:rPr>
            <a:t>14,219</a:t>
          </a:r>
          <a:r>
            <a:rPr kumimoji="1" lang="ja-JP" altLang="en-US" sz="1300">
              <a:latin typeface="ＭＳ Ｐゴシック" panose="020B0600070205080204" pitchFamily="50" charset="-128"/>
              <a:ea typeface="ＭＳ Ｐゴシック" panose="020B0600070205080204" pitchFamily="50" charset="-128"/>
            </a:rPr>
            <a:t>千円等と、起債の償還終了に伴う一部事務組合負担金▲</a:t>
          </a:r>
          <a:r>
            <a:rPr kumimoji="1" lang="en-US" altLang="ja-JP" sz="1300">
              <a:latin typeface="ＭＳ Ｐゴシック" panose="020B0600070205080204" pitchFamily="50" charset="-128"/>
              <a:ea typeface="ＭＳ Ｐゴシック" panose="020B0600070205080204" pitchFamily="50" charset="-128"/>
            </a:rPr>
            <a:t>107,579</a:t>
          </a:r>
          <a:r>
            <a:rPr kumimoji="1" lang="ja-JP" altLang="en-US" sz="1300">
              <a:latin typeface="ＭＳ Ｐゴシック" panose="020B0600070205080204" pitchFamily="50" charset="-128"/>
              <a:ea typeface="ＭＳ Ｐゴシック" panose="020B0600070205080204" pitchFamily="50" charset="-128"/>
            </a:rPr>
            <a:t>千円等により、経常一般財源が▲</a:t>
          </a:r>
          <a:r>
            <a:rPr kumimoji="1" lang="en-US" altLang="ja-JP" sz="1300">
              <a:latin typeface="ＭＳ Ｐゴシック" panose="020B0600070205080204" pitchFamily="50" charset="-128"/>
              <a:ea typeface="ＭＳ Ｐゴシック" panose="020B0600070205080204" pitchFamily="50" charset="-128"/>
            </a:rPr>
            <a:t>77,921</a:t>
          </a:r>
          <a:r>
            <a:rPr kumimoji="1" lang="ja-JP" altLang="en-US" sz="1300">
              <a:latin typeface="ＭＳ Ｐゴシック" panose="020B0600070205080204" pitchFamily="50" charset="-128"/>
              <a:ea typeface="ＭＳ Ｐゴシック" panose="020B0600070205080204" pitchFamily="50" charset="-128"/>
            </a:rPr>
            <a:t>千円となり、当該指標が</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ポイント減少している。ただし、当該指標は、ごみ処理を中心とした衛生費、消防費等の事業費を一部事務組合に対する補助費等で計上しているため、類似団体平均値、県内平均値を大きく上回っている。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88138</xdr:rowOff>
    </xdr:from>
    <xdr:to>
      <xdr:col>82</xdr:col>
      <xdr:colOff>107950</xdr:colOff>
      <xdr:row>39</xdr:row>
      <xdr:rowOff>92710</xdr:rowOff>
    </xdr:to>
    <xdr:cxnSp macro="">
      <xdr:nvCxnSpPr>
        <xdr:cNvPr id="306" name="直線コネクタ 305"/>
        <xdr:cNvCxnSpPr/>
      </xdr:nvCxnSpPr>
      <xdr:spPr>
        <a:xfrm flipV="1">
          <a:off x="16510000" y="5745988"/>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64787</xdr:rowOff>
    </xdr:from>
    <xdr:ext cx="762000" cy="259045"/>
    <xdr:sp macro="" textlink="">
      <xdr:nvSpPr>
        <xdr:cNvPr id="307"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92710</xdr:rowOff>
    </xdr:from>
    <xdr:to>
      <xdr:col>82</xdr:col>
      <xdr:colOff>196850</xdr:colOff>
      <xdr:row>39</xdr:row>
      <xdr:rowOff>92710</xdr:rowOff>
    </xdr:to>
    <xdr:cxnSp macro="">
      <xdr:nvCxnSpPr>
        <xdr:cNvPr id="308" name="直線コネクタ 307"/>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3065</xdr:rowOff>
    </xdr:from>
    <xdr:ext cx="762000" cy="259045"/>
    <xdr:sp macro="" textlink="">
      <xdr:nvSpPr>
        <xdr:cNvPr id="309" name="補助費等最大値テキスト"/>
        <xdr:cNvSpPr txBox="1"/>
      </xdr:nvSpPr>
      <xdr:spPr>
        <a:xfrm>
          <a:off x="16598900" y="5489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88138</xdr:rowOff>
    </xdr:from>
    <xdr:to>
      <xdr:col>82</xdr:col>
      <xdr:colOff>196850</xdr:colOff>
      <xdr:row>33</xdr:row>
      <xdr:rowOff>88138</xdr:rowOff>
    </xdr:to>
    <xdr:cxnSp macro="">
      <xdr:nvCxnSpPr>
        <xdr:cNvPr id="310" name="直線コネクタ 309"/>
        <xdr:cNvCxnSpPr/>
      </xdr:nvCxnSpPr>
      <xdr:spPr>
        <a:xfrm>
          <a:off x="16421100" y="5745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21844</xdr:rowOff>
    </xdr:from>
    <xdr:to>
      <xdr:col>82</xdr:col>
      <xdr:colOff>107950</xdr:colOff>
      <xdr:row>38</xdr:row>
      <xdr:rowOff>49276</xdr:rowOff>
    </xdr:to>
    <xdr:cxnSp macro="">
      <xdr:nvCxnSpPr>
        <xdr:cNvPr id="311" name="直線コネクタ 310"/>
        <xdr:cNvCxnSpPr/>
      </xdr:nvCxnSpPr>
      <xdr:spPr>
        <a:xfrm flipV="1">
          <a:off x="15671800" y="653694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37863</xdr:rowOff>
    </xdr:from>
    <xdr:ext cx="762000" cy="259045"/>
    <xdr:sp macro="" textlink="">
      <xdr:nvSpPr>
        <xdr:cNvPr id="312" name="補助費等平均値テキスト"/>
        <xdr:cNvSpPr txBox="1"/>
      </xdr:nvSpPr>
      <xdr:spPr>
        <a:xfrm>
          <a:off x="16598900" y="6038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21336</xdr:rowOff>
    </xdr:from>
    <xdr:to>
      <xdr:col>82</xdr:col>
      <xdr:colOff>158750</xdr:colOff>
      <xdr:row>36</xdr:row>
      <xdr:rowOff>122936</xdr:rowOff>
    </xdr:to>
    <xdr:sp macro="" textlink="">
      <xdr:nvSpPr>
        <xdr:cNvPr id="313" name="フローチャート: 判断 312"/>
        <xdr:cNvSpPr/>
      </xdr:nvSpPr>
      <xdr:spPr>
        <a:xfrm>
          <a:off x="164592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49276</xdr:rowOff>
    </xdr:from>
    <xdr:to>
      <xdr:col>78</xdr:col>
      <xdr:colOff>69850</xdr:colOff>
      <xdr:row>38</xdr:row>
      <xdr:rowOff>108712</xdr:rowOff>
    </xdr:to>
    <xdr:cxnSp macro="">
      <xdr:nvCxnSpPr>
        <xdr:cNvPr id="314" name="直線コネクタ 313"/>
        <xdr:cNvCxnSpPr/>
      </xdr:nvCxnSpPr>
      <xdr:spPr>
        <a:xfrm flipV="1">
          <a:off x="14782800" y="656437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3048</xdr:rowOff>
    </xdr:from>
    <xdr:to>
      <xdr:col>78</xdr:col>
      <xdr:colOff>120650</xdr:colOff>
      <xdr:row>36</xdr:row>
      <xdr:rowOff>104648</xdr:rowOff>
    </xdr:to>
    <xdr:sp macro="" textlink="">
      <xdr:nvSpPr>
        <xdr:cNvPr id="315" name="フローチャート: 判断 314"/>
        <xdr:cNvSpPr/>
      </xdr:nvSpPr>
      <xdr:spPr>
        <a:xfrm>
          <a:off x="15621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114825</xdr:rowOff>
    </xdr:from>
    <xdr:ext cx="736600" cy="259045"/>
    <xdr:sp macro="" textlink="">
      <xdr:nvSpPr>
        <xdr:cNvPr id="316" name="テキスト ボックス 315"/>
        <xdr:cNvSpPr txBox="1"/>
      </xdr:nvSpPr>
      <xdr:spPr>
        <a:xfrm>
          <a:off x="15290800" y="5944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108712</xdr:rowOff>
    </xdr:from>
    <xdr:to>
      <xdr:col>73</xdr:col>
      <xdr:colOff>180975</xdr:colOff>
      <xdr:row>38</xdr:row>
      <xdr:rowOff>127000</xdr:rowOff>
    </xdr:to>
    <xdr:cxnSp macro="">
      <xdr:nvCxnSpPr>
        <xdr:cNvPr id="317" name="直線コネクタ 316"/>
        <xdr:cNvCxnSpPr/>
      </xdr:nvCxnSpPr>
      <xdr:spPr>
        <a:xfrm flipV="1">
          <a:off x="13893800" y="662381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160782</xdr:rowOff>
    </xdr:from>
    <xdr:to>
      <xdr:col>74</xdr:col>
      <xdr:colOff>31750</xdr:colOff>
      <xdr:row>36</xdr:row>
      <xdr:rowOff>90932</xdr:rowOff>
    </xdr:to>
    <xdr:sp macro="" textlink="">
      <xdr:nvSpPr>
        <xdr:cNvPr id="318" name="フローチャート: 判断 317"/>
        <xdr:cNvSpPr/>
      </xdr:nvSpPr>
      <xdr:spPr>
        <a:xfrm>
          <a:off x="14732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101109</xdr:rowOff>
    </xdr:from>
    <xdr:ext cx="762000" cy="259045"/>
    <xdr:sp macro="" textlink="">
      <xdr:nvSpPr>
        <xdr:cNvPr id="319" name="テキスト ボックス 318"/>
        <xdr:cNvSpPr txBox="1"/>
      </xdr:nvSpPr>
      <xdr:spPr>
        <a:xfrm>
          <a:off x="14401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127000</xdr:rowOff>
    </xdr:from>
    <xdr:to>
      <xdr:col>69</xdr:col>
      <xdr:colOff>92075</xdr:colOff>
      <xdr:row>38</xdr:row>
      <xdr:rowOff>145288</xdr:rowOff>
    </xdr:to>
    <xdr:cxnSp macro="">
      <xdr:nvCxnSpPr>
        <xdr:cNvPr id="320" name="直線コネクタ 319"/>
        <xdr:cNvCxnSpPr/>
      </xdr:nvCxnSpPr>
      <xdr:spPr>
        <a:xfrm flipV="1">
          <a:off x="13004800" y="664210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151638</xdr:rowOff>
    </xdr:from>
    <xdr:to>
      <xdr:col>69</xdr:col>
      <xdr:colOff>142875</xdr:colOff>
      <xdr:row>36</xdr:row>
      <xdr:rowOff>81788</xdr:rowOff>
    </xdr:to>
    <xdr:sp macro="" textlink="">
      <xdr:nvSpPr>
        <xdr:cNvPr id="321" name="フローチャート: 判断 320"/>
        <xdr:cNvSpPr/>
      </xdr:nvSpPr>
      <xdr:spPr>
        <a:xfrm>
          <a:off x="13843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91965</xdr:rowOff>
    </xdr:from>
    <xdr:ext cx="762000" cy="259045"/>
    <xdr:sp macro="" textlink="">
      <xdr:nvSpPr>
        <xdr:cNvPr id="322" name="テキスト ボックス 321"/>
        <xdr:cNvSpPr txBox="1"/>
      </xdr:nvSpPr>
      <xdr:spPr>
        <a:xfrm>
          <a:off x="13512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23" name="フローチャート: 判断 322"/>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128541</xdr:rowOff>
    </xdr:from>
    <xdr:ext cx="762000" cy="259045"/>
    <xdr:sp macro="" textlink="">
      <xdr:nvSpPr>
        <xdr:cNvPr id="324" name="テキスト ボックス 323"/>
        <xdr:cNvSpPr txBox="1"/>
      </xdr:nvSpPr>
      <xdr:spPr>
        <a:xfrm>
          <a:off x="12623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142494</xdr:rowOff>
    </xdr:from>
    <xdr:to>
      <xdr:col>82</xdr:col>
      <xdr:colOff>158750</xdr:colOff>
      <xdr:row>38</xdr:row>
      <xdr:rowOff>72644</xdr:rowOff>
    </xdr:to>
    <xdr:sp macro="" textlink="">
      <xdr:nvSpPr>
        <xdr:cNvPr id="330" name="楕円 329"/>
        <xdr:cNvSpPr/>
      </xdr:nvSpPr>
      <xdr:spPr>
        <a:xfrm>
          <a:off x="164592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114571</xdr:rowOff>
    </xdr:from>
    <xdr:ext cx="762000" cy="259045"/>
    <xdr:sp macro="" textlink="">
      <xdr:nvSpPr>
        <xdr:cNvPr id="331" name="補助費等該当値テキスト"/>
        <xdr:cNvSpPr txBox="1"/>
      </xdr:nvSpPr>
      <xdr:spPr>
        <a:xfrm>
          <a:off x="165989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169926</xdr:rowOff>
    </xdr:from>
    <xdr:to>
      <xdr:col>78</xdr:col>
      <xdr:colOff>120650</xdr:colOff>
      <xdr:row>38</xdr:row>
      <xdr:rowOff>100076</xdr:rowOff>
    </xdr:to>
    <xdr:sp macro="" textlink="">
      <xdr:nvSpPr>
        <xdr:cNvPr id="332" name="楕円 331"/>
        <xdr:cNvSpPr/>
      </xdr:nvSpPr>
      <xdr:spPr>
        <a:xfrm>
          <a:off x="15621000" y="65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84853</xdr:rowOff>
    </xdr:from>
    <xdr:ext cx="736600" cy="259045"/>
    <xdr:sp macro="" textlink="">
      <xdr:nvSpPr>
        <xdr:cNvPr id="333" name="テキスト ボックス 332"/>
        <xdr:cNvSpPr txBox="1"/>
      </xdr:nvSpPr>
      <xdr:spPr>
        <a:xfrm>
          <a:off x="15290800" y="6599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57912</xdr:rowOff>
    </xdr:from>
    <xdr:to>
      <xdr:col>74</xdr:col>
      <xdr:colOff>31750</xdr:colOff>
      <xdr:row>38</xdr:row>
      <xdr:rowOff>159512</xdr:rowOff>
    </xdr:to>
    <xdr:sp macro="" textlink="">
      <xdr:nvSpPr>
        <xdr:cNvPr id="334" name="楕円 333"/>
        <xdr:cNvSpPr/>
      </xdr:nvSpPr>
      <xdr:spPr>
        <a:xfrm>
          <a:off x="14732000" y="657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144289</xdr:rowOff>
    </xdr:from>
    <xdr:ext cx="762000" cy="259045"/>
    <xdr:sp macro="" textlink="">
      <xdr:nvSpPr>
        <xdr:cNvPr id="335" name="テキスト ボックス 334"/>
        <xdr:cNvSpPr txBox="1"/>
      </xdr:nvSpPr>
      <xdr:spPr>
        <a:xfrm>
          <a:off x="14401800" y="6659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76200</xdr:rowOff>
    </xdr:from>
    <xdr:to>
      <xdr:col>69</xdr:col>
      <xdr:colOff>142875</xdr:colOff>
      <xdr:row>39</xdr:row>
      <xdr:rowOff>6350</xdr:rowOff>
    </xdr:to>
    <xdr:sp macro="" textlink="">
      <xdr:nvSpPr>
        <xdr:cNvPr id="336" name="楕円 335"/>
        <xdr:cNvSpPr/>
      </xdr:nvSpPr>
      <xdr:spPr>
        <a:xfrm>
          <a:off x="13843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162577</xdr:rowOff>
    </xdr:from>
    <xdr:ext cx="762000" cy="259045"/>
    <xdr:sp macro="" textlink="">
      <xdr:nvSpPr>
        <xdr:cNvPr id="337" name="テキスト ボックス 336"/>
        <xdr:cNvSpPr txBox="1"/>
      </xdr:nvSpPr>
      <xdr:spPr>
        <a:xfrm>
          <a:off x="13512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94488</xdr:rowOff>
    </xdr:from>
    <xdr:to>
      <xdr:col>65</xdr:col>
      <xdr:colOff>53975</xdr:colOff>
      <xdr:row>39</xdr:row>
      <xdr:rowOff>24638</xdr:rowOff>
    </xdr:to>
    <xdr:sp macro="" textlink="">
      <xdr:nvSpPr>
        <xdr:cNvPr id="338" name="楕円 337"/>
        <xdr:cNvSpPr/>
      </xdr:nvSpPr>
      <xdr:spPr>
        <a:xfrm>
          <a:off x="12954000" y="660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9415</xdr:rowOff>
    </xdr:from>
    <xdr:ext cx="762000" cy="259045"/>
    <xdr:sp macro="" textlink="">
      <xdr:nvSpPr>
        <xdr:cNvPr id="339" name="テキスト ボックス 338"/>
        <xdr:cNvSpPr txBox="1"/>
      </xdr:nvSpPr>
      <xdr:spPr>
        <a:xfrm>
          <a:off x="12623800" y="6695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年度の小中学校再編事業、病院建設出資事業、臨時財政対策債等に係る起債の元金償還開始に伴い、元金が＋</a:t>
          </a:r>
          <a:r>
            <a:rPr kumimoji="1" lang="en-US" altLang="ja-JP" sz="1300">
              <a:latin typeface="ＭＳ Ｐゴシック" panose="020B0600070205080204" pitchFamily="50" charset="-128"/>
              <a:ea typeface="ＭＳ Ｐゴシック" panose="020B0600070205080204" pitchFamily="50" charset="-128"/>
            </a:rPr>
            <a:t>81,913</a:t>
          </a:r>
          <a:r>
            <a:rPr kumimoji="1" lang="ja-JP" altLang="en-US" sz="1300">
              <a:latin typeface="ＭＳ Ｐゴシック" panose="020B0600070205080204" pitchFamily="50" charset="-128"/>
              <a:ea typeface="ＭＳ Ｐゴシック" panose="020B0600070205080204" pitchFamily="50" charset="-128"/>
            </a:rPr>
            <a:t>千円、低金利政策の影響により利子が▲</a:t>
          </a:r>
          <a:r>
            <a:rPr kumimoji="1" lang="en-US" altLang="ja-JP" sz="1300">
              <a:latin typeface="ＭＳ Ｐゴシック" panose="020B0600070205080204" pitchFamily="50" charset="-128"/>
              <a:ea typeface="ＭＳ Ｐゴシック" panose="020B0600070205080204" pitchFamily="50" charset="-128"/>
            </a:rPr>
            <a:t>14,828</a:t>
          </a:r>
          <a:r>
            <a:rPr kumimoji="1" lang="ja-JP" altLang="en-US" sz="1300">
              <a:latin typeface="ＭＳ Ｐゴシック" panose="020B0600070205080204" pitchFamily="50" charset="-128"/>
              <a:ea typeface="ＭＳ Ｐゴシック" panose="020B0600070205080204" pitchFamily="50" charset="-128"/>
            </a:rPr>
            <a:t>千円となり、公債費に係る経常一般財源が＋</a:t>
          </a:r>
          <a:r>
            <a:rPr kumimoji="1" lang="en-US" altLang="ja-JP" sz="1300">
              <a:latin typeface="ＭＳ Ｐゴシック" panose="020B0600070205080204" pitchFamily="50" charset="-128"/>
              <a:ea typeface="ＭＳ Ｐゴシック" panose="020B0600070205080204" pitchFamily="50" charset="-128"/>
            </a:rPr>
            <a:t>77,363</a:t>
          </a:r>
          <a:r>
            <a:rPr kumimoji="1" lang="ja-JP" altLang="en-US" sz="1300">
              <a:latin typeface="ＭＳ Ｐゴシック" panose="020B0600070205080204" pitchFamily="50" charset="-128"/>
              <a:ea typeface="ＭＳ Ｐゴシック" panose="020B0600070205080204" pitchFamily="50" charset="-128"/>
            </a:rPr>
            <a:t>千円となり、当該指標が</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ポイント上昇している。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今後は、熊本地震の災害復旧事業等に係る起債の元金償還開始に伴い、当該指標が上昇する見込みである。</a:t>
          </a: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24130</xdr:rowOff>
    </xdr:from>
    <xdr:to>
      <xdr:col>24</xdr:col>
      <xdr:colOff>25400</xdr:colOff>
      <xdr:row>80</xdr:row>
      <xdr:rowOff>100330</xdr:rowOff>
    </xdr:to>
    <xdr:cxnSp macro="">
      <xdr:nvCxnSpPr>
        <xdr:cNvPr id="366" name="直線コネクタ 365"/>
        <xdr:cNvCxnSpPr/>
      </xdr:nvCxnSpPr>
      <xdr:spPr>
        <a:xfrm flipV="1">
          <a:off x="4826000" y="1271143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72407</xdr:rowOff>
    </xdr:from>
    <xdr:ext cx="762000" cy="259045"/>
    <xdr:sp macro="" textlink="">
      <xdr:nvSpPr>
        <xdr:cNvPr id="367" name="公債費最小値テキスト"/>
        <xdr:cNvSpPr txBox="1"/>
      </xdr:nvSpPr>
      <xdr:spPr>
        <a:xfrm>
          <a:off x="4914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100330</xdr:rowOff>
    </xdr:from>
    <xdr:to>
      <xdr:col>24</xdr:col>
      <xdr:colOff>114300</xdr:colOff>
      <xdr:row>80</xdr:row>
      <xdr:rowOff>100330</xdr:rowOff>
    </xdr:to>
    <xdr:cxnSp macro="">
      <xdr:nvCxnSpPr>
        <xdr:cNvPr id="368" name="直線コネクタ 367"/>
        <xdr:cNvCxnSpPr/>
      </xdr:nvCxnSpPr>
      <xdr:spPr>
        <a:xfrm>
          <a:off x="4737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110507</xdr:rowOff>
    </xdr:from>
    <xdr:ext cx="762000" cy="259045"/>
    <xdr:sp macro="" textlink="">
      <xdr:nvSpPr>
        <xdr:cNvPr id="369" name="公債費最大値テキスト"/>
        <xdr:cNvSpPr txBox="1"/>
      </xdr:nvSpPr>
      <xdr:spPr>
        <a:xfrm>
          <a:off x="4914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24130</xdr:rowOff>
    </xdr:from>
    <xdr:to>
      <xdr:col>24</xdr:col>
      <xdr:colOff>114300</xdr:colOff>
      <xdr:row>74</xdr:row>
      <xdr:rowOff>24130</xdr:rowOff>
    </xdr:to>
    <xdr:cxnSp macro="">
      <xdr:nvCxnSpPr>
        <xdr:cNvPr id="370" name="直線コネクタ 369"/>
        <xdr:cNvCxnSpPr/>
      </xdr:nvCxnSpPr>
      <xdr:spPr>
        <a:xfrm>
          <a:off x="4737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107950</xdr:rowOff>
    </xdr:from>
    <xdr:to>
      <xdr:col>24</xdr:col>
      <xdr:colOff>25400</xdr:colOff>
      <xdr:row>74</xdr:row>
      <xdr:rowOff>127000</xdr:rowOff>
    </xdr:to>
    <xdr:cxnSp macro="">
      <xdr:nvCxnSpPr>
        <xdr:cNvPr id="371" name="直線コネクタ 370"/>
        <xdr:cNvCxnSpPr/>
      </xdr:nvCxnSpPr>
      <xdr:spPr>
        <a:xfrm>
          <a:off x="3987800" y="127952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109237</xdr:rowOff>
    </xdr:from>
    <xdr:ext cx="762000" cy="259045"/>
    <xdr:sp macro="" textlink="">
      <xdr:nvSpPr>
        <xdr:cNvPr id="372" name="公債費平均値テキスト"/>
        <xdr:cNvSpPr txBox="1"/>
      </xdr:nvSpPr>
      <xdr:spPr>
        <a:xfrm>
          <a:off x="4914900" y="12796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137160</xdr:rowOff>
    </xdr:from>
    <xdr:to>
      <xdr:col>24</xdr:col>
      <xdr:colOff>76200</xdr:colOff>
      <xdr:row>75</xdr:row>
      <xdr:rowOff>67310</xdr:rowOff>
    </xdr:to>
    <xdr:sp macro="" textlink="">
      <xdr:nvSpPr>
        <xdr:cNvPr id="373" name="フローチャート: 判断 372"/>
        <xdr:cNvSpPr/>
      </xdr:nvSpPr>
      <xdr:spPr>
        <a:xfrm>
          <a:off x="47752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102235</xdr:rowOff>
    </xdr:from>
    <xdr:to>
      <xdr:col>19</xdr:col>
      <xdr:colOff>187325</xdr:colOff>
      <xdr:row>74</xdr:row>
      <xdr:rowOff>107950</xdr:rowOff>
    </xdr:to>
    <xdr:cxnSp macro="">
      <xdr:nvCxnSpPr>
        <xdr:cNvPr id="374" name="直線コネクタ 373"/>
        <xdr:cNvCxnSpPr/>
      </xdr:nvCxnSpPr>
      <xdr:spPr>
        <a:xfrm>
          <a:off x="3098800" y="1278953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140970</xdr:rowOff>
    </xdr:from>
    <xdr:to>
      <xdr:col>20</xdr:col>
      <xdr:colOff>38100</xdr:colOff>
      <xdr:row>75</xdr:row>
      <xdr:rowOff>71120</xdr:rowOff>
    </xdr:to>
    <xdr:sp macro="" textlink="">
      <xdr:nvSpPr>
        <xdr:cNvPr id="375" name="フローチャート: 判断 374"/>
        <xdr:cNvSpPr/>
      </xdr:nvSpPr>
      <xdr:spPr>
        <a:xfrm>
          <a:off x="3937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55897</xdr:rowOff>
    </xdr:from>
    <xdr:ext cx="736600" cy="259045"/>
    <xdr:sp macro="" textlink="">
      <xdr:nvSpPr>
        <xdr:cNvPr id="376" name="テキスト ボックス 375"/>
        <xdr:cNvSpPr txBox="1"/>
      </xdr:nvSpPr>
      <xdr:spPr>
        <a:xfrm>
          <a:off x="3606800" y="12914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88900</xdr:rowOff>
    </xdr:from>
    <xdr:to>
      <xdr:col>15</xdr:col>
      <xdr:colOff>98425</xdr:colOff>
      <xdr:row>74</xdr:row>
      <xdr:rowOff>102235</xdr:rowOff>
    </xdr:to>
    <xdr:cxnSp macro="">
      <xdr:nvCxnSpPr>
        <xdr:cNvPr id="377" name="直線コネクタ 376"/>
        <xdr:cNvCxnSpPr/>
      </xdr:nvCxnSpPr>
      <xdr:spPr>
        <a:xfrm>
          <a:off x="2209800" y="1277620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142875</xdr:rowOff>
    </xdr:from>
    <xdr:to>
      <xdr:col>15</xdr:col>
      <xdr:colOff>149225</xdr:colOff>
      <xdr:row>75</xdr:row>
      <xdr:rowOff>73025</xdr:rowOff>
    </xdr:to>
    <xdr:sp macro="" textlink="">
      <xdr:nvSpPr>
        <xdr:cNvPr id="378" name="フローチャート: 判断 377"/>
        <xdr:cNvSpPr/>
      </xdr:nvSpPr>
      <xdr:spPr>
        <a:xfrm>
          <a:off x="3048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57802</xdr:rowOff>
    </xdr:from>
    <xdr:ext cx="762000" cy="259045"/>
    <xdr:sp macro="" textlink="">
      <xdr:nvSpPr>
        <xdr:cNvPr id="379" name="テキスト ボックス 378"/>
        <xdr:cNvSpPr txBox="1"/>
      </xdr:nvSpPr>
      <xdr:spPr>
        <a:xfrm>
          <a:off x="2717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88900</xdr:rowOff>
    </xdr:from>
    <xdr:to>
      <xdr:col>11</xdr:col>
      <xdr:colOff>9525</xdr:colOff>
      <xdr:row>74</xdr:row>
      <xdr:rowOff>96520</xdr:rowOff>
    </xdr:to>
    <xdr:cxnSp macro="">
      <xdr:nvCxnSpPr>
        <xdr:cNvPr id="380" name="直線コネクタ 379"/>
        <xdr:cNvCxnSpPr/>
      </xdr:nvCxnSpPr>
      <xdr:spPr>
        <a:xfrm flipV="1">
          <a:off x="1320800" y="127762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142875</xdr:rowOff>
    </xdr:from>
    <xdr:to>
      <xdr:col>11</xdr:col>
      <xdr:colOff>60325</xdr:colOff>
      <xdr:row>75</xdr:row>
      <xdr:rowOff>73025</xdr:rowOff>
    </xdr:to>
    <xdr:sp macro="" textlink="">
      <xdr:nvSpPr>
        <xdr:cNvPr id="381" name="フローチャート: 判断 380"/>
        <xdr:cNvSpPr/>
      </xdr:nvSpPr>
      <xdr:spPr>
        <a:xfrm>
          <a:off x="2159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57802</xdr:rowOff>
    </xdr:from>
    <xdr:ext cx="762000" cy="259045"/>
    <xdr:sp macro="" textlink="">
      <xdr:nvSpPr>
        <xdr:cNvPr id="382" name="テキスト ボックス 381"/>
        <xdr:cNvSpPr txBox="1"/>
      </xdr:nvSpPr>
      <xdr:spPr>
        <a:xfrm>
          <a:off x="1828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146685</xdr:rowOff>
    </xdr:from>
    <xdr:to>
      <xdr:col>6</xdr:col>
      <xdr:colOff>171450</xdr:colOff>
      <xdr:row>75</xdr:row>
      <xdr:rowOff>76835</xdr:rowOff>
    </xdr:to>
    <xdr:sp macro="" textlink="">
      <xdr:nvSpPr>
        <xdr:cNvPr id="383" name="フローチャート: 判断 382"/>
        <xdr:cNvSpPr/>
      </xdr:nvSpPr>
      <xdr:spPr>
        <a:xfrm>
          <a:off x="1270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61612</xdr:rowOff>
    </xdr:from>
    <xdr:ext cx="762000" cy="259045"/>
    <xdr:sp macro="" textlink="">
      <xdr:nvSpPr>
        <xdr:cNvPr id="384" name="テキスト ボックス 383"/>
        <xdr:cNvSpPr txBox="1"/>
      </xdr:nvSpPr>
      <xdr:spPr>
        <a:xfrm>
          <a:off x="939800" y="1292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76200</xdr:rowOff>
    </xdr:from>
    <xdr:to>
      <xdr:col>24</xdr:col>
      <xdr:colOff>76200</xdr:colOff>
      <xdr:row>75</xdr:row>
      <xdr:rowOff>6350</xdr:rowOff>
    </xdr:to>
    <xdr:sp macro="" textlink="">
      <xdr:nvSpPr>
        <xdr:cNvPr id="390" name="楕円 389"/>
        <xdr:cNvSpPr/>
      </xdr:nvSpPr>
      <xdr:spPr>
        <a:xfrm>
          <a:off x="47752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156227</xdr:rowOff>
    </xdr:from>
    <xdr:ext cx="762000" cy="259045"/>
    <xdr:sp macro="" textlink="">
      <xdr:nvSpPr>
        <xdr:cNvPr id="391" name="公債費該当値テキスト"/>
        <xdr:cNvSpPr txBox="1"/>
      </xdr:nvSpPr>
      <xdr:spPr>
        <a:xfrm>
          <a:off x="4914900" y="1267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57150</xdr:rowOff>
    </xdr:from>
    <xdr:to>
      <xdr:col>20</xdr:col>
      <xdr:colOff>38100</xdr:colOff>
      <xdr:row>74</xdr:row>
      <xdr:rowOff>158750</xdr:rowOff>
    </xdr:to>
    <xdr:sp macro="" textlink="">
      <xdr:nvSpPr>
        <xdr:cNvPr id="392" name="楕円 391"/>
        <xdr:cNvSpPr/>
      </xdr:nvSpPr>
      <xdr:spPr>
        <a:xfrm>
          <a:off x="3937000" y="1274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168927</xdr:rowOff>
    </xdr:from>
    <xdr:ext cx="736600" cy="259045"/>
    <xdr:sp macro="" textlink="">
      <xdr:nvSpPr>
        <xdr:cNvPr id="393" name="テキスト ボックス 392"/>
        <xdr:cNvSpPr txBox="1"/>
      </xdr:nvSpPr>
      <xdr:spPr>
        <a:xfrm>
          <a:off x="3606800" y="12513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51435</xdr:rowOff>
    </xdr:from>
    <xdr:to>
      <xdr:col>15</xdr:col>
      <xdr:colOff>149225</xdr:colOff>
      <xdr:row>74</xdr:row>
      <xdr:rowOff>153035</xdr:rowOff>
    </xdr:to>
    <xdr:sp macro="" textlink="">
      <xdr:nvSpPr>
        <xdr:cNvPr id="394" name="楕円 393"/>
        <xdr:cNvSpPr/>
      </xdr:nvSpPr>
      <xdr:spPr>
        <a:xfrm>
          <a:off x="3048000" y="1273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163212</xdr:rowOff>
    </xdr:from>
    <xdr:ext cx="762000" cy="259045"/>
    <xdr:sp macro="" textlink="">
      <xdr:nvSpPr>
        <xdr:cNvPr id="395" name="テキスト ボックス 394"/>
        <xdr:cNvSpPr txBox="1"/>
      </xdr:nvSpPr>
      <xdr:spPr>
        <a:xfrm>
          <a:off x="2717800" y="12507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38100</xdr:rowOff>
    </xdr:from>
    <xdr:to>
      <xdr:col>11</xdr:col>
      <xdr:colOff>60325</xdr:colOff>
      <xdr:row>74</xdr:row>
      <xdr:rowOff>139700</xdr:rowOff>
    </xdr:to>
    <xdr:sp macro="" textlink="">
      <xdr:nvSpPr>
        <xdr:cNvPr id="396" name="楕円 395"/>
        <xdr:cNvSpPr/>
      </xdr:nvSpPr>
      <xdr:spPr>
        <a:xfrm>
          <a:off x="2159000" y="1272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149877</xdr:rowOff>
    </xdr:from>
    <xdr:ext cx="762000" cy="259045"/>
    <xdr:sp macro="" textlink="">
      <xdr:nvSpPr>
        <xdr:cNvPr id="397" name="テキスト ボックス 396"/>
        <xdr:cNvSpPr txBox="1"/>
      </xdr:nvSpPr>
      <xdr:spPr>
        <a:xfrm>
          <a:off x="1828800" y="1249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45720</xdr:rowOff>
    </xdr:from>
    <xdr:to>
      <xdr:col>6</xdr:col>
      <xdr:colOff>171450</xdr:colOff>
      <xdr:row>74</xdr:row>
      <xdr:rowOff>147320</xdr:rowOff>
    </xdr:to>
    <xdr:sp macro="" textlink="">
      <xdr:nvSpPr>
        <xdr:cNvPr id="398" name="楕円 397"/>
        <xdr:cNvSpPr/>
      </xdr:nvSpPr>
      <xdr:spPr>
        <a:xfrm>
          <a:off x="1270000" y="1273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157497</xdr:rowOff>
    </xdr:from>
    <xdr:ext cx="762000" cy="259045"/>
    <xdr:sp macro="" textlink="">
      <xdr:nvSpPr>
        <xdr:cNvPr id="399" name="テキスト ボックス 398"/>
        <xdr:cNvSpPr txBox="1"/>
      </xdr:nvSpPr>
      <xdr:spPr>
        <a:xfrm>
          <a:off x="939800" y="1250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の分析で述べたように、衛生費、消防費の大部分が一部事務組合に対する負担金であり、当該費目に係る人件費、物件費、公債費も負担金に含まれることから、補助費等の割合が高いことで、当該指標は類似団体平均値、県内平均値を共に上回る状況が続い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27940</xdr:rowOff>
    </xdr:from>
    <xdr:to>
      <xdr:col>82</xdr:col>
      <xdr:colOff>107950</xdr:colOff>
      <xdr:row>81</xdr:row>
      <xdr:rowOff>54611</xdr:rowOff>
    </xdr:to>
    <xdr:cxnSp macro="">
      <xdr:nvCxnSpPr>
        <xdr:cNvPr id="427" name="直線コネクタ 426"/>
        <xdr:cNvCxnSpPr/>
      </xdr:nvCxnSpPr>
      <xdr:spPr>
        <a:xfrm flipV="1">
          <a:off x="16510000" y="12715240"/>
          <a:ext cx="0" cy="1226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26688</xdr:rowOff>
    </xdr:from>
    <xdr:ext cx="762000" cy="259045"/>
    <xdr:sp macro="" textlink="">
      <xdr:nvSpPr>
        <xdr:cNvPr id="428" name="公債費以外最小値テキスト"/>
        <xdr:cNvSpPr txBox="1"/>
      </xdr:nvSpPr>
      <xdr:spPr>
        <a:xfrm>
          <a:off x="16598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54611</xdr:rowOff>
    </xdr:from>
    <xdr:to>
      <xdr:col>82</xdr:col>
      <xdr:colOff>196850</xdr:colOff>
      <xdr:row>81</xdr:row>
      <xdr:rowOff>54611</xdr:rowOff>
    </xdr:to>
    <xdr:cxnSp macro="">
      <xdr:nvCxnSpPr>
        <xdr:cNvPr id="429" name="直線コネクタ 428"/>
        <xdr:cNvCxnSpPr/>
      </xdr:nvCxnSpPr>
      <xdr:spPr>
        <a:xfrm>
          <a:off x="16421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114317</xdr:rowOff>
    </xdr:from>
    <xdr:ext cx="762000" cy="259045"/>
    <xdr:sp macro="" textlink="">
      <xdr:nvSpPr>
        <xdr:cNvPr id="430" name="公債費以外最大値テキスト"/>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27940</xdr:rowOff>
    </xdr:from>
    <xdr:to>
      <xdr:col>82</xdr:col>
      <xdr:colOff>196850</xdr:colOff>
      <xdr:row>74</xdr:row>
      <xdr:rowOff>27940</xdr:rowOff>
    </xdr:to>
    <xdr:cxnSp macro="">
      <xdr:nvCxnSpPr>
        <xdr:cNvPr id="431" name="直線コネクタ 430"/>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130811</xdr:rowOff>
    </xdr:from>
    <xdr:to>
      <xdr:col>82</xdr:col>
      <xdr:colOff>107950</xdr:colOff>
      <xdr:row>79</xdr:row>
      <xdr:rowOff>1270</xdr:rowOff>
    </xdr:to>
    <xdr:cxnSp macro="">
      <xdr:nvCxnSpPr>
        <xdr:cNvPr id="432" name="直線コネクタ 431"/>
        <xdr:cNvCxnSpPr/>
      </xdr:nvCxnSpPr>
      <xdr:spPr>
        <a:xfrm>
          <a:off x="15671800" y="13503911"/>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8907</xdr:rowOff>
    </xdr:from>
    <xdr:ext cx="762000" cy="259045"/>
    <xdr:sp macro="" textlink="">
      <xdr:nvSpPr>
        <xdr:cNvPr id="433" name="公債費以外平均値テキスト"/>
        <xdr:cNvSpPr txBox="1"/>
      </xdr:nvSpPr>
      <xdr:spPr>
        <a:xfrm>
          <a:off x="16598900" y="13210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163830</xdr:rowOff>
    </xdr:from>
    <xdr:to>
      <xdr:col>82</xdr:col>
      <xdr:colOff>158750</xdr:colOff>
      <xdr:row>78</xdr:row>
      <xdr:rowOff>93980</xdr:rowOff>
    </xdr:to>
    <xdr:sp macro="" textlink="">
      <xdr:nvSpPr>
        <xdr:cNvPr id="434" name="フローチャート: 判断 433"/>
        <xdr:cNvSpPr/>
      </xdr:nvSpPr>
      <xdr:spPr>
        <a:xfrm>
          <a:off x="1645920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130811</xdr:rowOff>
    </xdr:from>
    <xdr:to>
      <xdr:col>78</xdr:col>
      <xdr:colOff>69850</xdr:colOff>
      <xdr:row>79</xdr:row>
      <xdr:rowOff>5080</xdr:rowOff>
    </xdr:to>
    <xdr:cxnSp macro="">
      <xdr:nvCxnSpPr>
        <xdr:cNvPr id="435" name="直線コネクタ 434"/>
        <xdr:cNvCxnSpPr/>
      </xdr:nvCxnSpPr>
      <xdr:spPr>
        <a:xfrm flipV="1">
          <a:off x="14782800" y="1350391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125730</xdr:rowOff>
    </xdr:from>
    <xdr:to>
      <xdr:col>78</xdr:col>
      <xdr:colOff>120650</xdr:colOff>
      <xdr:row>78</xdr:row>
      <xdr:rowOff>55880</xdr:rowOff>
    </xdr:to>
    <xdr:sp macro="" textlink="">
      <xdr:nvSpPr>
        <xdr:cNvPr id="436" name="フローチャート: 判断 435"/>
        <xdr:cNvSpPr/>
      </xdr:nvSpPr>
      <xdr:spPr>
        <a:xfrm>
          <a:off x="15621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66057</xdr:rowOff>
    </xdr:from>
    <xdr:ext cx="736600" cy="259045"/>
    <xdr:sp macro="" textlink="">
      <xdr:nvSpPr>
        <xdr:cNvPr id="437" name="テキスト ボックス 436"/>
        <xdr:cNvSpPr txBox="1"/>
      </xdr:nvSpPr>
      <xdr:spPr>
        <a:xfrm>
          <a:off x="15290800" y="1309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1270</xdr:rowOff>
    </xdr:from>
    <xdr:to>
      <xdr:col>73</xdr:col>
      <xdr:colOff>180975</xdr:colOff>
      <xdr:row>79</xdr:row>
      <xdr:rowOff>5080</xdr:rowOff>
    </xdr:to>
    <xdr:cxnSp macro="">
      <xdr:nvCxnSpPr>
        <xdr:cNvPr id="438" name="直線コネクタ 437"/>
        <xdr:cNvCxnSpPr/>
      </xdr:nvCxnSpPr>
      <xdr:spPr>
        <a:xfrm>
          <a:off x="13893800" y="135458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76200</xdr:rowOff>
    </xdr:from>
    <xdr:to>
      <xdr:col>74</xdr:col>
      <xdr:colOff>31750</xdr:colOff>
      <xdr:row>78</xdr:row>
      <xdr:rowOff>6350</xdr:rowOff>
    </xdr:to>
    <xdr:sp macro="" textlink="">
      <xdr:nvSpPr>
        <xdr:cNvPr id="439" name="フローチャート: 判断 438"/>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16527</xdr:rowOff>
    </xdr:from>
    <xdr:ext cx="762000" cy="259045"/>
    <xdr:sp macro="" textlink="">
      <xdr:nvSpPr>
        <xdr:cNvPr id="440" name="テキスト ボックス 439"/>
        <xdr:cNvSpPr txBox="1"/>
      </xdr:nvSpPr>
      <xdr:spPr>
        <a:xfrm>
          <a:off x="14401800" y="1304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142239</xdr:rowOff>
    </xdr:from>
    <xdr:to>
      <xdr:col>69</xdr:col>
      <xdr:colOff>92075</xdr:colOff>
      <xdr:row>79</xdr:row>
      <xdr:rowOff>1270</xdr:rowOff>
    </xdr:to>
    <xdr:cxnSp macro="">
      <xdr:nvCxnSpPr>
        <xdr:cNvPr id="441" name="直線コネクタ 440"/>
        <xdr:cNvCxnSpPr/>
      </xdr:nvCxnSpPr>
      <xdr:spPr>
        <a:xfrm>
          <a:off x="13004800" y="1351533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42" name="フローチャート: 判断 441"/>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107966</xdr:rowOff>
    </xdr:from>
    <xdr:ext cx="762000" cy="259045"/>
    <xdr:sp macro="" textlink="">
      <xdr:nvSpPr>
        <xdr:cNvPr id="443" name="テキスト ボックス 442"/>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34289</xdr:rowOff>
    </xdr:from>
    <xdr:to>
      <xdr:col>65</xdr:col>
      <xdr:colOff>53975</xdr:colOff>
      <xdr:row>77</xdr:row>
      <xdr:rowOff>135889</xdr:rowOff>
    </xdr:to>
    <xdr:sp macro="" textlink="">
      <xdr:nvSpPr>
        <xdr:cNvPr id="444" name="フローチャート: 判断 443"/>
        <xdr:cNvSpPr/>
      </xdr:nvSpPr>
      <xdr:spPr>
        <a:xfrm>
          <a:off x="12954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146066</xdr:rowOff>
    </xdr:from>
    <xdr:ext cx="762000" cy="259045"/>
    <xdr:sp macro="" textlink="">
      <xdr:nvSpPr>
        <xdr:cNvPr id="445" name="テキスト ボックス 444"/>
        <xdr:cNvSpPr txBox="1"/>
      </xdr:nvSpPr>
      <xdr:spPr>
        <a:xfrm>
          <a:off x="12623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121920</xdr:rowOff>
    </xdr:from>
    <xdr:to>
      <xdr:col>82</xdr:col>
      <xdr:colOff>158750</xdr:colOff>
      <xdr:row>79</xdr:row>
      <xdr:rowOff>52070</xdr:rowOff>
    </xdr:to>
    <xdr:sp macro="" textlink="">
      <xdr:nvSpPr>
        <xdr:cNvPr id="451" name="楕円 450"/>
        <xdr:cNvSpPr/>
      </xdr:nvSpPr>
      <xdr:spPr>
        <a:xfrm>
          <a:off x="164592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93997</xdr:rowOff>
    </xdr:from>
    <xdr:ext cx="762000" cy="259045"/>
    <xdr:sp macro="" textlink="">
      <xdr:nvSpPr>
        <xdr:cNvPr id="452" name="公債費以外該当値テキスト"/>
        <xdr:cNvSpPr txBox="1"/>
      </xdr:nvSpPr>
      <xdr:spPr>
        <a:xfrm>
          <a:off x="165989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80011</xdr:rowOff>
    </xdr:from>
    <xdr:to>
      <xdr:col>78</xdr:col>
      <xdr:colOff>120650</xdr:colOff>
      <xdr:row>79</xdr:row>
      <xdr:rowOff>10161</xdr:rowOff>
    </xdr:to>
    <xdr:sp macro="" textlink="">
      <xdr:nvSpPr>
        <xdr:cNvPr id="453" name="楕円 452"/>
        <xdr:cNvSpPr/>
      </xdr:nvSpPr>
      <xdr:spPr>
        <a:xfrm>
          <a:off x="15621000" y="1345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166388</xdr:rowOff>
    </xdr:from>
    <xdr:ext cx="736600" cy="259045"/>
    <xdr:sp macro="" textlink="">
      <xdr:nvSpPr>
        <xdr:cNvPr id="454" name="テキスト ボックス 453"/>
        <xdr:cNvSpPr txBox="1"/>
      </xdr:nvSpPr>
      <xdr:spPr>
        <a:xfrm>
          <a:off x="15290800" y="13539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125730</xdr:rowOff>
    </xdr:from>
    <xdr:to>
      <xdr:col>74</xdr:col>
      <xdr:colOff>31750</xdr:colOff>
      <xdr:row>79</xdr:row>
      <xdr:rowOff>55880</xdr:rowOff>
    </xdr:to>
    <xdr:sp macro="" textlink="">
      <xdr:nvSpPr>
        <xdr:cNvPr id="455" name="楕円 454"/>
        <xdr:cNvSpPr/>
      </xdr:nvSpPr>
      <xdr:spPr>
        <a:xfrm>
          <a:off x="14732000" y="1349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40657</xdr:rowOff>
    </xdr:from>
    <xdr:ext cx="762000" cy="259045"/>
    <xdr:sp macro="" textlink="">
      <xdr:nvSpPr>
        <xdr:cNvPr id="456" name="テキスト ボックス 455"/>
        <xdr:cNvSpPr txBox="1"/>
      </xdr:nvSpPr>
      <xdr:spPr>
        <a:xfrm>
          <a:off x="14401800" y="13585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121920</xdr:rowOff>
    </xdr:from>
    <xdr:to>
      <xdr:col>69</xdr:col>
      <xdr:colOff>142875</xdr:colOff>
      <xdr:row>79</xdr:row>
      <xdr:rowOff>52070</xdr:rowOff>
    </xdr:to>
    <xdr:sp macro="" textlink="">
      <xdr:nvSpPr>
        <xdr:cNvPr id="457" name="楕円 456"/>
        <xdr:cNvSpPr/>
      </xdr:nvSpPr>
      <xdr:spPr>
        <a:xfrm>
          <a:off x="13843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36847</xdr:rowOff>
    </xdr:from>
    <xdr:ext cx="762000" cy="259045"/>
    <xdr:sp macro="" textlink="">
      <xdr:nvSpPr>
        <xdr:cNvPr id="458" name="テキスト ボックス 457"/>
        <xdr:cNvSpPr txBox="1"/>
      </xdr:nvSpPr>
      <xdr:spPr>
        <a:xfrm>
          <a:off x="13512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91439</xdr:rowOff>
    </xdr:from>
    <xdr:to>
      <xdr:col>65</xdr:col>
      <xdr:colOff>53975</xdr:colOff>
      <xdr:row>79</xdr:row>
      <xdr:rowOff>21589</xdr:rowOff>
    </xdr:to>
    <xdr:sp macro="" textlink="">
      <xdr:nvSpPr>
        <xdr:cNvPr id="459" name="楕円 458"/>
        <xdr:cNvSpPr/>
      </xdr:nvSpPr>
      <xdr:spPr>
        <a:xfrm>
          <a:off x="12954000" y="1346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6366</xdr:rowOff>
    </xdr:from>
    <xdr:ext cx="762000" cy="259045"/>
    <xdr:sp macro="" textlink="">
      <xdr:nvSpPr>
        <xdr:cNvPr id="460" name="テキスト ボックス 459"/>
        <xdr:cNvSpPr txBox="1"/>
      </xdr:nvSpPr>
      <xdr:spPr>
        <a:xfrm>
          <a:off x="12623800" y="13550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熊本県阿蘇市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22695</xdr:rowOff>
    </xdr:from>
    <xdr:to>
      <xdr:col>29</xdr:col>
      <xdr:colOff>127000</xdr:colOff>
      <xdr:row>20</xdr:row>
      <xdr:rowOff>100063</xdr:rowOff>
    </xdr:to>
    <xdr:cxnSp macro="">
      <xdr:nvCxnSpPr>
        <xdr:cNvPr id="45" name="直線コネクタ 44"/>
        <xdr:cNvCxnSpPr/>
      </xdr:nvCxnSpPr>
      <xdr:spPr bwMode="auto">
        <a:xfrm flipV="1">
          <a:off x="5651500" y="2127720"/>
          <a:ext cx="0" cy="14489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72140</xdr:rowOff>
    </xdr:from>
    <xdr:ext cx="762000" cy="259045"/>
    <xdr:sp macro="" textlink="">
      <xdr:nvSpPr>
        <xdr:cNvPr id="46" name="人口1人当たり決算額の推移最小値テキスト130"/>
        <xdr:cNvSpPr txBox="1"/>
      </xdr:nvSpPr>
      <xdr:spPr>
        <a:xfrm>
          <a:off x="5740400" y="354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100063</xdr:rowOff>
    </xdr:from>
    <xdr:to>
      <xdr:col>30</xdr:col>
      <xdr:colOff>25400</xdr:colOff>
      <xdr:row>20</xdr:row>
      <xdr:rowOff>100063</xdr:rowOff>
    </xdr:to>
    <xdr:cxnSp macro="">
      <xdr:nvCxnSpPr>
        <xdr:cNvPr id="47" name="直線コネクタ 46"/>
        <xdr:cNvCxnSpPr/>
      </xdr:nvCxnSpPr>
      <xdr:spPr bwMode="auto">
        <a:xfrm>
          <a:off x="5562600" y="35766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109072</xdr:rowOff>
    </xdr:from>
    <xdr:ext cx="762000" cy="259045"/>
    <xdr:sp macro="" textlink="">
      <xdr:nvSpPr>
        <xdr:cNvPr id="48" name="人口1人当たり決算額の推移最大値テキスト130"/>
        <xdr:cNvSpPr txBox="1"/>
      </xdr:nvSpPr>
      <xdr:spPr>
        <a:xfrm>
          <a:off x="5740400" y="187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22695</xdr:rowOff>
    </xdr:from>
    <xdr:to>
      <xdr:col>30</xdr:col>
      <xdr:colOff>25400</xdr:colOff>
      <xdr:row>12</xdr:row>
      <xdr:rowOff>22695</xdr:rowOff>
    </xdr:to>
    <xdr:cxnSp macro="">
      <xdr:nvCxnSpPr>
        <xdr:cNvPr id="49" name="直線コネクタ 48"/>
        <xdr:cNvCxnSpPr/>
      </xdr:nvCxnSpPr>
      <xdr:spPr bwMode="auto">
        <a:xfrm>
          <a:off x="5562600" y="21277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116662</xdr:rowOff>
    </xdr:from>
    <xdr:to>
      <xdr:col>29</xdr:col>
      <xdr:colOff>127000</xdr:colOff>
      <xdr:row>16</xdr:row>
      <xdr:rowOff>136233</xdr:rowOff>
    </xdr:to>
    <xdr:cxnSp macro="">
      <xdr:nvCxnSpPr>
        <xdr:cNvPr id="50" name="直線コネクタ 49"/>
        <xdr:cNvCxnSpPr/>
      </xdr:nvCxnSpPr>
      <xdr:spPr bwMode="auto">
        <a:xfrm flipV="1">
          <a:off x="5003800" y="2907487"/>
          <a:ext cx="647700" cy="195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105884</xdr:rowOff>
    </xdr:from>
    <xdr:ext cx="762000" cy="259045"/>
    <xdr:sp macro="" textlink="">
      <xdr:nvSpPr>
        <xdr:cNvPr id="51" name="人口1人当たり決算額の推移平均値テキスト130"/>
        <xdr:cNvSpPr txBox="1"/>
      </xdr:nvSpPr>
      <xdr:spPr>
        <a:xfrm>
          <a:off x="5740400" y="28967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133807</xdr:rowOff>
    </xdr:from>
    <xdr:to>
      <xdr:col>29</xdr:col>
      <xdr:colOff>177800</xdr:colOff>
      <xdr:row>17</xdr:row>
      <xdr:rowOff>63957</xdr:rowOff>
    </xdr:to>
    <xdr:sp macro="" textlink="">
      <xdr:nvSpPr>
        <xdr:cNvPr id="52" name="フローチャート: 判断 51"/>
        <xdr:cNvSpPr/>
      </xdr:nvSpPr>
      <xdr:spPr bwMode="auto">
        <a:xfrm>
          <a:off x="56007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99174</xdr:rowOff>
    </xdr:from>
    <xdr:to>
      <xdr:col>26</xdr:col>
      <xdr:colOff>50800</xdr:colOff>
      <xdr:row>16</xdr:row>
      <xdr:rowOff>136233</xdr:rowOff>
    </xdr:to>
    <xdr:cxnSp macro="">
      <xdr:nvCxnSpPr>
        <xdr:cNvPr id="53" name="直線コネクタ 52"/>
        <xdr:cNvCxnSpPr/>
      </xdr:nvCxnSpPr>
      <xdr:spPr bwMode="auto">
        <a:xfrm>
          <a:off x="4305300" y="2889999"/>
          <a:ext cx="698500" cy="370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147879</xdr:rowOff>
    </xdr:from>
    <xdr:to>
      <xdr:col>26</xdr:col>
      <xdr:colOff>101600</xdr:colOff>
      <xdr:row>17</xdr:row>
      <xdr:rowOff>78029</xdr:rowOff>
    </xdr:to>
    <xdr:sp macro="" textlink="">
      <xdr:nvSpPr>
        <xdr:cNvPr id="54" name="フローチャート: 判断 53"/>
        <xdr:cNvSpPr/>
      </xdr:nvSpPr>
      <xdr:spPr bwMode="auto">
        <a:xfrm>
          <a:off x="49530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62806</xdr:rowOff>
    </xdr:from>
    <xdr:ext cx="736600" cy="259045"/>
    <xdr:sp macro="" textlink="">
      <xdr:nvSpPr>
        <xdr:cNvPr id="55" name="テキスト ボックス 54"/>
        <xdr:cNvSpPr txBox="1"/>
      </xdr:nvSpPr>
      <xdr:spPr>
        <a:xfrm>
          <a:off x="4622800" y="3025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99174</xdr:rowOff>
    </xdr:from>
    <xdr:to>
      <xdr:col>22</xdr:col>
      <xdr:colOff>114300</xdr:colOff>
      <xdr:row>16</xdr:row>
      <xdr:rowOff>103975</xdr:rowOff>
    </xdr:to>
    <xdr:cxnSp macro="">
      <xdr:nvCxnSpPr>
        <xdr:cNvPr id="56" name="直線コネクタ 55"/>
        <xdr:cNvCxnSpPr/>
      </xdr:nvCxnSpPr>
      <xdr:spPr bwMode="auto">
        <a:xfrm flipV="1">
          <a:off x="3606800" y="2889999"/>
          <a:ext cx="698500" cy="48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2540</xdr:rowOff>
    </xdr:from>
    <xdr:to>
      <xdr:col>22</xdr:col>
      <xdr:colOff>165100</xdr:colOff>
      <xdr:row>17</xdr:row>
      <xdr:rowOff>104140</xdr:rowOff>
    </xdr:to>
    <xdr:sp macro="" textlink="">
      <xdr:nvSpPr>
        <xdr:cNvPr id="57" name="フローチャート: 判断 56"/>
        <xdr:cNvSpPr/>
      </xdr:nvSpPr>
      <xdr:spPr bwMode="auto">
        <a:xfrm>
          <a:off x="42545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88917</xdr:rowOff>
    </xdr:from>
    <xdr:ext cx="762000" cy="259045"/>
    <xdr:sp macro="" textlink="">
      <xdr:nvSpPr>
        <xdr:cNvPr id="58" name="テキスト ボックス 57"/>
        <xdr:cNvSpPr txBox="1"/>
      </xdr:nvSpPr>
      <xdr:spPr>
        <a:xfrm>
          <a:off x="3924300" y="3051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103975</xdr:rowOff>
    </xdr:from>
    <xdr:to>
      <xdr:col>18</xdr:col>
      <xdr:colOff>177800</xdr:colOff>
      <xdr:row>16</xdr:row>
      <xdr:rowOff>150139</xdr:rowOff>
    </xdr:to>
    <xdr:cxnSp macro="">
      <xdr:nvCxnSpPr>
        <xdr:cNvPr id="59" name="直線コネクタ 58"/>
        <xdr:cNvCxnSpPr/>
      </xdr:nvCxnSpPr>
      <xdr:spPr bwMode="auto">
        <a:xfrm flipV="1">
          <a:off x="2908300" y="2894800"/>
          <a:ext cx="698500" cy="461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11011</xdr:rowOff>
    </xdr:from>
    <xdr:to>
      <xdr:col>19</xdr:col>
      <xdr:colOff>38100</xdr:colOff>
      <xdr:row>17</xdr:row>
      <xdr:rowOff>112611</xdr:rowOff>
    </xdr:to>
    <xdr:sp macro="" textlink="">
      <xdr:nvSpPr>
        <xdr:cNvPr id="60" name="フローチャート: 判断 59"/>
        <xdr:cNvSpPr/>
      </xdr:nvSpPr>
      <xdr:spPr bwMode="auto">
        <a:xfrm>
          <a:off x="35560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97388</xdr:rowOff>
    </xdr:from>
    <xdr:ext cx="762000" cy="259045"/>
    <xdr:sp macro="" textlink="">
      <xdr:nvSpPr>
        <xdr:cNvPr id="61" name="テキスト ボックス 60"/>
        <xdr:cNvSpPr txBox="1"/>
      </xdr:nvSpPr>
      <xdr:spPr>
        <a:xfrm>
          <a:off x="3225800" y="305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60287</xdr:rowOff>
    </xdr:from>
    <xdr:to>
      <xdr:col>15</xdr:col>
      <xdr:colOff>101600</xdr:colOff>
      <xdr:row>17</xdr:row>
      <xdr:rowOff>161887</xdr:rowOff>
    </xdr:to>
    <xdr:sp macro="" textlink="">
      <xdr:nvSpPr>
        <xdr:cNvPr id="62" name="フローチャート: 判断 61"/>
        <xdr:cNvSpPr/>
      </xdr:nvSpPr>
      <xdr:spPr bwMode="auto">
        <a:xfrm>
          <a:off x="28575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146664</xdr:rowOff>
    </xdr:from>
    <xdr:ext cx="762000" cy="259045"/>
    <xdr:sp macro="" textlink="">
      <xdr:nvSpPr>
        <xdr:cNvPr id="63" name="テキスト ボックス 62"/>
        <xdr:cNvSpPr txBox="1"/>
      </xdr:nvSpPr>
      <xdr:spPr>
        <a:xfrm>
          <a:off x="2527300" y="3108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65862</xdr:rowOff>
    </xdr:from>
    <xdr:to>
      <xdr:col>29</xdr:col>
      <xdr:colOff>177800</xdr:colOff>
      <xdr:row>16</xdr:row>
      <xdr:rowOff>167462</xdr:rowOff>
    </xdr:to>
    <xdr:sp macro="" textlink="">
      <xdr:nvSpPr>
        <xdr:cNvPr id="69" name="楕円 68"/>
        <xdr:cNvSpPr/>
      </xdr:nvSpPr>
      <xdr:spPr bwMode="auto">
        <a:xfrm>
          <a:off x="5600700" y="28566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82389</xdr:rowOff>
    </xdr:from>
    <xdr:ext cx="762000" cy="259045"/>
    <xdr:sp macro="" textlink="">
      <xdr:nvSpPr>
        <xdr:cNvPr id="70" name="人口1人当たり決算額の推移該当値テキスト130"/>
        <xdr:cNvSpPr txBox="1"/>
      </xdr:nvSpPr>
      <xdr:spPr>
        <a:xfrm>
          <a:off x="5740400" y="2701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85433</xdr:rowOff>
    </xdr:from>
    <xdr:to>
      <xdr:col>26</xdr:col>
      <xdr:colOff>101600</xdr:colOff>
      <xdr:row>17</xdr:row>
      <xdr:rowOff>15583</xdr:rowOff>
    </xdr:to>
    <xdr:sp macro="" textlink="">
      <xdr:nvSpPr>
        <xdr:cNvPr id="71" name="楕円 70"/>
        <xdr:cNvSpPr/>
      </xdr:nvSpPr>
      <xdr:spPr bwMode="auto">
        <a:xfrm>
          <a:off x="4953000" y="28762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25760</xdr:rowOff>
    </xdr:from>
    <xdr:ext cx="736600" cy="259045"/>
    <xdr:sp macro="" textlink="">
      <xdr:nvSpPr>
        <xdr:cNvPr id="72" name="テキスト ボックス 71"/>
        <xdr:cNvSpPr txBox="1"/>
      </xdr:nvSpPr>
      <xdr:spPr>
        <a:xfrm>
          <a:off x="4622800" y="2645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48374</xdr:rowOff>
    </xdr:from>
    <xdr:to>
      <xdr:col>22</xdr:col>
      <xdr:colOff>165100</xdr:colOff>
      <xdr:row>16</xdr:row>
      <xdr:rowOff>149974</xdr:rowOff>
    </xdr:to>
    <xdr:sp macro="" textlink="">
      <xdr:nvSpPr>
        <xdr:cNvPr id="73" name="楕円 72"/>
        <xdr:cNvSpPr/>
      </xdr:nvSpPr>
      <xdr:spPr bwMode="auto">
        <a:xfrm>
          <a:off x="4254500" y="28391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160151</xdr:rowOff>
    </xdr:from>
    <xdr:ext cx="762000" cy="259045"/>
    <xdr:sp macro="" textlink="">
      <xdr:nvSpPr>
        <xdr:cNvPr id="74" name="テキスト ボックス 73"/>
        <xdr:cNvSpPr txBox="1"/>
      </xdr:nvSpPr>
      <xdr:spPr>
        <a:xfrm>
          <a:off x="3924300" y="2608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53175</xdr:rowOff>
    </xdr:from>
    <xdr:to>
      <xdr:col>19</xdr:col>
      <xdr:colOff>38100</xdr:colOff>
      <xdr:row>16</xdr:row>
      <xdr:rowOff>154775</xdr:rowOff>
    </xdr:to>
    <xdr:sp macro="" textlink="">
      <xdr:nvSpPr>
        <xdr:cNvPr id="75" name="楕円 74"/>
        <xdr:cNvSpPr/>
      </xdr:nvSpPr>
      <xdr:spPr bwMode="auto">
        <a:xfrm>
          <a:off x="3556000" y="2844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164952</xdr:rowOff>
    </xdr:from>
    <xdr:ext cx="762000" cy="259045"/>
    <xdr:sp macro="" textlink="">
      <xdr:nvSpPr>
        <xdr:cNvPr id="76" name="テキスト ボックス 75"/>
        <xdr:cNvSpPr txBox="1"/>
      </xdr:nvSpPr>
      <xdr:spPr>
        <a:xfrm>
          <a:off x="3225800" y="26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99339</xdr:rowOff>
    </xdr:from>
    <xdr:to>
      <xdr:col>15</xdr:col>
      <xdr:colOff>101600</xdr:colOff>
      <xdr:row>17</xdr:row>
      <xdr:rowOff>29489</xdr:rowOff>
    </xdr:to>
    <xdr:sp macro="" textlink="">
      <xdr:nvSpPr>
        <xdr:cNvPr id="77" name="楕円 76"/>
        <xdr:cNvSpPr/>
      </xdr:nvSpPr>
      <xdr:spPr bwMode="auto">
        <a:xfrm>
          <a:off x="2857500" y="28901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39666</xdr:rowOff>
    </xdr:from>
    <xdr:ext cx="762000" cy="259045"/>
    <xdr:sp macro="" textlink="">
      <xdr:nvSpPr>
        <xdr:cNvPr id="78" name="テキスト ボックス 77"/>
        <xdr:cNvSpPr txBox="1"/>
      </xdr:nvSpPr>
      <xdr:spPr>
        <a:xfrm>
          <a:off x="2527300" y="2659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6730</xdr:rowOff>
    </xdr:from>
    <xdr:to>
      <xdr:col>29</xdr:col>
      <xdr:colOff>127000</xdr:colOff>
      <xdr:row>38</xdr:row>
      <xdr:rowOff>114050</xdr:rowOff>
    </xdr:to>
    <xdr:cxnSp macro="">
      <xdr:nvCxnSpPr>
        <xdr:cNvPr id="107" name="直線コネクタ 106"/>
        <xdr:cNvCxnSpPr/>
      </xdr:nvCxnSpPr>
      <xdr:spPr bwMode="auto">
        <a:xfrm flipV="1">
          <a:off x="5651500" y="6274180"/>
          <a:ext cx="0" cy="13074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86127</xdr:rowOff>
    </xdr:from>
    <xdr:ext cx="762000" cy="259045"/>
    <xdr:sp macro="" textlink="">
      <xdr:nvSpPr>
        <xdr:cNvPr id="108" name="人口1人当たり決算額の推移最小値テキスト445"/>
        <xdr:cNvSpPr txBox="1"/>
      </xdr:nvSpPr>
      <xdr:spPr>
        <a:xfrm>
          <a:off x="5740400" y="755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114050</xdr:rowOff>
    </xdr:from>
    <xdr:to>
      <xdr:col>30</xdr:col>
      <xdr:colOff>25400</xdr:colOff>
      <xdr:row>38</xdr:row>
      <xdr:rowOff>114050</xdr:rowOff>
    </xdr:to>
    <xdr:cxnSp macro="">
      <xdr:nvCxnSpPr>
        <xdr:cNvPr id="109" name="直線コネクタ 108"/>
        <xdr:cNvCxnSpPr/>
      </xdr:nvCxnSpPr>
      <xdr:spPr bwMode="auto">
        <a:xfrm>
          <a:off x="5562600" y="75816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93107</xdr:rowOff>
    </xdr:from>
    <xdr:ext cx="762000" cy="259045"/>
    <xdr:sp macro="" textlink="">
      <xdr:nvSpPr>
        <xdr:cNvPr id="110" name="人口1人当たり決算額の推移最大値テキスト445"/>
        <xdr:cNvSpPr txBox="1"/>
      </xdr:nvSpPr>
      <xdr:spPr>
        <a:xfrm>
          <a:off x="5740400" y="60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6730</xdr:rowOff>
    </xdr:from>
    <xdr:to>
      <xdr:col>30</xdr:col>
      <xdr:colOff>25400</xdr:colOff>
      <xdr:row>34</xdr:row>
      <xdr:rowOff>6730</xdr:rowOff>
    </xdr:to>
    <xdr:cxnSp macro="">
      <xdr:nvCxnSpPr>
        <xdr:cNvPr id="111" name="直線コネクタ 110"/>
        <xdr:cNvCxnSpPr/>
      </xdr:nvCxnSpPr>
      <xdr:spPr bwMode="auto">
        <a:xfrm>
          <a:off x="5562600" y="62741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54</xdr:rowOff>
    </xdr:from>
    <xdr:to>
      <xdr:col>29</xdr:col>
      <xdr:colOff>127000</xdr:colOff>
      <xdr:row>38</xdr:row>
      <xdr:rowOff>6055</xdr:rowOff>
    </xdr:to>
    <xdr:cxnSp macro="">
      <xdr:nvCxnSpPr>
        <xdr:cNvPr id="112" name="直線コネクタ 111"/>
        <xdr:cNvCxnSpPr/>
      </xdr:nvCxnSpPr>
      <xdr:spPr bwMode="auto">
        <a:xfrm>
          <a:off x="5003800" y="7467654"/>
          <a:ext cx="647700" cy="60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127928</xdr:rowOff>
    </xdr:from>
    <xdr:ext cx="762000" cy="259045"/>
    <xdr:sp macro="" textlink="">
      <xdr:nvSpPr>
        <xdr:cNvPr id="113" name="人口1人当たり決算額の推移平均値テキスト445"/>
        <xdr:cNvSpPr txBox="1"/>
      </xdr:nvSpPr>
      <xdr:spPr>
        <a:xfrm>
          <a:off x="5740400" y="72526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282851</xdr:rowOff>
    </xdr:from>
    <xdr:to>
      <xdr:col>29</xdr:col>
      <xdr:colOff>177800</xdr:colOff>
      <xdr:row>38</xdr:row>
      <xdr:rowOff>41551</xdr:rowOff>
    </xdr:to>
    <xdr:sp macro="" textlink="">
      <xdr:nvSpPr>
        <xdr:cNvPr id="114" name="フローチャート: 判断 113"/>
        <xdr:cNvSpPr/>
      </xdr:nvSpPr>
      <xdr:spPr bwMode="auto">
        <a:xfrm>
          <a:off x="56007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54</xdr:rowOff>
    </xdr:from>
    <xdr:to>
      <xdr:col>26</xdr:col>
      <xdr:colOff>50800</xdr:colOff>
      <xdr:row>38</xdr:row>
      <xdr:rowOff>7096</xdr:rowOff>
    </xdr:to>
    <xdr:cxnSp macro="">
      <xdr:nvCxnSpPr>
        <xdr:cNvPr id="115" name="直線コネクタ 114"/>
        <xdr:cNvCxnSpPr/>
      </xdr:nvCxnSpPr>
      <xdr:spPr bwMode="auto">
        <a:xfrm flipV="1">
          <a:off x="4305300" y="7467654"/>
          <a:ext cx="698500" cy="70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279151</xdr:rowOff>
    </xdr:from>
    <xdr:to>
      <xdr:col>26</xdr:col>
      <xdr:colOff>101600</xdr:colOff>
      <xdr:row>38</xdr:row>
      <xdr:rowOff>37851</xdr:rowOff>
    </xdr:to>
    <xdr:sp macro="" textlink="">
      <xdr:nvSpPr>
        <xdr:cNvPr id="116" name="フローチャート: 判断 115"/>
        <xdr:cNvSpPr/>
      </xdr:nvSpPr>
      <xdr:spPr bwMode="auto">
        <a:xfrm>
          <a:off x="49530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48028</xdr:rowOff>
    </xdr:from>
    <xdr:ext cx="736600" cy="259045"/>
    <xdr:sp macro="" textlink="">
      <xdr:nvSpPr>
        <xdr:cNvPr id="117" name="テキスト ボックス 116"/>
        <xdr:cNvSpPr txBox="1"/>
      </xdr:nvSpPr>
      <xdr:spPr>
        <a:xfrm>
          <a:off x="4622800" y="71727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4810</xdr:rowOff>
    </xdr:from>
    <xdr:to>
      <xdr:col>22</xdr:col>
      <xdr:colOff>114300</xdr:colOff>
      <xdr:row>38</xdr:row>
      <xdr:rowOff>7096</xdr:rowOff>
    </xdr:to>
    <xdr:cxnSp macro="">
      <xdr:nvCxnSpPr>
        <xdr:cNvPr id="118" name="直線コネクタ 117"/>
        <xdr:cNvCxnSpPr/>
      </xdr:nvCxnSpPr>
      <xdr:spPr bwMode="auto">
        <a:xfrm>
          <a:off x="3606800" y="7472410"/>
          <a:ext cx="698500" cy="22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278942</xdr:rowOff>
    </xdr:from>
    <xdr:to>
      <xdr:col>22</xdr:col>
      <xdr:colOff>165100</xdr:colOff>
      <xdr:row>38</xdr:row>
      <xdr:rowOff>37642</xdr:rowOff>
    </xdr:to>
    <xdr:sp macro="" textlink="">
      <xdr:nvSpPr>
        <xdr:cNvPr id="119" name="フローチャート: 判断 118"/>
        <xdr:cNvSpPr/>
      </xdr:nvSpPr>
      <xdr:spPr bwMode="auto">
        <a:xfrm>
          <a:off x="42545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47819</xdr:rowOff>
    </xdr:from>
    <xdr:ext cx="762000" cy="259045"/>
    <xdr:sp macro="" textlink="">
      <xdr:nvSpPr>
        <xdr:cNvPr id="120" name="テキスト ボックス 119"/>
        <xdr:cNvSpPr txBox="1"/>
      </xdr:nvSpPr>
      <xdr:spPr>
        <a:xfrm>
          <a:off x="3924300" y="717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855</xdr:rowOff>
    </xdr:from>
    <xdr:to>
      <xdr:col>18</xdr:col>
      <xdr:colOff>177800</xdr:colOff>
      <xdr:row>38</xdr:row>
      <xdr:rowOff>4810</xdr:rowOff>
    </xdr:to>
    <xdr:cxnSp macro="">
      <xdr:nvCxnSpPr>
        <xdr:cNvPr id="121" name="直線コネクタ 120"/>
        <xdr:cNvCxnSpPr/>
      </xdr:nvCxnSpPr>
      <xdr:spPr bwMode="auto">
        <a:xfrm>
          <a:off x="2908300" y="7468455"/>
          <a:ext cx="698500" cy="39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277547</xdr:rowOff>
    </xdr:from>
    <xdr:to>
      <xdr:col>19</xdr:col>
      <xdr:colOff>38100</xdr:colOff>
      <xdr:row>38</xdr:row>
      <xdr:rowOff>36247</xdr:rowOff>
    </xdr:to>
    <xdr:sp macro="" textlink="">
      <xdr:nvSpPr>
        <xdr:cNvPr id="122" name="フローチャート: 判断 121"/>
        <xdr:cNvSpPr/>
      </xdr:nvSpPr>
      <xdr:spPr bwMode="auto">
        <a:xfrm>
          <a:off x="35560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46424</xdr:rowOff>
    </xdr:from>
    <xdr:ext cx="762000" cy="259045"/>
    <xdr:sp macro="" textlink="">
      <xdr:nvSpPr>
        <xdr:cNvPr id="123" name="テキスト ボックス 122"/>
        <xdr:cNvSpPr txBox="1"/>
      </xdr:nvSpPr>
      <xdr:spPr>
        <a:xfrm>
          <a:off x="3225800" y="7171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280466</xdr:rowOff>
    </xdr:from>
    <xdr:to>
      <xdr:col>15</xdr:col>
      <xdr:colOff>101600</xdr:colOff>
      <xdr:row>38</xdr:row>
      <xdr:rowOff>39166</xdr:rowOff>
    </xdr:to>
    <xdr:sp macro="" textlink="">
      <xdr:nvSpPr>
        <xdr:cNvPr id="124" name="フローチャート: 判断 123"/>
        <xdr:cNvSpPr/>
      </xdr:nvSpPr>
      <xdr:spPr bwMode="auto">
        <a:xfrm>
          <a:off x="28575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49343</xdr:rowOff>
    </xdr:from>
    <xdr:ext cx="762000" cy="259045"/>
    <xdr:sp macro="" textlink="">
      <xdr:nvSpPr>
        <xdr:cNvPr id="125" name="テキスト ボックス 124"/>
        <xdr:cNvSpPr txBox="1"/>
      </xdr:nvSpPr>
      <xdr:spPr>
        <a:xfrm>
          <a:off x="2527300" y="717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298155</xdr:rowOff>
    </xdr:from>
    <xdr:to>
      <xdr:col>29</xdr:col>
      <xdr:colOff>177800</xdr:colOff>
      <xdr:row>38</xdr:row>
      <xdr:rowOff>56855</xdr:rowOff>
    </xdr:to>
    <xdr:sp macro="" textlink="">
      <xdr:nvSpPr>
        <xdr:cNvPr id="131" name="楕円 130"/>
        <xdr:cNvSpPr/>
      </xdr:nvSpPr>
      <xdr:spPr bwMode="auto">
        <a:xfrm>
          <a:off x="5600700" y="74228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242227</xdr:rowOff>
    </xdr:from>
    <xdr:ext cx="762000" cy="259045"/>
    <xdr:sp macro="" textlink="">
      <xdr:nvSpPr>
        <xdr:cNvPr id="132" name="人口1人当たり決算額の推移該当値テキスト445"/>
        <xdr:cNvSpPr txBox="1"/>
      </xdr:nvSpPr>
      <xdr:spPr>
        <a:xfrm>
          <a:off x="5740400" y="736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292154</xdr:rowOff>
    </xdr:from>
    <xdr:to>
      <xdr:col>26</xdr:col>
      <xdr:colOff>101600</xdr:colOff>
      <xdr:row>38</xdr:row>
      <xdr:rowOff>50854</xdr:rowOff>
    </xdr:to>
    <xdr:sp macro="" textlink="">
      <xdr:nvSpPr>
        <xdr:cNvPr id="133" name="楕円 132"/>
        <xdr:cNvSpPr/>
      </xdr:nvSpPr>
      <xdr:spPr bwMode="auto">
        <a:xfrm>
          <a:off x="4953000" y="74168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35631</xdr:rowOff>
    </xdr:from>
    <xdr:ext cx="736600" cy="259045"/>
    <xdr:sp macro="" textlink="">
      <xdr:nvSpPr>
        <xdr:cNvPr id="134" name="テキスト ボックス 133"/>
        <xdr:cNvSpPr txBox="1"/>
      </xdr:nvSpPr>
      <xdr:spPr>
        <a:xfrm>
          <a:off x="4622800" y="7503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299196</xdr:rowOff>
    </xdr:from>
    <xdr:to>
      <xdr:col>22</xdr:col>
      <xdr:colOff>165100</xdr:colOff>
      <xdr:row>38</xdr:row>
      <xdr:rowOff>57896</xdr:rowOff>
    </xdr:to>
    <xdr:sp macro="" textlink="">
      <xdr:nvSpPr>
        <xdr:cNvPr id="135" name="楕円 134"/>
        <xdr:cNvSpPr/>
      </xdr:nvSpPr>
      <xdr:spPr bwMode="auto">
        <a:xfrm>
          <a:off x="4254500" y="74238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42673</xdr:rowOff>
    </xdr:from>
    <xdr:ext cx="762000" cy="259045"/>
    <xdr:sp macro="" textlink="">
      <xdr:nvSpPr>
        <xdr:cNvPr id="136" name="テキスト ボックス 135"/>
        <xdr:cNvSpPr txBox="1"/>
      </xdr:nvSpPr>
      <xdr:spPr>
        <a:xfrm>
          <a:off x="3924300" y="7510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296910</xdr:rowOff>
    </xdr:from>
    <xdr:to>
      <xdr:col>19</xdr:col>
      <xdr:colOff>38100</xdr:colOff>
      <xdr:row>38</xdr:row>
      <xdr:rowOff>55610</xdr:rowOff>
    </xdr:to>
    <xdr:sp macro="" textlink="">
      <xdr:nvSpPr>
        <xdr:cNvPr id="137" name="楕円 136"/>
        <xdr:cNvSpPr/>
      </xdr:nvSpPr>
      <xdr:spPr bwMode="auto">
        <a:xfrm>
          <a:off x="3556000" y="74216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40387</xdr:rowOff>
    </xdr:from>
    <xdr:ext cx="762000" cy="259045"/>
    <xdr:sp macro="" textlink="">
      <xdr:nvSpPr>
        <xdr:cNvPr id="138" name="テキスト ボックス 137"/>
        <xdr:cNvSpPr txBox="1"/>
      </xdr:nvSpPr>
      <xdr:spPr>
        <a:xfrm>
          <a:off x="3225800" y="7507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292955</xdr:rowOff>
    </xdr:from>
    <xdr:to>
      <xdr:col>15</xdr:col>
      <xdr:colOff>101600</xdr:colOff>
      <xdr:row>38</xdr:row>
      <xdr:rowOff>51655</xdr:rowOff>
    </xdr:to>
    <xdr:sp macro="" textlink="">
      <xdr:nvSpPr>
        <xdr:cNvPr id="139" name="楕円 138"/>
        <xdr:cNvSpPr/>
      </xdr:nvSpPr>
      <xdr:spPr bwMode="auto">
        <a:xfrm>
          <a:off x="2857500" y="74176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36432</xdr:rowOff>
    </xdr:from>
    <xdr:ext cx="762000" cy="259045"/>
    <xdr:sp macro="" textlink="">
      <xdr:nvSpPr>
        <xdr:cNvPr id="140" name="テキスト ボックス 139"/>
        <xdr:cNvSpPr txBox="1"/>
      </xdr:nvSpPr>
      <xdr:spPr>
        <a:xfrm>
          <a:off x="2527300" y="7504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熊本県阿蘇市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26,433
26,053
376.30
23,123,694
21,409,316
1,384,246
9,355,363
20,734,722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69.0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143777</xdr:rowOff>
    </xdr:from>
    <xdr:to>
      <xdr:col>24</xdr:col>
      <xdr:colOff>62865</xdr:colOff>
      <xdr:row>38</xdr:row>
      <xdr:rowOff>65151</xdr:rowOff>
    </xdr:to>
    <xdr:cxnSp macro="">
      <xdr:nvCxnSpPr>
        <xdr:cNvPr id="56" name="直線コネクタ 55"/>
        <xdr:cNvCxnSpPr/>
      </xdr:nvCxnSpPr>
      <xdr:spPr>
        <a:xfrm flipV="1">
          <a:off x="4633595" y="5115827"/>
          <a:ext cx="1270" cy="1464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68978</xdr:rowOff>
    </xdr:from>
    <xdr:ext cx="534377" cy="259045"/>
    <xdr:sp macro="" textlink="">
      <xdr:nvSpPr>
        <xdr:cNvPr id="57" name="人件費最小値テキスト"/>
        <xdr:cNvSpPr txBox="1"/>
      </xdr:nvSpPr>
      <xdr:spPr>
        <a:xfrm>
          <a:off x="4686300" y="658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65151</xdr:rowOff>
    </xdr:from>
    <xdr:to>
      <xdr:col>24</xdr:col>
      <xdr:colOff>152400</xdr:colOff>
      <xdr:row>38</xdr:row>
      <xdr:rowOff>65151</xdr:rowOff>
    </xdr:to>
    <xdr:cxnSp macro="">
      <xdr:nvCxnSpPr>
        <xdr:cNvPr id="58" name="直線コネクタ 57"/>
        <xdr:cNvCxnSpPr/>
      </xdr:nvCxnSpPr>
      <xdr:spPr>
        <a:xfrm>
          <a:off x="4546600" y="6580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90454</xdr:rowOff>
    </xdr:from>
    <xdr:ext cx="599010" cy="259045"/>
    <xdr:sp macro="" textlink="">
      <xdr:nvSpPr>
        <xdr:cNvPr id="59" name="人件費最大値テキスト"/>
        <xdr:cNvSpPr txBox="1"/>
      </xdr:nvSpPr>
      <xdr:spPr>
        <a:xfrm>
          <a:off x="4686300" y="4891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143777</xdr:rowOff>
    </xdr:from>
    <xdr:to>
      <xdr:col>24</xdr:col>
      <xdr:colOff>152400</xdr:colOff>
      <xdr:row>29</xdr:row>
      <xdr:rowOff>143777</xdr:rowOff>
    </xdr:to>
    <xdr:cxnSp macro="">
      <xdr:nvCxnSpPr>
        <xdr:cNvPr id="60" name="直線コネクタ 59"/>
        <xdr:cNvCxnSpPr/>
      </xdr:nvCxnSpPr>
      <xdr:spPr>
        <a:xfrm>
          <a:off x="4546600" y="511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132321</xdr:rowOff>
    </xdr:from>
    <xdr:to>
      <xdr:col>24</xdr:col>
      <xdr:colOff>63500</xdr:colOff>
      <xdr:row>34</xdr:row>
      <xdr:rowOff>163119</xdr:rowOff>
    </xdr:to>
    <xdr:cxnSp macro="">
      <xdr:nvCxnSpPr>
        <xdr:cNvPr id="61" name="直線コネクタ 60"/>
        <xdr:cNvCxnSpPr/>
      </xdr:nvCxnSpPr>
      <xdr:spPr>
        <a:xfrm>
          <a:off x="3797300" y="5961621"/>
          <a:ext cx="838200" cy="30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106519</xdr:rowOff>
    </xdr:from>
    <xdr:ext cx="534377" cy="259045"/>
    <xdr:sp macro="" textlink="">
      <xdr:nvSpPr>
        <xdr:cNvPr id="62" name="人件費平均値テキスト"/>
        <xdr:cNvSpPr txBox="1"/>
      </xdr:nvSpPr>
      <xdr:spPr>
        <a:xfrm>
          <a:off x="4686300" y="57643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83642</xdr:rowOff>
    </xdr:from>
    <xdr:to>
      <xdr:col>24</xdr:col>
      <xdr:colOff>114300</xdr:colOff>
      <xdr:row>35</xdr:row>
      <xdr:rowOff>13792</xdr:rowOff>
    </xdr:to>
    <xdr:sp macro="" textlink="">
      <xdr:nvSpPr>
        <xdr:cNvPr id="63" name="フローチャート: 判断 62"/>
        <xdr:cNvSpPr/>
      </xdr:nvSpPr>
      <xdr:spPr>
        <a:xfrm>
          <a:off x="4584700" y="5912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132321</xdr:rowOff>
    </xdr:from>
    <xdr:to>
      <xdr:col>19</xdr:col>
      <xdr:colOff>177800</xdr:colOff>
      <xdr:row>34</xdr:row>
      <xdr:rowOff>135839</xdr:rowOff>
    </xdr:to>
    <xdr:cxnSp macro="">
      <xdr:nvCxnSpPr>
        <xdr:cNvPr id="64" name="直線コネクタ 63"/>
        <xdr:cNvCxnSpPr/>
      </xdr:nvCxnSpPr>
      <xdr:spPr>
        <a:xfrm flipV="1">
          <a:off x="2908300" y="5961621"/>
          <a:ext cx="889000" cy="3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94666</xdr:rowOff>
    </xdr:from>
    <xdr:to>
      <xdr:col>20</xdr:col>
      <xdr:colOff>38100</xdr:colOff>
      <xdr:row>35</xdr:row>
      <xdr:rowOff>24816</xdr:rowOff>
    </xdr:to>
    <xdr:sp macro="" textlink="">
      <xdr:nvSpPr>
        <xdr:cNvPr id="65" name="フローチャート: 判断 64"/>
        <xdr:cNvSpPr/>
      </xdr:nvSpPr>
      <xdr:spPr>
        <a:xfrm>
          <a:off x="3746500" y="59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15943</xdr:rowOff>
    </xdr:from>
    <xdr:ext cx="534377" cy="259045"/>
    <xdr:sp macro="" textlink="">
      <xdr:nvSpPr>
        <xdr:cNvPr id="66" name="テキスト ボックス 65"/>
        <xdr:cNvSpPr txBox="1"/>
      </xdr:nvSpPr>
      <xdr:spPr>
        <a:xfrm>
          <a:off x="3530111" y="6016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110172</xdr:rowOff>
    </xdr:from>
    <xdr:to>
      <xdr:col>15</xdr:col>
      <xdr:colOff>50800</xdr:colOff>
      <xdr:row>34</xdr:row>
      <xdr:rowOff>135839</xdr:rowOff>
    </xdr:to>
    <xdr:cxnSp macro="">
      <xdr:nvCxnSpPr>
        <xdr:cNvPr id="67" name="直線コネクタ 66"/>
        <xdr:cNvCxnSpPr/>
      </xdr:nvCxnSpPr>
      <xdr:spPr>
        <a:xfrm>
          <a:off x="2019300" y="5939472"/>
          <a:ext cx="889000" cy="25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103962</xdr:rowOff>
    </xdr:from>
    <xdr:to>
      <xdr:col>15</xdr:col>
      <xdr:colOff>101600</xdr:colOff>
      <xdr:row>35</xdr:row>
      <xdr:rowOff>34112</xdr:rowOff>
    </xdr:to>
    <xdr:sp macro="" textlink="">
      <xdr:nvSpPr>
        <xdr:cNvPr id="68" name="フローチャート: 判断 67"/>
        <xdr:cNvSpPr/>
      </xdr:nvSpPr>
      <xdr:spPr>
        <a:xfrm>
          <a:off x="28575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25239</xdr:rowOff>
    </xdr:from>
    <xdr:ext cx="534377" cy="259045"/>
    <xdr:sp macro="" textlink="">
      <xdr:nvSpPr>
        <xdr:cNvPr id="69" name="テキスト ボックス 68"/>
        <xdr:cNvSpPr txBox="1"/>
      </xdr:nvSpPr>
      <xdr:spPr>
        <a:xfrm>
          <a:off x="2641111" y="602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110172</xdr:rowOff>
    </xdr:from>
    <xdr:to>
      <xdr:col>10</xdr:col>
      <xdr:colOff>114300</xdr:colOff>
      <xdr:row>34</xdr:row>
      <xdr:rowOff>147663</xdr:rowOff>
    </xdr:to>
    <xdr:cxnSp macro="">
      <xdr:nvCxnSpPr>
        <xdr:cNvPr id="70" name="直線コネクタ 69"/>
        <xdr:cNvCxnSpPr/>
      </xdr:nvCxnSpPr>
      <xdr:spPr>
        <a:xfrm flipV="1">
          <a:off x="1130300" y="5939472"/>
          <a:ext cx="889000" cy="37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106959</xdr:rowOff>
    </xdr:from>
    <xdr:to>
      <xdr:col>10</xdr:col>
      <xdr:colOff>165100</xdr:colOff>
      <xdr:row>35</xdr:row>
      <xdr:rowOff>37109</xdr:rowOff>
    </xdr:to>
    <xdr:sp macro="" textlink="">
      <xdr:nvSpPr>
        <xdr:cNvPr id="71" name="フローチャート: 判断 70"/>
        <xdr:cNvSpPr/>
      </xdr:nvSpPr>
      <xdr:spPr>
        <a:xfrm>
          <a:off x="1968500" y="5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28236</xdr:rowOff>
    </xdr:from>
    <xdr:ext cx="534377" cy="259045"/>
    <xdr:sp macro="" textlink="">
      <xdr:nvSpPr>
        <xdr:cNvPr id="72" name="テキスト ボックス 71"/>
        <xdr:cNvSpPr txBox="1"/>
      </xdr:nvSpPr>
      <xdr:spPr>
        <a:xfrm>
          <a:off x="1752111" y="6028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161951</xdr:rowOff>
    </xdr:from>
    <xdr:to>
      <xdr:col>6</xdr:col>
      <xdr:colOff>38100</xdr:colOff>
      <xdr:row>35</xdr:row>
      <xdr:rowOff>92101</xdr:rowOff>
    </xdr:to>
    <xdr:sp macro="" textlink="">
      <xdr:nvSpPr>
        <xdr:cNvPr id="73" name="フローチャート: 判断 72"/>
        <xdr:cNvSpPr/>
      </xdr:nvSpPr>
      <xdr:spPr>
        <a:xfrm>
          <a:off x="1079500" y="599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83228</xdr:rowOff>
    </xdr:from>
    <xdr:ext cx="534377" cy="259045"/>
    <xdr:sp macro="" textlink="">
      <xdr:nvSpPr>
        <xdr:cNvPr id="74" name="テキスト ボックス 73"/>
        <xdr:cNvSpPr txBox="1"/>
      </xdr:nvSpPr>
      <xdr:spPr>
        <a:xfrm>
          <a:off x="863111" y="608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112319</xdr:rowOff>
    </xdr:from>
    <xdr:to>
      <xdr:col>24</xdr:col>
      <xdr:colOff>114300</xdr:colOff>
      <xdr:row>35</xdr:row>
      <xdr:rowOff>42469</xdr:rowOff>
    </xdr:to>
    <xdr:sp macro="" textlink="">
      <xdr:nvSpPr>
        <xdr:cNvPr id="80" name="楕円 79"/>
        <xdr:cNvSpPr/>
      </xdr:nvSpPr>
      <xdr:spPr>
        <a:xfrm>
          <a:off x="4584700" y="5941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90746</xdr:rowOff>
    </xdr:from>
    <xdr:ext cx="534377" cy="259045"/>
    <xdr:sp macro="" textlink="">
      <xdr:nvSpPr>
        <xdr:cNvPr id="81" name="人件費該当値テキスト"/>
        <xdr:cNvSpPr txBox="1"/>
      </xdr:nvSpPr>
      <xdr:spPr>
        <a:xfrm>
          <a:off x="4686300" y="5920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81521</xdr:rowOff>
    </xdr:from>
    <xdr:to>
      <xdr:col>20</xdr:col>
      <xdr:colOff>38100</xdr:colOff>
      <xdr:row>35</xdr:row>
      <xdr:rowOff>11671</xdr:rowOff>
    </xdr:to>
    <xdr:sp macro="" textlink="">
      <xdr:nvSpPr>
        <xdr:cNvPr id="82" name="楕円 81"/>
        <xdr:cNvSpPr/>
      </xdr:nvSpPr>
      <xdr:spPr>
        <a:xfrm>
          <a:off x="3746500" y="5910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28198</xdr:rowOff>
    </xdr:from>
    <xdr:ext cx="534377" cy="259045"/>
    <xdr:sp macro="" textlink="">
      <xdr:nvSpPr>
        <xdr:cNvPr id="83" name="テキスト ボックス 82"/>
        <xdr:cNvSpPr txBox="1"/>
      </xdr:nvSpPr>
      <xdr:spPr>
        <a:xfrm>
          <a:off x="3530111" y="5686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85039</xdr:rowOff>
    </xdr:from>
    <xdr:to>
      <xdr:col>15</xdr:col>
      <xdr:colOff>101600</xdr:colOff>
      <xdr:row>35</xdr:row>
      <xdr:rowOff>15189</xdr:rowOff>
    </xdr:to>
    <xdr:sp macro="" textlink="">
      <xdr:nvSpPr>
        <xdr:cNvPr id="84" name="楕円 83"/>
        <xdr:cNvSpPr/>
      </xdr:nvSpPr>
      <xdr:spPr>
        <a:xfrm>
          <a:off x="2857500" y="591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31716</xdr:rowOff>
    </xdr:from>
    <xdr:ext cx="534377" cy="259045"/>
    <xdr:sp macro="" textlink="">
      <xdr:nvSpPr>
        <xdr:cNvPr id="85" name="テキスト ボックス 84"/>
        <xdr:cNvSpPr txBox="1"/>
      </xdr:nvSpPr>
      <xdr:spPr>
        <a:xfrm>
          <a:off x="2641111" y="5689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59372</xdr:rowOff>
    </xdr:from>
    <xdr:to>
      <xdr:col>10</xdr:col>
      <xdr:colOff>165100</xdr:colOff>
      <xdr:row>34</xdr:row>
      <xdr:rowOff>160972</xdr:rowOff>
    </xdr:to>
    <xdr:sp macro="" textlink="">
      <xdr:nvSpPr>
        <xdr:cNvPr id="86" name="楕円 85"/>
        <xdr:cNvSpPr/>
      </xdr:nvSpPr>
      <xdr:spPr>
        <a:xfrm>
          <a:off x="1968500" y="588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6049</xdr:rowOff>
    </xdr:from>
    <xdr:ext cx="534377" cy="259045"/>
    <xdr:sp macro="" textlink="">
      <xdr:nvSpPr>
        <xdr:cNvPr id="87" name="テキスト ボックス 86"/>
        <xdr:cNvSpPr txBox="1"/>
      </xdr:nvSpPr>
      <xdr:spPr>
        <a:xfrm>
          <a:off x="1752111" y="5663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96863</xdr:rowOff>
    </xdr:from>
    <xdr:to>
      <xdr:col>6</xdr:col>
      <xdr:colOff>38100</xdr:colOff>
      <xdr:row>35</xdr:row>
      <xdr:rowOff>27013</xdr:rowOff>
    </xdr:to>
    <xdr:sp macro="" textlink="">
      <xdr:nvSpPr>
        <xdr:cNvPr id="88" name="楕円 87"/>
        <xdr:cNvSpPr/>
      </xdr:nvSpPr>
      <xdr:spPr>
        <a:xfrm>
          <a:off x="1079500" y="592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43540</xdr:rowOff>
    </xdr:from>
    <xdr:ext cx="534377" cy="259045"/>
    <xdr:sp macro="" textlink="">
      <xdr:nvSpPr>
        <xdr:cNvPr id="89" name="テキスト ボックス 88"/>
        <xdr:cNvSpPr txBox="1"/>
      </xdr:nvSpPr>
      <xdr:spPr>
        <a:xfrm>
          <a:off x="863111" y="5701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104942</xdr:rowOff>
    </xdr:from>
    <xdr:to>
      <xdr:col>24</xdr:col>
      <xdr:colOff>62865</xdr:colOff>
      <xdr:row>59</xdr:row>
      <xdr:rowOff>39007</xdr:rowOff>
    </xdr:to>
    <xdr:cxnSp macro="">
      <xdr:nvCxnSpPr>
        <xdr:cNvPr id="116" name="直線コネクタ 115"/>
        <xdr:cNvCxnSpPr/>
      </xdr:nvCxnSpPr>
      <xdr:spPr>
        <a:xfrm flipV="1">
          <a:off x="4633595" y="8677442"/>
          <a:ext cx="1270" cy="1477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42834</xdr:rowOff>
    </xdr:from>
    <xdr:ext cx="534377" cy="259045"/>
    <xdr:sp macro="" textlink="">
      <xdr:nvSpPr>
        <xdr:cNvPr id="117" name="物件費最小値テキスト"/>
        <xdr:cNvSpPr txBox="1"/>
      </xdr:nvSpPr>
      <xdr:spPr>
        <a:xfrm>
          <a:off x="4686300" y="10158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39007</xdr:rowOff>
    </xdr:from>
    <xdr:to>
      <xdr:col>24</xdr:col>
      <xdr:colOff>152400</xdr:colOff>
      <xdr:row>59</xdr:row>
      <xdr:rowOff>39007</xdr:rowOff>
    </xdr:to>
    <xdr:cxnSp macro="">
      <xdr:nvCxnSpPr>
        <xdr:cNvPr id="118" name="直線コネクタ 117"/>
        <xdr:cNvCxnSpPr/>
      </xdr:nvCxnSpPr>
      <xdr:spPr>
        <a:xfrm>
          <a:off x="4546600" y="10154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51619</xdr:rowOff>
    </xdr:from>
    <xdr:ext cx="599010" cy="259045"/>
    <xdr:sp macro="" textlink="">
      <xdr:nvSpPr>
        <xdr:cNvPr id="119" name="物件費最大値テキスト"/>
        <xdr:cNvSpPr txBox="1"/>
      </xdr:nvSpPr>
      <xdr:spPr>
        <a:xfrm>
          <a:off x="4686300" y="8452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104942</xdr:rowOff>
    </xdr:from>
    <xdr:to>
      <xdr:col>24</xdr:col>
      <xdr:colOff>152400</xdr:colOff>
      <xdr:row>50</xdr:row>
      <xdr:rowOff>104942</xdr:rowOff>
    </xdr:to>
    <xdr:cxnSp macro="">
      <xdr:nvCxnSpPr>
        <xdr:cNvPr id="120" name="直線コネクタ 119"/>
        <xdr:cNvCxnSpPr/>
      </xdr:nvCxnSpPr>
      <xdr:spPr>
        <a:xfrm>
          <a:off x="4546600" y="8677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73657</xdr:rowOff>
    </xdr:from>
    <xdr:to>
      <xdr:col>24</xdr:col>
      <xdr:colOff>63500</xdr:colOff>
      <xdr:row>57</xdr:row>
      <xdr:rowOff>126920</xdr:rowOff>
    </xdr:to>
    <xdr:cxnSp macro="">
      <xdr:nvCxnSpPr>
        <xdr:cNvPr id="121" name="直線コネクタ 120"/>
        <xdr:cNvCxnSpPr/>
      </xdr:nvCxnSpPr>
      <xdr:spPr>
        <a:xfrm>
          <a:off x="3797300" y="9846307"/>
          <a:ext cx="838200" cy="53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29764</xdr:rowOff>
    </xdr:from>
    <xdr:ext cx="534377" cy="259045"/>
    <xdr:sp macro="" textlink="">
      <xdr:nvSpPr>
        <xdr:cNvPr id="122" name="物件費平均値テキスト"/>
        <xdr:cNvSpPr txBox="1"/>
      </xdr:nvSpPr>
      <xdr:spPr>
        <a:xfrm>
          <a:off x="4686300" y="94595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6887</xdr:rowOff>
    </xdr:from>
    <xdr:to>
      <xdr:col>24</xdr:col>
      <xdr:colOff>114300</xdr:colOff>
      <xdr:row>56</xdr:row>
      <xdr:rowOff>108487</xdr:rowOff>
    </xdr:to>
    <xdr:sp macro="" textlink="">
      <xdr:nvSpPr>
        <xdr:cNvPr id="123" name="フローチャート: 判断 122"/>
        <xdr:cNvSpPr/>
      </xdr:nvSpPr>
      <xdr:spPr>
        <a:xfrm>
          <a:off x="4584700" y="9608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24725</xdr:rowOff>
    </xdr:from>
    <xdr:to>
      <xdr:col>19</xdr:col>
      <xdr:colOff>177800</xdr:colOff>
      <xdr:row>57</xdr:row>
      <xdr:rowOff>73657</xdr:rowOff>
    </xdr:to>
    <xdr:cxnSp macro="">
      <xdr:nvCxnSpPr>
        <xdr:cNvPr id="124" name="直線コネクタ 123"/>
        <xdr:cNvCxnSpPr/>
      </xdr:nvCxnSpPr>
      <xdr:spPr>
        <a:xfrm>
          <a:off x="2908300" y="9454475"/>
          <a:ext cx="889000" cy="39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47850</xdr:rowOff>
    </xdr:from>
    <xdr:to>
      <xdr:col>20</xdr:col>
      <xdr:colOff>38100</xdr:colOff>
      <xdr:row>56</xdr:row>
      <xdr:rowOff>149450</xdr:rowOff>
    </xdr:to>
    <xdr:sp macro="" textlink="">
      <xdr:nvSpPr>
        <xdr:cNvPr id="125" name="フローチャート: 判断 124"/>
        <xdr:cNvSpPr/>
      </xdr:nvSpPr>
      <xdr:spPr>
        <a:xfrm>
          <a:off x="3746500" y="964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165977</xdr:rowOff>
    </xdr:from>
    <xdr:ext cx="534377" cy="259045"/>
    <xdr:sp macro="" textlink="">
      <xdr:nvSpPr>
        <xdr:cNvPr id="126" name="テキスト ボックス 125"/>
        <xdr:cNvSpPr txBox="1"/>
      </xdr:nvSpPr>
      <xdr:spPr>
        <a:xfrm>
          <a:off x="3530111" y="9424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24725</xdr:rowOff>
    </xdr:from>
    <xdr:to>
      <xdr:col>15</xdr:col>
      <xdr:colOff>50800</xdr:colOff>
      <xdr:row>58</xdr:row>
      <xdr:rowOff>38561</xdr:rowOff>
    </xdr:to>
    <xdr:cxnSp macro="">
      <xdr:nvCxnSpPr>
        <xdr:cNvPr id="127" name="直線コネクタ 126"/>
        <xdr:cNvCxnSpPr/>
      </xdr:nvCxnSpPr>
      <xdr:spPr>
        <a:xfrm flipV="1">
          <a:off x="2019300" y="9454475"/>
          <a:ext cx="889000" cy="528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66236</xdr:rowOff>
    </xdr:from>
    <xdr:to>
      <xdr:col>15</xdr:col>
      <xdr:colOff>101600</xdr:colOff>
      <xdr:row>56</xdr:row>
      <xdr:rowOff>167836</xdr:rowOff>
    </xdr:to>
    <xdr:sp macro="" textlink="">
      <xdr:nvSpPr>
        <xdr:cNvPr id="128" name="フローチャート: 判断 127"/>
        <xdr:cNvSpPr/>
      </xdr:nvSpPr>
      <xdr:spPr>
        <a:xfrm>
          <a:off x="2857500" y="9667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158963</xdr:rowOff>
    </xdr:from>
    <xdr:ext cx="534377" cy="259045"/>
    <xdr:sp macro="" textlink="">
      <xdr:nvSpPr>
        <xdr:cNvPr id="129" name="テキスト ボックス 128"/>
        <xdr:cNvSpPr txBox="1"/>
      </xdr:nvSpPr>
      <xdr:spPr>
        <a:xfrm>
          <a:off x="2641111" y="976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154450</xdr:rowOff>
    </xdr:from>
    <xdr:to>
      <xdr:col>10</xdr:col>
      <xdr:colOff>114300</xdr:colOff>
      <xdr:row>58</xdr:row>
      <xdr:rowOff>38561</xdr:rowOff>
    </xdr:to>
    <xdr:cxnSp macro="">
      <xdr:nvCxnSpPr>
        <xdr:cNvPr id="130" name="直線コネクタ 129"/>
        <xdr:cNvCxnSpPr/>
      </xdr:nvCxnSpPr>
      <xdr:spPr>
        <a:xfrm>
          <a:off x="1130300" y="9927100"/>
          <a:ext cx="889000" cy="55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127544</xdr:rowOff>
    </xdr:from>
    <xdr:to>
      <xdr:col>10</xdr:col>
      <xdr:colOff>165100</xdr:colOff>
      <xdr:row>57</xdr:row>
      <xdr:rowOff>57694</xdr:rowOff>
    </xdr:to>
    <xdr:sp macro="" textlink="">
      <xdr:nvSpPr>
        <xdr:cNvPr id="131" name="フローチャート: 判断 130"/>
        <xdr:cNvSpPr/>
      </xdr:nvSpPr>
      <xdr:spPr>
        <a:xfrm>
          <a:off x="1968500" y="972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74221</xdr:rowOff>
    </xdr:from>
    <xdr:ext cx="534377" cy="259045"/>
    <xdr:sp macro="" textlink="">
      <xdr:nvSpPr>
        <xdr:cNvPr id="132" name="テキスト ボックス 131"/>
        <xdr:cNvSpPr txBox="1"/>
      </xdr:nvSpPr>
      <xdr:spPr>
        <a:xfrm>
          <a:off x="1752111" y="950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146355</xdr:rowOff>
    </xdr:from>
    <xdr:to>
      <xdr:col>6</xdr:col>
      <xdr:colOff>38100</xdr:colOff>
      <xdr:row>57</xdr:row>
      <xdr:rowOff>76505</xdr:rowOff>
    </xdr:to>
    <xdr:sp macro="" textlink="">
      <xdr:nvSpPr>
        <xdr:cNvPr id="133" name="フローチャート: 判断 132"/>
        <xdr:cNvSpPr/>
      </xdr:nvSpPr>
      <xdr:spPr>
        <a:xfrm>
          <a:off x="1079500" y="974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93032</xdr:rowOff>
    </xdr:from>
    <xdr:ext cx="534377" cy="259045"/>
    <xdr:sp macro="" textlink="">
      <xdr:nvSpPr>
        <xdr:cNvPr id="134" name="テキスト ボックス 133"/>
        <xdr:cNvSpPr txBox="1"/>
      </xdr:nvSpPr>
      <xdr:spPr>
        <a:xfrm>
          <a:off x="863111" y="9522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76120</xdr:rowOff>
    </xdr:from>
    <xdr:to>
      <xdr:col>24</xdr:col>
      <xdr:colOff>114300</xdr:colOff>
      <xdr:row>58</xdr:row>
      <xdr:rowOff>6270</xdr:rowOff>
    </xdr:to>
    <xdr:sp macro="" textlink="">
      <xdr:nvSpPr>
        <xdr:cNvPr id="140" name="楕円 139"/>
        <xdr:cNvSpPr/>
      </xdr:nvSpPr>
      <xdr:spPr>
        <a:xfrm>
          <a:off x="4584700" y="984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54547</xdr:rowOff>
    </xdr:from>
    <xdr:ext cx="534377" cy="259045"/>
    <xdr:sp macro="" textlink="">
      <xdr:nvSpPr>
        <xdr:cNvPr id="141" name="物件費該当値テキスト"/>
        <xdr:cNvSpPr txBox="1"/>
      </xdr:nvSpPr>
      <xdr:spPr>
        <a:xfrm>
          <a:off x="4686300" y="9827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22857</xdr:rowOff>
    </xdr:from>
    <xdr:to>
      <xdr:col>20</xdr:col>
      <xdr:colOff>38100</xdr:colOff>
      <xdr:row>57</xdr:row>
      <xdr:rowOff>124457</xdr:rowOff>
    </xdr:to>
    <xdr:sp macro="" textlink="">
      <xdr:nvSpPr>
        <xdr:cNvPr id="142" name="楕円 141"/>
        <xdr:cNvSpPr/>
      </xdr:nvSpPr>
      <xdr:spPr>
        <a:xfrm>
          <a:off x="3746500" y="979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115584</xdr:rowOff>
    </xdr:from>
    <xdr:ext cx="534377" cy="259045"/>
    <xdr:sp macro="" textlink="">
      <xdr:nvSpPr>
        <xdr:cNvPr id="143" name="テキスト ボックス 142"/>
        <xdr:cNvSpPr txBox="1"/>
      </xdr:nvSpPr>
      <xdr:spPr>
        <a:xfrm>
          <a:off x="3530111" y="9888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145375</xdr:rowOff>
    </xdr:from>
    <xdr:to>
      <xdr:col>15</xdr:col>
      <xdr:colOff>101600</xdr:colOff>
      <xdr:row>55</xdr:row>
      <xdr:rowOff>75525</xdr:rowOff>
    </xdr:to>
    <xdr:sp macro="" textlink="">
      <xdr:nvSpPr>
        <xdr:cNvPr id="144" name="楕円 143"/>
        <xdr:cNvSpPr/>
      </xdr:nvSpPr>
      <xdr:spPr>
        <a:xfrm>
          <a:off x="2857500" y="940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92052</xdr:rowOff>
    </xdr:from>
    <xdr:ext cx="534377" cy="259045"/>
    <xdr:sp macro="" textlink="">
      <xdr:nvSpPr>
        <xdr:cNvPr id="145" name="テキスト ボックス 144"/>
        <xdr:cNvSpPr txBox="1"/>
      </xdr:nvSpPr>
      <xdr:spPr>
        <a:xfrm>
          <a:off x="2641111" y="917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159211</xdr:rowOff>
    </xdr:from>
    <xdr:to>
      <xdr:col>10</xdr:col>
      <xdr:colOff>165100</xdr:colOff>
      <xdr:row>58</xdr:row>
      <xdr:rowOff>89361</xdr:rowOff>
    </xdr:to>
    <xdr:sp macro="" textlink="">
      <xdr:nvSpPr>
        <xdr:cNvPr id="146" name="楕円 145"/>
        <xdr:cNvSpPr/>
      </xdr:nvSpPr>
      <xdr:spPr>
        <a:xfrm>
          <a:off x="1968500" y="993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80488</xdr:rowOff>
    </xdr:from>
    <xdr:ext cx="534377" cy="259045"/>
    <xdr:sp macro="" textlink="">
      <xdr:nvSpPr>
        <xdr:cNvPr id="147" name="テキスト ボックス 146"/>
        <xdr:cNvSpPr txBox="1"/>
      </xdr:nvSpPr>
      <xdr:spPr>
        <a:xfrm>
          <a:off x="1752111" y="10024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103650</xdr:rowOff>
    </xdr:from>
    <xdr:to>
      <xdr:col>6</xdr:col>
      <xdr:colOff>38100</xdr:colOff>
      <xdr:row>58</xdr:row>
      <xdr:rowOff>33800</xdr:rowOff>
    </xdr:to>
    <xdr:sp macro="" textlink="">
      <xdr:nvSpPr>
        <xdr:cNvPr id="148" name="楕円 147"/>
        <xdr:cNvSpPr/>
      </xdr:nvSpPr>
      <xdr:spPr>
        <a:xfrm>
          <a:off x="1079500" y="987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24927</xdr:rowOff>
    </xdr:from>
    <xdr:ext cx="534377" cy="259045"/>
    <xdr:sp macro="" textlink="">
      <xdr:nvSpPr>
        <xdr:cNvPr id="149" name="テキスト ボックス 148"/>
        <xdr:cNvSpPr txBox="1"/>
      </xdr:nvSpPr>
      <xdr:spPr>
        <a:xfrm>
          <a:off x="863111" y="9969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121115</xdr:rowOff>
    </xdr:from>
    <xdr:to>
      <xdr:col>24</xdr:col>
      <xdr:colOff>62865</xdr:colOff>
      <xdr:row>78</xdr:row>
      <xdr:rowOff>137392</xdr:rowOff>
    </xdr:to>
    <xdr:cxnSp macro="">
      <xdr:nvCxnSpPr>
        <xdr:cNvPr id="171" name="直線コネクタ 170"/>
        <xdr:cNvCxnSpPr/>
      </xdr:nvCxnSpPr>
      <xdr:spPr>
        <a:xfrm flipV="1">
          <a:off x="4633595" y="12122615"/>
          <a:ext cx="1270" cy="1387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141219</xdr:rowOff>
    </xdr:from>
    <xdr:ext cx="378565" cy="259045"/>
    <xdr:sp macro="" textlink="">
      <xdr:nvSpPr>
        <xdr:cNvPr id="172" name="維持補修費最小値テキスト"/>
        <xdr:cNvSpPr txBox="1"/>
      </xdr:nvSpPr>
      <xdr:spPr>
        <a:xfrm>
          <a:off x="4686300" y="13514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137392</xdr:rowOff>
    </xdr:from>
    <xdr:to>
      <xdr:col>24</xdr:col>
      <xdr:colOff>152400</xdr:colOff>
      <xdr:row>78</xdr:row>
      <xdr:rowOff>137392</xdr:rowOff>
    </xdr:to>
    <xdr:cxnSp macro="">
      <xdr:nvCxnSpPr>
        <xdr:cNvPr id="173" name="直線コネクタ 172"/>
        <xdr:cNvCxnSpPr/>
      </xdr:nvCxnSpPr>
      <xdr:spPr>
        <a:xfrm>
          <a:off x="4546600" y="1351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67792</xdr:rowOff>
    </xdr:from>
    <xdr:ext cx="534377" cy="259045"/>
    <xdr:sp macro="" textlink="">
      <xdr:nvSpPr>
        <xdr:cNvPr id="174" name="維持補修費最大値テキスト"/>
        <xdr:cNvSpPr txBox="1"/>
      </xdr:nvSpPr>
      <xdr:spPr>
        <a:xfrm>
          <a:off x="4686300" y="11897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121115</xdr:rowOff>
    </xdr:from>
    <xdr:to>
      <xdr:col>24</xdr:col>
      <xdr:colOff>152400</xdr:colOff>
      <xdr:row>70</xdr:row>
      <xdr:rowOff>121115</xdr:rowOff>
    </xdr:to>
    <xdr:cxnSp macro="">
      <xdr:nvCxnSpPr>
        <xdr:cNvPr id="175" name="直線コネクタ 174"/>
        <xdr:cNvCxnSpPr/>
      </xdr:nvCxnSpPr>
      <xdr:spPr>
        <a:xfrm>
          <a:off x="4546600" y="12122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125504</xdr:rowOff>
    </xdr:from>
    <xdr:to>
      <xdr:col>24</xdr:col>
      <xdr:colOff>63500</xdr:colOff>
      <xdr:row>78</xdr:row>
      <xdr:rowOff>128246</xdr:rowOff>
    </xdr:to>
    <xdr:cxnSp macro="">
      <xdr:nvCxnSpPr>
        <xdr:cNvPr id="176" name="直線コネクタ 175"/>
        <xdr:cNvCxnSpPr/>
      </xdr:nvCxnSpPr>
      <xdr:spPr>
        <a:xfrm flipV="1">
          <a:off x="3797300" y="13498604"/>
          <a:ext cx="838200" cy="2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108188</xdr:rowOff>
    </xdr:from>
    <xdr:ext cx="469744" cy="259045"/>
    <xdr:sp macro="" textlink="">
      <xdr:nvSpPr>
        <xdr:cNvPr id="177" name="維持補修費平均値テキスト"/>
        <xdr:cNvSpPr txBox="1"/>
      </xdr:nvSpPr>
      <xdr:spPr>
        <a:xfrm>
          <a:off x="4686300" y="13138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85311</xdr:rowOff>
    </xdr:from>
    <xdr:to>
      <xdr:col>24</xdr:col>
      <xdr:colOff>114300</xdr:colOff>
      <xdr:row>78</xdr:row>
      <xdr:rowOff>15461</xdr:rowOff>
    </xdr:to>
    <xdr:sp macro="" textlink="">
      <xdr:nvSpPr>
        <xdr:cNvPr id="178" name="フローチャート: 判断 177"/>
        <xdr:cNvSpPr/>
      </xdr:nvSpPr>
      <xdr:spPr>
        <a:xfrm>
          <a:off x="4584700" y="1328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122487</xdr:rowOff>
    </xdr:from>
    <xdr:to>
      <xdr:col>19</xdr:col>
      <xdr:colOff>177800</xdr:colOff>
      <xdr:row>78</xdr:row>
      <xdr:rowOff>128246</xdr:rowOff>
    </xdr:to>
    <xdr:cxnSp macro="">
      <xdr:nvCxnSpPr>
        <xdr:cNvPr id="179" name="直線コネクタ 178"/>
        <xdr:cNvCxnSpPr/>
      </xdr:nvCxnSpPr>
      <xdr:spPr>
        <a:xfrm>
          <a:off x="2908300" y="13495587"/>
          <a:ext cx="889000" cy="5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77264</xdr:rowOff>
    </xdr:from>
    <xdr:to>
      <xdr:col>20</xdr:col>
      <xdr:colOff>38100</xdr:colOff>
      <xdr:row>78</xdr:row>
      <xdr:rowOff>7414</xdr:rowOff>
    </xdr:to>
    <xdr:sp macro="" textlink="">
      <xdr:nvSpPr>
        <xdr:cNvPr id="180" name="フローチャート: 判断 179"/>
        <xdr:cNvSpPr/>
      </xdr:nvSpPr>
      <xdr:spPr>
        <a:xfrm>
          <a:off x="3746500" y="1327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23941</xdr:rowOff>
    </xdr:from>
    <xdr:ext cx="469744" cy="259045"/>
    <xdr:sp macro="" textlink="">
      <xdr:nvSpPr>
        <xdr:cNvPr id="181" name="テキスト ボックス 180"/>
        <xdr:cNvSpPr txBox="1"/>
      </xdr:nvSpPr>
      <xdr:spPr>
        <a:xfrm>
          <a:off x="3562428" y="1305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122487</xdr:rowOff>
    </xdr:from>
    <xdr:to>
      <xdr:col>15</xdr:col>
      <xdr:colOff>50800</xdr:colOff>
      <xdr:row>78</xdr:row>
      <xdr:rowOff>131722</xdr:rowOff>
    </xdr:to>
    <xdr:cxnSp macro="">
      <xdr:nvCxnSpPr>
        <xdr:cNvPr id="182" name="直線コネクタ 181"/>
        <xdr:cNvCxnSpPr/>
      </xdr:nvCxnSpPr>
      <xdr:spPr>
        <a:xfrm flipV="1">
          <a:off x="2019300" y="13495587"/>
          <a:ext cx="889000" cy="9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95576</xdr:rowOff>
    </xdr:from>
    <xdr:to>
      <xdr:col>15</xdr:col>
      <xdr:colOff>101600</xdr:colOff>
      <xdr:row>78</xdr:row>
      <xdr:rowOff>25726</xdr:rowOff>
    </xdr:to>
    <xdr:sp macro="" textlink="">
      <xdr:nvSpPr>
        <xdr:cNvPr id="183" name="フローチャート: 判断 182"/>
        <xdr:cNvSpPr/>
      </xdr:nvSpPr>
      <xdr:spPr>
        <a:xfrm>
          <a:off x="2857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42253</xdr:rowOff>
    </xdr:from>
    <xdr:ext cx="469744" cy="259045"/>
    <xdr:sp macro="" textlink="">
      <xdr:nvSpPr>
        <xdr:cNvPr id="184" name="テキスト ボックス 183"/>
        <xdr:cNvSpPr txBox="1"/>
      </xdr:nvSpPr>
      <xdr:spPr>
        <a:xfrm>
          <a:off x="2673428" y="1307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131722</xdr:rowOff>
    </xdr:from>
    <xdr:to>
      <xdr:col>10</xdr:col>
      <xdr:colOff>114300</xdr:colOff>
      <xdr:row>78</xdr:row>
      <xdr:rowOff>131927</xdr:rowOff>
    </xdr:to>
    <xdr:cxnSp macro="">
      <xdr:nvCxnSpPr>
        <xdr:cNvPr id="185" name="直線コネクタ 184"/>
        <xdr:cNvCxnSpPr/>
      </xdr:nvCxnSpPr>
      <xdr:spPr>
        <a:xfrm flipV="1">
          <a:off x="1130300" y="13504822"/>
          <a:ext cx="889000" cy="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121887</xdr:rowOff>
    </xdr:from>
    <xdr:to>
      <xdr:col>10</xdr:col>
      <xdr:colOff>165100</xdr:colOff>
      <xdr:row>78</xdr:row>
      <xdr:rowOff>52037</xdr:rowOff>
    </xdr:to>
    <xdr:sp macro="" textlink="">
      <xdr:nvSpPr>
        <xdr:cNvPr id="186" name="フローチャート: 判断 185"/>
        <xdr:cNvSpPr/>
      </xdr:nvSpPr>
      <xdr:spPr>
        <a:xfrm>
          <a:off x="1968500" y="1332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68564</xdr:rowOff>
    </xdr:from>
    <xdr:ext cx="469744" cy="259045"/>
    <xdr:sp macro="" textlink="">
      <xdr:nvSpPr>
        <xdr:cNvPr id="187" name="テキスト ボックス 186"/>
        <xdr:cNvSpPr txBox="1"/>
      </xdr:nvSpPr>
      <xdr:spPr>
        <a:xfrm>
          <a:off x="1784428" y="1309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104834</xdr:rowOff>
    </xdr:from>
    <xdr:to>
      <xdr:col>6</xdr:col>
      <xdr:colOff>38100</xdr:colOff>
      <xdr:row>78</xdr:row>
      <xdr:rowOff>34984</xdr:rowOff>
    </xdr:to>
    <xdr:sp macro="" textlink="">
      <xdr:nvSpPr>
        <xdr:cNvPr id="188" name="フローチャート: 判断 187"/>
        <xdr:cNvSpPr/>
      </xdr:nvSpPr>
      <xdr:spPr>
        <a:xfrm>
          <a:off x="1079500" y="1330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51511</xdr:rowOff>
    </xdr:from>
    <xdr:ext cx="469744" cy="259045"/>
    <xdr:sp macro="" textlink="">
      <xdr:nvSpPr>
        <xdr:cNvPr id="189" name="テキスト ボックス 188"/>
        <xdr:cNvSpPr txBox="1"/>
      </xdr:nvSpPr>
      <xdr:spPr>
        <a:xfrm>
          <a:off x="895428" y="13081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74704</xdr:rowOff>
    </xdr:from>
    <xdr:to>
      <xdr:col>24</xdr:col>
      <xdr:colOff>114300</xdr:colOff>
      <xdr:row>79</xdr:row>
      <xdr:rowOff>4854</xdr:rowOff>
    </xdr:to>
    <xdr:sp macro="" textlink="">
      <xdr:nvSpPr>
        <xdr:cNvPr id="195" name="楕円 194"/>
        <xdr:cNvSpPr/>
      </xdr:nvSpPr>
      <xdr:spPr>
        <a:xfrm>
          <a:off x="4584700" y="13447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161081</xdr:rowOff>
    </xdr:from>
    <xdr:ext cx="378565" cy="259045"/>
    <xdr:sp macro="" textlink="">
      <xdr:nvSpPr>
        <xdr:cNvPr id="196" name="維持補修費該当値テキスト"/>
        <xdr:cNvSpPr txBox="1"/>
      </xdr:nvSpPr>
      <xdr:spPr>
        <a:xfrm>
          <a:off x="4686300" y="133627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77446</xdr:rowOff>
    </xdr:from>
    <xdr:to>
      <xdr:col>20</xdr:col>
      <xdr:colOff>38100</xdr:colOff>
      <xdr:row>79</xdr:row>
      <xdr:rowOff>7596</xdr:rowOff>
    </xdr:to>
    <xdr:sp macro="" textlink="">
      <xdr:nvSpPr>
        <xdr:cNvPr id="197" name="楕円 196"/>
        <xdr:cNvSpPr/>
      </xdr:nvSpPr>
      <xdr:spPr>
        <a:xfrm>
          <a:off x="3746500" y="13450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78</xdr:row>
      <xdr:rowOff>170173</xdr:rowOff>
    </xdr:from>
    <xdr:ext cx="378565" cy="259045"/>
    <xdr:sp macro="" textlink="">
      <xdr:nvSpPr>
        <xdr:cNvPr id="198" name="テキスト ボックス 197"/>
        <xdr:cNvSpPr txBox="1"/>
      </xdr:nvSpPr>
      <xdr:spPr>
        <a:xfrm>
          <a:off x="3608017" y="13543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71687</xdr:rowOff>
    </xdr:from>
    <xdr:to>
      <xdr:col>15</xdr:col>
      <xdr:colOff>101600</xdr:colOff>
      <xdr:row>79</xdr:row>
      <xdr:rowOff>1837</xdr:rowOff>
    </xdr:to>
    <xdr:sp macro="" textlink="">
      <xdr:nvSpPr>
        <xdr:cNvPr id="199" name="楕円 198"/>
        <xdr:cNvSpPr/>
      </xdr:nvSpPr>
      <xdr:spPr>
        <a:xfrm>
          <a:off x="2857500" y="13444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78</xdr:row>
      <xdr:rowOff>164414</xdr:rowOff>
    </xdr:from>
    <xdr:ext cx="378565" cy="259045"/>
    <xdr:sp macro="" textlink="">
      <xdr:nvSpPr>
        <xdr:cNvPr id="200" name="テキスト ボックス 199"/>
        <xdr:cNvSpPr txBox="1"/>
      </xdr:nvSpPr>
      <xdr:spPr>
        <a:xfrm>
          <a:off x="2719017" y="135375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80922</xdr:rowOff>
    </xdr:from>
    <xdr:to>
      <xdr:col>10</xdr:col>
      <xdr:colOff>165100</xdr:colOff>
      <xdr:row>79</xdr:row>
      <xdr:rowOff>11072</xdr:rowOff>
    </xdr:to>
    <xdr:sp macro="" textlink="">
      <xdr:nvSpPr>
        <xdr:cNvPr id="201" name="楕円 200"/>
        <xdr:cNvSpPr/>
      </xdr:nvSpPr>
      <xdr:spPr>
        <a:xfrm>
          <a:off x="1968500" y="13454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79</xdr:row>
      <xdr:rowOff>2199</xdr:rowOff>
    </xdr:from>
    <xdr:ext cx="378565" cy="259045"/>
    <xdr:sp macro="" textlink="">
      <xdr:nvSpPr>
        <xdr:cNvPr id="202" name="テキスト ボックス 201"/>
        <xdr:cNvSpPr txBox="1"/>
      </xdr:nvSpPr>
      <xdr:spPr>
        <a:xfrm>
          <a:off x="1830017" y="135467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81127</xdr:rowOff>
    </xdr:from>
    <xdr:to>
      <xdr:col>6</xdr:col>
      <xdr:colOff>38100</xdr:colOff>
      <xdr:row>79</xdr:row>
      <xdr:rowOff>11277</xdr:rowOff>
    </xdr:to>
    <xdr:sp macro="" textlink="">
      <xdr:nvSpPr>
        <xdr:cNvPr id="203" name="楕円 202"/>
        <xdr:cNvSpPr/>
      </xdr:nvSpPr>
      <xdr:spPr>
        <a:xfrm>
          <a:off x="1079500" y="13454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79</xdr:row>
      <xdr:rowOff>2404</xdr:rowOff>
    </xdr:from>
    <xdr:ext cx="378565" cy="259045"/>
    <xdr:sp macro="" textlink="">
      <xdr:nvSpPr>
        <xdr:cNvPr id="204" name="テキスト ボックス 203"/>
        <xdr:cNvSpPr txBox="1"/>
      </xdr:nvSpPr>
      <xdr:spPr>
        <a:xfrm>
          <a:off x="941017" y="13546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81432</xdr:rowOff>
    </xdr:from>
    <xdr:to>
      <xdr:col>24</xdr:col>
      <xdr:colOff>62865</xdr:colOff>
      <xdr:row>99</xdr:row>
      <xdr:rowOff>120968</xdr:rowOff>
    </xdr:to>
    <xdr:cxnSp macro="">
      <xdr:nvCxnSpPr>
        <xdr:cNvPr id="229" name="直線コネクタ 228"/>
        <xdr:cNvCxnSpPr/>
      </xdr:nvCxnSpPr>
      <xdr:spPr>
        <a:xfrm flipV="1">
          <a:off x="4633595" y="15511932"/>
          <a:ext cx="1270" cy="1582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124795</xdr:rowOff>
    </xdr:from>
    <xdr:ext cx="534377" cy="259045"/>
    <xdr:sp macro="" textlink="">
      <xdr:nvSpPr>
        <xdr:cNvPr id="230" name="扶助費最小値テキスト"/>
        <xdr:cNvSpPr txBox="1"/>
      </xdr:nvSpPr>
      <xdr:spPr>
        <a:xfrm>
          <a:off x="4686300" y="1709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120968</xdr:rowOff>
    </xdr:from>
    <xdr:to>
      <xdr:col>24</xdr:col>
      <xdr:colOff>152400</xdr:colOff>
      <xdr:row>99</xdr:row>
      <xdr:rowOff>120968</xdr:rowOff>
    </xdr:to>
    <xdr:cxnSp macro="">
      <xdr:nvCxnSpPr>
        <xdr:cNvPr id="231" name="直線コネクタ 230"/>
        <xdr:cNvCxnSpPr/>
      </xdr:nvCxnSpPr>
      <xdr:spPr>
        <a:xfrm>
          <a:off x="4546600" y="1709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28109</xdr:rowOff>
    </xdr:from>
    <xdr:ext cx="599010" cy="259045"/>
    <xdr:sp macro="" textlink="">
      <xdr:nvSpPr>
        <xdr:cNvPr id="232" name="扶助費最大値テキスト"/>
        <xdr:cNvSpPr txBox="1"/>
      </xdr:nvSpPr>
      <xdr:spPr>
        <a:xfrm>
          <a:off x="4686300" y="15287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81432</xdr:rowOff>
    </xdr:from>
    <xdr:to>
      <xdr:col>24</xdr:col>
      <xdr:colOff>152400</xdr:colOff>
      <xdr:row>90</xdr:row>
      <xdr:rowOff>81432</xdr:rowOff>
    </xdr:to>
    <xdr:cxnSp macro="">
      <xdr:nvCxnSpPr>
        <xdr:cNvPr id="233" name="直線コネクタ 232"/>
        <xdr:cNvCxnSpPr/>
      </xdr:nvCxnSpPr>
      <xdr:spPr>
        <a:xfrm>
          <a:off x="4546600" y="15511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18555</xdr:rowOff>
    </xdr:from>
    <xdr:to>
      <xdr:col>24</xdr:col>
      <xdr:colOff>63500</xdr:colOff>
      <xdr:row>95</xdr:row>
      <xdr:rowOff>68695</xdr:rowOff>
    </xdr:to>
    <xdr:cxnSp macro="">
      <xdr:nvCxnSpPr>
        <xdr:cNvPr id="234" name="直線コネクタ 233"/>
        <xdr:cNvCxnSpPr/>
      </xdr:nvCxnSpPr>
      <xdr:spPr>
        <a:xfrm flipV="1">
          <a:off x="3797300" y="16306305"/>
          <a:ext cx="838200" cy="50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170820</xdr:rowOff>
    </xdr:from>
    <xdr:ext cx="534377" cy="259045"/>
    <xdr:sp macro="" textlink="">
      <xdr:nvSpPr>
        <xdr:cNvPr id="235" name="扶助費平均値テキスト"/>
        <xdr:cNvSpPr txBox="1"/>
      </xdr:nvSpPr>
      <xdr:spPr>
        <a:xfrm>
          <a:off x="4686300" y="164585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20943</xdr:rowOff>
    </xdr:from>
    <xdr:to>
      <xdr:col>24</xdr:col>
      <xdr:colOff>114300</xdr:colOff>
      <xdr:row>96</xdr:row>
      <xdr:rowOff>122543</xdr:rowOff>
    </xdr:to>
    <xdr:sp macro="" textlink="">
      <xdr:nvSpPr>
        <xdr:cNvPr id="236" name="フローチャート: 判断 235"/>
        <xdr:cNvSpPr/>
      </xdr:nvSpPr>
      <xdr:spPr>
        <a:xfrm>
          <a:off x="45847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47461</xdr:rowOff>
    </xdr:from>
    <xdr:to>
      <xdr:col>19</xdr:col>
      <xdr:colOff>177800</xdr:colOff>
      <xdr:row>95</xdr:row>
      <xdr:rowOff>68695</xdr:rowOff>
    </xdr:to>
    <xdr:cxnSp macro="">
      <xdr:nvCxnSpPr>
        <xdr:cNvPr id="237" name="直線コネクタ 236"/>
        <xdr:cNvCxnSpPr/>
      </xdr:nvCxnSpPr>
      <xdr:spPr>
        <a:xfrm>
          <a:off x="2908300" y="16335211"/>
          <a:ext cx="889000" cy="2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31217</xdr:rowOff>
    </xdr:from>
    <xdr:to>
      <xdr:col>20</xdr:col>
      <xdr:colOff>38100</xdr:colOff>
      <xdr:row>96</xdr:row>
      <xdr:rowOff>132817</xdr:rowOff>
    </xdr:to>
    <xdr:sp macro="" textlink="">
      <xdr:nvSpPr>
        <xdr:cNvPr id="238" name="フローチャート: 判断 237"/>
        <xdr:cNvSpPr/>
      </xdr:nvSpPr>
      <xdr:spPr>
        <a:xfrm>
          <a:off x="3746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123944</xdr:rowOff>
    </xdr:from>
    <xdr:ext cx="534377" cy="259045"/>
    <xdr:sp macro="" textlink="">
      <xdr:nvSpPr>
        <xdr:cNvPr id="239" name="テキスト ボックス 238"/>
        <xdr:cNvSpPr txBox="1"/>
      </xdr:nvSpPr>
      <xdr:spPr>
        <a:xfrm>
          <a:off x="3530111" y="1658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47461</xdr:rowOff>
    </xdr:from>
    <xdr:to>
      <xdr:col>15</xdr:col>
      <xdr:colOff>50800</xdr:colOff>
      <xdr:row>96</xdr:row>
      <xdr:rowOff>8637</xdr:rowOff>
    </xdr:to>
    <xdr:cxnSp macro="">
      <xdr:nvCxnSpPr>
        <xdr:cNvPr id="240" name="直線コネクタ 239"/>
        <xdr:cNvCxnSpPr/>
      </xdr:nvCxnSpPr>
      <xdr:spPr>
        <a:xfrm flipV="1">
          <a:off x="2019300" y="16335211"/>
          <a:ext cx="889000" cy="132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31877</xdr:rowOff>
    </xdr:from>
    <xdr:to>
      <xdr:col>15</xdr:col>
      <xdr:colOff>101600</xdr:colOff>
      <xdr:row>96</xdr:row>
      <xdr:rowOff>133477</xdr:rowOff>
    </xdr:to>
    <xdr:sp macro="" textlink="">
      <xdr:nvSpPr>
        <xdr:cNvPr id="241" name="フローチャート: 判断 240"/>
        <xdr:cNvSpPr/>
      </xdr:nvSpPr>
      <xdr:spPr>
        <a:xfrm>
          <a:off x="2857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124604</xdr:rowOff>
    </xdr:from>
    <xdr:ext cx="534377" cy="259045"/>
    <xdr:sp macro="" textlink="">
      <xdr:nvSpPr>
        <xdr:cNvPr id="242" name="テキスト ボックス 241"/>
        <xdr:cNvSpPr txBox="1"/>
      </xdr:nvSpPr>
      <xdr:spPr>
        <a:xfrm>
          <a:off x="2641111" y="1658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8637</xdr:rowOff>
    </xdr:from>
    <xdr:to>
      <xdr:col>10</xdr:col>
      <xdr:colOff>114300</xdr:colOff>
      <xdr:row>96</xdr:row>
      <xdr:rowOff>84429</xdr:rowOff>
    </xdr:to>
    <xdr:cxnSp macro="">
      <xdr:nvCxnSpPr>
        <xdr:cNvPr id="243" name="直線コネクタ 242"/>
        <xdr:cNvCxnSpPr/>
      </xdr:nvCxnSpPr>
      <xdr:spPr>
        <a:xfrm flipV="1">
          <a:off x="1130300" y="16467837"/>
          <a:ext cx="889000" cy="75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111888</xdr:rowOff>
    </xdr:from>
    <xdr:to>
      <xdr:col>10</xdr:col>
      <xdr:colOff>165100</xdr:colOff>
      <xdr:row>97</xdr:row>
      <xdr:rowOff>42038</xdr:rowOff>
    </xdr:to>
    <xdr:sp macro="" textlink="">
      <xdr:nvSpPr>
        <xdr:cNvPr id="244" name="フローチャート: 判断 243"/>
        <xdr:cNvSpPr/>
      </xdr:nvSpPr>
      <xdr:spPr>
        <a:xfrm>
          <a:off x="1968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33165</xdr:rowOff>
    </xdr:from>
    <xdr:ext cx="534377" cy="259045"/>
    <xdr:sp macro="" textlink="">
      <xdr:nvSpPr>
        <xdr:cNvPr id="245" name="テキスト ボックス 244"/>
        <xdr:cNvSpPr txBox="1"/>
      </xdr:nvSpPr>
      <xdr:spPr>
        <a:xfrm>
          <a:off x="1752111" y="1666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8319</xdr:rowOff>
    </xdr:from>
    <xdr:to>
      <xdr:col>6</xdr:col>
      <xdr:colOff>38100</xdr:colOff>
      <xdr:row>97</xdr:row>
      <xdr:rowOff>109919</xdr:rowOff>
    </xdr:to>
    <xdr:sp macro="" textlink="">
      <xdr:nvSpPr>
        <xdr:cNvPr id="246" name="フローチャート: 判断 245"/>
        <xdr:cNvSpPr/>
      </xdr:nvSpPr>
      <xdr:spPr>
        <a:xfrm>
          <a:off x="1079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101046</xdr:rowOff>
    </xdr:from>
    <xdr:ext cx="534377" cy="259045"/>
    <xdr:sp macro="" textlink="">
      <xdr:nvSpPr>
        <xdr:cNvPr id="247" name="テキスト ボックス 246"/>
        <xdr:cNvSpPr txBox="1"/>
      </xdr:nvSpPr>
      <xdr:spPr>
        <a:xfrm>
          <a:off x="863111" y="1673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139205</xdr:rowOff>
    </xdr:from>
    <xdr:to>
      <xdr:col>24</xdr:col>
      <xdr:colOff>114300</xdr:colOff>
      <xdr:row>95</xdr:row>
      <xdr:rowOff>69355</xdr:rowOff>
    </xdr:to>
    <xdr:sp macro="" textlink="">
      <xdr:nvSpPr>
        <xdr:cNvPr id="253" name="楕円 252"/>
        <xdr:cNvSpPr/>
      </xdr:nvSpPr>
      <xdr:spPr>
        <a:xfrm>
          <a:off x="4584700" y="16255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162082</xdr:rowOff>
    </xdr:from>
    <xdr:ext cx="599010" cy="259045"/>
    <xdr:sp macro="" textlink="">
      <xdr:nvSpPr>
        <xdr:cNvPr id="254" name="扶助費該当値テキスト"/>
        <xdr:cNvSpPr txBox="1"/>
      </xdr:nvSpPr>
      <xdr:spPr>
        <a:xfrm>
          <a:off x="4686300" y="16106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17895</xdr:rowOff>
    </xdr:from>
    <xdr:to>
      <xdr:col>20</xdr:col>
      <xdr:colOff>38100</xdr:colOff>
      <xdr:row>95</xdr:row>
      <xdr:rowOff>119495</xdr:rowOff>
    </xdr:to>
    <xdr:sp macro="" textlink="">
      <xdr:nvSpPr>
        <xdr:cNvPr id="255" name="楕円 254"/>
        <xdr:cNvSpPr/>
      </xdr:nvSpPr>
      <xdr:spPr>
        <a:xfrm>
          <a:off x="3746500" y="1630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136022</xdr:rowOff>
    </xdr:from>
    <xdr:ext cx="599010" cy="259045"/>
    <xdr:sp macro="" textlink="">
      <xdr:nvSpPr>
        <xdr:cNvPr id="256" name="テキスト ボックス 255"/>
        <xdr:cNvSpPr txBox="1"/>
      </xdr:nvSpPr>
      <xdr:spPr>
        <a:xfrm>
          <a:off x="3497795" y="16080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168111</xdr:rowOff>
    </xdr:from>
    <xdr:to>
      <xdr:col>15</xdr:col>
      <xdr:colOff>101600</xdr:colOff>
      <xdr:row>95</xdr:row>
      <xdr:rowOff>98261</xdr:rowOff>
    </xdr:to>
    <xdr:sp macro="" textlink="">
      <xdr:nvSpPr>
        <xdr:cNvPr id="257" name="楕円 256"/>
        <xdr:cNvSpPr/>
      </xdr:nvSpPr>
      <xdr:spPr>
        <a:xfrm>
          <a:off x="2857500" y="1628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114788</xdr:rowOff>
    </xdr:from>
    <xdr:ext cx="599010" cy="259045"/>
    <xdr:sp macro="" textlink="">
      <xdr:nvSpPr>
        <xdr:cNvPr id="258" name="テキスト ボックス 257"/>
        <xdr:cNvSpPr txBox="1"/>
      </xdr:nvSpPr>
      <xdr:spPr>
        <a:xfrm>
          <a:off x="2608795" y="16059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129287</xdr:rowOff>
    </xdr:from>
    <xdr:to>
      <xdr:col>10</xdr:col>
      <xdr:colOff>165100</xdr:colOff>
      <xdr:row>96</xdr:row>
      <xdr:rowOff>59437</xdr:rowOff>
    </xdr:to>
    <xdr:sp macro="" textlink="">
      <xdr:nvSpPr>
        <xdr:cNvPr id="259" name="楕円 258"/>
        <xdr:cNvSpPr/>
      </xdr:nvSpPr>
      <xdr:spPr>
        <a:xfrm>
          <a:off x="1968500" y="1641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75964</xdr:rowOff>
    </xdr:from>
    <xdr:ext cx="599010" cy="259045"/>
    <xdr:sp macro="" textlink="">
      <xdr:nvSpPr>
        <xdr:cNvPr id="260" name="テキスト ボックス 259"/>
        <xdr:cNvSpPr txBox="1"/>
      </xdr:nvSpPr>
      <xdr:spPr>
        <a:xfrm>
          <a:off x="1719795" y="16192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33629</xdr:rowOff>
    </xdr:from>
    <xdr:to>
      <xdr:col>6</xdr:col>
      <xdr:colOff>38100</xdr:colOff>
      <xdr:row>96</xdr:row>
      <xdr:rowOff>135229</xdr:rowOff>
    </xdr:to>
    <xdr:sp macro="" textlink="">
      <xdr:nvSpPr>
        <xdr:cNvPr id="261" name="楕円 260"/>
        <xdr:cNvSpPr/>
      </xdr:nvSpPr>
      <xdr:spPr>
        <a:xfrm>
          <a:off x="1079500" y="16492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151756</xdr:rowOff>
    </xdr:from>
    <xdr:ext cx="534377" cy="259045"/>
    <xdr:sp macro="" textlink="">
      <xdr:nvSpPr>
        <xdr:cNvPr id="262" name="テキスト ボックス 261"/>
        <xdr:cNvSpPr txBox="1"/>
      </xdr:nvSpPr>
      <xdr:spPr>
        <a:xfrm>
          <a:off x="863111" y="1626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46553</xdr:rowOff>
    </xdr:from>
    <xdr:to>
      <xdr:col>54</xdr:col>
      <xdr:colOff>189865</xdr:colOff>
      <xdr:row>38</xdr:row>
      <xdr:rowOff>109951</xdr:rowOff>
    </xdr:to>
    <xdr:cxnSp macro="">
      <xdr:nvCxnSpPr>
        <xdr:cNvPr id="286" name="直線コネクタ 285"/>
        <xdr:cNvCxnSpPr/>
      </xdr:nvCxnSpPr>
      <xdr:spPr>
        <a:xfrm flipV="1">
          <a:off x="10475595" y="5361503"/>
          <a:ext cx="1270" cy="1263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113778</xdr:rowOff>
    </xdr:from>
    <xdr:ext cx="534377" cy="259045"/>
    <xdr:sp macro="" textlink="">
      <xdr:nvSpPr>
        <xdr:cNvPr id="287" name="補助費等最小値テキスト"/>
        <xdr:cNvSpPr txBox="1"/>
      </xdr:nvSpPr>
      <xdr:spPr>
        <a:xfrm>
          <a:off x="10528300" y="662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109951</xdr:rowOff>
    </xdr:from>
    <xdr:to>
      <xdr:col>55</xdr:col>
      <xdr:colOff>88900</xdr:colOff>
      <xdr:row>38</xdr:row>
      <xdr:rowOff>109951</xdr:rowOff>
    </xdr:to>
    <xdr:cxnSp macro="">
      <xdr:nvCxnSpPr>
        <xdr:cNvPr id="288" name="直線コネクタ 287"/>
        <xdr:cNvCxnSpPr/>
      </xdr:nvCxnSpPr>
      <xdr:spPr>
        <a:xfrm>
          <a:off x="10388600" y="662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164680</xdr:rowOff>
    </xdr:from>
    <xdr:ext cx="599010" cy="259045"/>
    <xdr:sp macro="" textlink="">
      <xdr:nvSpPr>
        <xdr:cNvPr id="289" name="補助費等最大値テキスト"/>
        <xdr:cNvSpPr txBox="1"/>
      </xdr:nvSpPr>
      <xdr:spPr>
        <a:xfrm>
          <a:off x="10528300" y="5136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46553</xdr:rowOff>
    </xdr:from>
    <xdr:to>
      <xdr:col>55</xdr:col>
      <xdr:colOff>88900</xdr:colOff>
      <xdr:row>31</xdr:row>
      <xdr:rowOff>46553</xdr:rowOff>
    </xdr:to>
    <xdr:cxnSp macro="">
      <xdr:nvCxnSpPr>
        <xdr:cNvPr id="290" name="直線コネクタ 289"/>
        <xdr:cNvCxnSpPr/>
      </xdr:nvCxnSpPr>
      <xdr:spPr>
        <a:xfrm>
          <a:off x="10388600" y="5361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106469</xdr:rowOff>
    </xdr:from>
    <xdr:to>
      <xdr:col>55</xdr:col>
      <xdr:colOff>0</xdr:colOff>
      <xdr:row>33</xdr:row>
      <xdr:rowOff>26848</xdr:rowOff>
    </xdr:to>
    <xdr:cxnSp macro="">
      <xdr:nvCxnSpPr>
        <xdr:cNvPr id="291" name="直線コネクタ 290"/>
        <xdr:cNvCxnSpPr/>
      </xdr:nvCxnSpPr>
      <xdr:spPr>
        <a:xfrm>
          <a:off x="9639300" y="5249969"/>
          <a:ext cx="838200" cy="434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124980</xdr:rowOff>
    </xdr:from>
    <xdr:ext cx="534377" cy="259045"/>
    <xdr:sp macro="" textlink="">
      <xdr:nvSpPr>
        <xdr:cNvPr id="292" name="補助費等平均値テキスト"/>
        <xdr:cNvSpPr txBox="1"/>
      </xdr:nvSpPr>
      <xdr:spPr>
        <a:xfrm>
          <a:off x="10528300" y="6125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146553</xdr:rowOff>
    </xdr:from>
    <xdr:to>
      <xdr:col>55</xdr:col>
      <xdr:colOff>50800</xdr:colOff>
      <xdr:row>36</xdr:row>
      <xdr:rowOff>76703</xdr:rowOff>
    </xdr:to>
    <xdr:sp macro="" textlink="">
      <xdr:nvSpPr>
        <xdr:cNvPr id="293" name="フローチャート: 判断 292"/>
        <xdr:cNvSpPr/>
      </xdr:nvSpPr>
      <xdr:spPr>
        <a:xfrm>
          <a:off x="10426700" y="6147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106469</xdr:rowOff>
    </xdr:from>
    <xdr:to>
      <xdr:col>50</xdr:col>
      <xdr:colOff>114300</xdr:colOff>
      <xdr:row>33</xdr:row>
      <xdr:rowOff>54074</xdr:rowOff>
    </xdr:to>
    <xdr:cxnSp macro="">
      <xdr:nvCxnSpPr>
        <xdr:cNvPr id="294" name="直線コネクタ 293"/>
        <xdr:cNvCxnSpPr/>
      </xdr:nvCxnSpPr>
      <xdr:spPr>
        <a:xfrm flipV="1">
          <a:off x="8750300" y="5249969"/>
          <a:ext cx="889000" cy="461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155849</xdr:rowOff>
    </xdr:from>
    <xdr:to>
      <xdr:col>50</xdr:col>
      <xdr:colOff>165100</xdr:colOff>
      <xdr:row>36</xdr:row>
      <xdr:rowOff>85999</xdr:rowOff>
    </xdr:to>
    <xdr:sp macro="" textlink="">
      <xdr:nvSpPr>
        <xdr:cNvPr id="295" name="フローチャート: 判断 294"/>
        <xdr:cNvSpPr/>
      </xdr:nvSpPr>
      <xdr:spPr>
        <a:xfrm>
          <a:off x="9588500" y="615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77126</xdr:rowOff>
    </xdr:from>
    <xdr:ext cx="534377" cy="259045"/>
    <xdr:sp macro="" textlink="">
      <xdr:nvSpPr>
        <xdr:cNvPr id="296" name="テキスト ボックス 295"/>
        <xdr:cNvSpPr txBox="1"/>
      </xdr:nvSpPr>
      <xdr:spPr>
        <a:xfrm>
          <a:off x="9372111" y="624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54074</xdr:rowOff>
    </xdr:from>
    <xdr:to>
      <xdr:col>45</xdr:col>
      <xdr:colOff>177800</xdr:colOff>
      <xdr:row>33</xdr:row>
      <xdr:rowOff>112893</xdr:rowOff>
    </xdr:to>
    <xdr:cxnSp macro="">
      <xdr:nvCxnSpPr>
        <xdr:cNvPr id="297" name="直線コネクタ 296"/>
        <xdr:cNvCxnSpPr/>
      </xdr:nvCxnSpPr>
      <xdr:spPr>
        <a:xfrm flipV="1">
          <a:off x="7861300" y="5711924"/>
          <a:ext cx="889000" cy="58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16236</xdr:rowOff>
    </xdr:from>
    <xdr:to>
      <xdr:col>46</xdr:col>
      <xdr:colOff>38100</xdr:colOff>
      <xdr:row>36</xdr:row>
      <xdr:rowOff>117836</xdr:rowOff>
    </xdr:to>
    <xdr:sp macro="" textlink="">
      <xdr:nvSpPr>
        <xdr:cNvPr id="298" name="フローチャート: 判断 297"/>
        <xdr:cNvSpPr/>
      </xdr:nvSpPr>
      <xdr:spPr>
        <a:xfrm>
          <a:off x="8699500" y="618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108963</xdr:rowOff>
    </xdr:from>
    <xdr:ext cx="534377" cy="259045"/>
    <xdr:sp macro="" textlink="">
      <xdr:nvSpPr>
        <xdr:cNvPr id="299" name="テキスト ボックス 298"/>
        <xdr:cNvSpPr txBox="1"/>
      </xdr:nvSpPr>
      <xdr:spPr>
        <a:xfrm>
          <a:off x="8483111" y="6281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112893</xdr:rowOff>
    </xdr:from>
    <xdr:to>
      <xdr:col>41</xdr:col>
      <xdr:colOff>50800</xdr:colOff>
      <xdr:row>33</xdr:row>
      <xdr:rowOff>171384</xdr:rowOff>
    </xdr:to>
    <xdr:cxnSp macro="">
      <xdr:nvCxnSpPr>
        <xdr:cNvPr id="300" name="直線コネクタ 299"/>
        <xdr:cNvCxnSpPr/>
      </xdr:nvCxnSpPr>
      <xdr:spPr>
        <a:xfrm flipV="1">
          <a:off x="6972300" y="5770743"/>
          <a:ext cx="889000" cy="5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21882</xdr:rowOff>
    </xdr:from>
    <xdr:to>
      <xdr:col>41</xdr:col>
      <xdr:colOff>101600</xdr:colOff>
      <xdr:row>36</xdr:row>
      <xdr:rowOff>123482</xdr:rowOff>
    </xdr:to>
    <xdr:sp macro="" textlink="">
      <xdr:nvSpPr>
        <xdr:cNvPr id="301" name="フローチャート: 判断 300"/>
        <xdr:cNvSpPr/>
      </xdr:nvSpPr>
      <xdr:spPr>
        <a:xfrm>
          <a:off x="7810500" y="6194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114609</xdr:rowOff>
    </xdr:from>
    <xdr:ext cx="534377" cy="259045"/>
    <xdr:sp macro="" textlink="">
      <xdr:nvSpPr>
        <xdr:cNvPr id="302" name="テキスト ボックス 301"/>
        <xdr:cNvSpPr txBox="1"/>
      </xdr:nvSpPr>
      <xdr:spPr>
        <a:xfrm>
          <a:off x="7594111" y="6286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52438</xdr:rowOff>
    </xdr:from>
    <xdr:to>
      <xdr:col>36</xdr:col>
      <xdr:colOff>165100</xdr:colOff>
      <xdr:row>36</xdr:row>
      <xdr:rowOff>154038</xdr:rowOff>
    </xdr:to>
    <xdr:sp macro="" textlink="">
      <xdr:nvSpPr>
        <xdr:cNvPr id="303" name="フローチャート: 判断 302"/>
        <xdr:cNvSpPr/>
      </xdr:nvSpPr>
      <xdr:spPr>
        <a:xfrm>
          <a:off x="6921500" y="6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145165</xdr:rowOff>
    </xdr:from>
    <xdr:ext cx="534377" cy="259045"/>
    <xdr:sp macro="" textlink="">
      <xdr:nvSpPr>
        <xdr:cNvPr id="304" name="テキスト ボックス 303"/>
        <xdr:cNvSpPr txBox="1"/>
      </xdr:nvSpPr>
      <xdr:spPr>
        <a:xfrm>
          <a:off x="6705111" y="631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147498</xdr:rowOff>
    </xdr:from>
    <xdr:to>
      <xdr:col>55</xdr:col>
      <xdr:colOff>50800</xdr:colOff>
      <xdr:row>33</xdr:row>
      <xdr:rowOff>77648</xdr:rowOff>
    </xdr:to>
    <xdr:sp macro="" textlink="">
      <xdr:nvSpPr>
        <xdr:cNvPr id="310" name="楕円 309"/>
        <xdr:cNvSpPr/>
      </xdr:nvSpPr>
      <xdr:spPr>
        <a:xfrm>
          <a:off x="10426700" y="563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170375</xdr:rowOff>
    </xdr:from>
    <xdr:ext cx="599010" cy="259045"/>
    <xdr:sp macro="" textlink="">
      <xdr:nvSpPr>
        <xdr:cNvPr id="311" name="補助費等該当値テキスト"/>
        <xdr:cNvSpPr txBox="1"/>
      </xdr:nvSpPr>
      <xdr:spPr>
        <a:xfrm>
          <a:off x="10528300" y="5485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55669</xdr:rowOff>
    </xdr:from>
    <xdr:to>
      <xdr:col>50</xdr:col>
      <xdr:colOff>165100</xdr:colOff>
      <xdr:row>30</xdr:row>
      <xdr:rowOff>157269</xdr:rowOff>
    </xdr:to>
    <xdr:sp macro="" textlink="">
      <xdr:nvSpPr>
        <xdr:cNvPr id="312" name="楕円 311"/>
        <xdr:cNvSpPr/>
      </xdr:nvSpPr>
      <xdr:spPr>
        <a:xfrm>
          <a:off x="9588500" y="5199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2346</xdr:rowOff>
    </xdr:from>
    <xdr:ext cx="599010" cy="259045"/>
    <xdr:sp macro="" textlink="">
      <xdr:nvSpPr>
        <xdr:cNvPr id="313" name="テキスト ボックス 312"/>
        <xdr:cNvSpPr txBox="1"/>
      </xdr:nvSpPr>
      <xdr:spPr>
        <a:xfrm>
          <a:off x="9339795" y="4974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3274</xdr:rowOff>
    </xdr:from>
    <xdr:to>
      <xdr:col>46</xdr:col>
      <xdr:colOff>38100</xdr:colOff>
      <xdr:row>33</xdr:row>
      <xdr:rowOff>104874</xdr:rowOff>
    </xdr:to>
    <xdr:sp macro="" textlink="">
      <xdr:nvSpPr>
        <xdr:cNvPr id="314" name="楕円 313"/>
        <xdr:cNvSpPr/>
      </xdr:nvSpPr>
      <xdr:spPr>
        <a:xfrm>
          <a:off x="8699500" y="566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121401</xdr:rowOff>
    </xdr:from>
    <xdr:ext cx="599010" cy="259045"/>
    <xdr:sp macro="" textlink="">
      <xdr:nvSpPr>
        <xdr:cNvPr id="315" name="テキスト ボックス 314"/>
        <xdr:cNvSpPr txBox="1"/>
      </xdr:nvSpPr>
      <xdr:spPr>
        <a:xfrm>
          <a:off x="8450795" y="5436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62093</xdr:rowOff>
    </xdr:from>
    <xdr:to>
      <xdr:col>41</xdr:col>
      <xdr:colOff>101600</xdr:colOff>
      <xdr:row>33</xdr:row>
      <xdr:rowOff>163693</xdr:rowOff>
    </xdr:to>
    <xdr:sp macro="" textlink="">
      <xdr:nvSpPr>
        <xdr:cNvPr id="316" name="楕円 315"/>
        <xdr:cNvSpPr/>
      </xdr:nvSpPr>
      <xdr:spPr>
        <a:xfrm>
          <a:off x="7810500" y="5719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32</xdr:row>
      <xdr:rowOff>8770</xdr:rowOff>
    </xdr:from>
    <xdr:ext cx="599010" cy="259045"/>
    <xdr:sp macro="" textlink="">
      <xdr:nvSpPr>
        <xdr:cNvPr id="317" name="テキスト ボックス 316"/>
        <xdr:cNvSpPr txBox="1"/>
      </xdr:nvSpPr>
      <xdr:spPr>
        <a:xfrm>
          <a:off x="7561795" y="5495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120584</xdr:rowOff>
    </xdr:from>
    <xdr:to>
      <xdr:col>36</xdr:col>
      <xdr:colOff>165100</xdr:colOff>
      <xdr:row>34</xdr:row>
      <xdr:rowOff>50734</xdr:rowOff>
    </xdr:to>
    <xdr:sp macro="" textlink="">
      <xdr:nvSpPr>
        <xdr:cNvPr id="318" name="楕円 317"/>
        <xdr:cNvSpPr/>
      </xdr:nvSpPr>
      <xdr:spPr>
        <a:xfrm>
          <a:off x="6921500" y="5778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32</xdr:row>
      <xdr:rowOff>67261</xdr:rowOff>
    </xdr:from>
    <xdr:ext cx="599010" cy="259045"/>
    <xdr:sp macro="" textlink="">
      <xdr:nvSpPr>
        <xdr:cNvPr id="319" name="テキスト ボックス 318"/>
        <xdr:cNvSpPr txBox="1"/>
      </xdr:nvSpPr>
      <xdr:spPr>
        <a:xfrm>
          <a:off x="6672795" y="5553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153800</xdr:rowOff>
    </xdr:from>
    <xdr:to>
      <xdr:col>54</xdr:col>
      <xdr:colOff>189865</xdr:colOff>
      <xdr:row>58</xdr:row>
      <xdr:rowOff>72130</xdr:rowOff>
    </xdr:to>
    <xdr:cxnSp macro="">
      <xdr:nvCxnSpPr>
        <xdr:cNvPr id="341" name="直線コネクタ 340"/>
        <xdr:cNvCxnSpPr/>
      </xdr:nvCxnSpPr>
      <xdr:spPr>
        <a:xfrm flipV="1">
          <a:off x="10475595" y="8897750"/>
          <a:ext cx="1270" cy="1118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75957</xdr:rowOff>
    </xdr:from>
    <xdr:ext cx="534377" cy="259045"/>
    <xdr:sp macro="" textlink="">
      <xdr:nvSpPr>
        <xdr:cNvPr id="342" name="普通建設事業費最小値テキスト"/>
        <xdr:cNvSpPr txBox="1"/>
      </xdr:nvSpPr>
      <xdr:spPr>
        <a:xfrm>
          <a:off x="10528300" y="1002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72130</xdr:rowOff>
    </xdr:from>
    <xdr:to>
      <xdr:col>55</xdr:col>
      <xdr:colOff>88900</xdr:colOff>
      <xdr:row>58</xdr:row>
      <xdr:rowOff>72130</xdr:rowOff>
    </xdr:to>
    <xdr:cxnSp macro="">
      <xdr:nvCxnSpPr>
        <xdr:cNvPr id="343" name="直線コネクタ 342"/>
        <xdr:cNvCxnSpPr/>
      </xdr:nvCxnSpPr>
      <xdr:spPr>
        <a:xfrm>
          <a:off x="10388600" y="10016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100477</xdr:rowOff>
    </xdr:from>
    <xdr:ext cx="599010" cy="259045"/>
    <xdr:sp macro="" textlink="">
      <xdr:nvSpPr>
        <xdr:cNvPr id="344" name="普通建設事業費最大値テキスト"/>
        <xdr:cNvSpPr txBox="1"/>
      </xdr:nvSpPr>
      <xdr:spPr>
        <a:xfrm>
          <a:off x="10528300" y="8672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153800</xdr:rowOff>
    </xdr:from>
    <xdr:to>
      <xdr:col>55</xdr:col>
      <xdr:colOff>88900</xdr:colOff>
      <xdr:row>51</xdr:row>
      <xdr:rowOff>153800</xdr:rowOff>
    </xdr:to>
    <xdr:cxnSp macro="">
      <xdr:nvCxnSpPr>
        <xdr:cNvPr id="345" name="直線コネクタ 344"/>
        <xdr:cNvCxnSpPr/>
      </xdr:nvCxnSpPr>
      <xdr:spPr>
        <a:xfrm>
          <a:off x="10388600" y="8897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149978</xdr:rowOff>
    </xdr:from>
    <xdr:to>
      <xdr:col>55</xdr:col>
      <xdr:colOff>0</xdr:colOff>
      <xdr:row>57</xdr:row>
      <xdr:rowOff>9704</xdr:rowOff>
    </xdr:to>
    <xdr:cxnSp macro="">
      <xdr:nvCxnSpPr>
        <xdr:cNvPr id="346" name="直線コネクタ 345"/>
        <xdr:cNvCxnSpPr/>
      </xdr:nvCxnSpPr>
      <xdr:spPr>
        <a:xfrm flipV="1">
          <a:off x="9639300" y="9579728"/>
          <a:ext cx="838200" cy="202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20816</xdr:rowOff>
    </xdr:from>
    <xdr:ext cx="534377" cy="259045"/>
    <xdr:sp macro="" textlink="">
      <xdr:nvSpPr>
        <xdr:cNvPr id="347" name="普通建設事業費平均値テキスト"/>
        <xdr:cNvSpPr txBox="1"/>
      </xdr:nvSpPr>
      <xdr:spPr>
        <a:xfrm>
          <a:off x="10528300" y="9622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42389</xdr:rowOff>
    </xdr:from>
    <xdr:to>
      <xdr:col>55</xdr:col>
      <xdr:colOff>50800</xdr:colOff>
      <xdr:row>56</xdr:row>
      <xdr:rowOff>143989</xdr:rowOff>
    </xdr:to>
    <xdr:sp macro="" textlink="">
      <xdr:nvSpPr>
        <xdr:cNvPr id="348" name="フローチャート: 判断 347"/>
        <xdr:cNvSpPr/>
      </xdr:nvSpPr>
      <xdr:spPr>
        <a:xfrm>
          <a:off x="104267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76597</xdr:rowOff>
    </xdr:from>
    <xdr:to>
      <xdr:col>50</xdr:col>
      <xdr:colOff>114300</xdr:colOff>
      <xdr:row>57</xdr:row>
      <xdr:rowOff>9704</xdr:rowOff>
    </xdr:to>
    <xdr:cxnSp macro="">
      <xdr:nvCxnSpPr>
        <xdr:cNvPr id="349" name="直線コネクタ 348"/>
        <xdr:cNvCxnSpPr/>
      </xdr:nvCxnSpPr>
      <xdr:spPr>
        <a:xfrm>
          <a:off x="8750300" y="9677797"/>
          <a:ext cx="889000" cy="104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25038</xdr:rowOff>
    </xdr:from>
    <xdr:to>
      <xdr:col>50</xdr:col>
      <xdr:colOff>165100</xdr:colOff>
      <xdr:row>56</xdr:row>
      <xdr:rowOff>126638</xdr:rowOff>
    </xdr:to>
    <xdr:sp macro="" textlink="">
      <xdr:nvSpPr>
        <xdr:cNvPr id="350" name="フローチャート: 判断 349"/>
        <xdr:cNvSpPr/>
      </xdr:nvSpPr>
      <xdr:spPr>
        <a:xfrm>
          <a:off x="9588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143165</xdr:rowOff>
    </xdr:from>
    <xdr:ext cx="534377" cy="259045"/>
    <xdr:sp macro="" textlink="">
      <xdr:nvSpPr>
        <xdr:cNvPr id="351" name="テキスト ボックス 350"/>
        <xdr:cNvSpPr txBox="1"/>
      </xdr:nvSpPr>
      <xdr:spPr>
        <a:xfrm>
          <a:off x="9372111" y="940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149667</xdr:rowOff>
    </xdr:from>
    <xdr:to>
      <xdr:col>45</xdr:col>
      <xdr:colOff>177800</xdr:colOff>
      <xdr:row>56</xdr:row>
      <xdr:rowOff>76597</xdr:rowOff>
    </xdr:to>
    <xdr:cxnSp macro="">
      <xdr:nvCxnSpPr>
        <xdr:cNvPr id="352" name="直線コネクタ 351"/>
        <xdr:cNvCxnSpPr/>
      </xdr:nvCxnSpPr>
      <xdr:spPr>
        <a:xfrm>
          <a:off x="7861300" y="9236517"/>
          <a:ext cx="889000" cy="44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51044</xdr:rowOff>
    </xdr:from>
    <xdr:to>
      <xdr:col>46</xdr:col>
      <xdr:colOff>38100</xdr:colOff>
      <xdr:row>56</xdr:row>
      <xdr:rowOff>152644</xdr:rowOff>
    </xdr:to>
    <xdr:sp macro="" textlink="">
      <xdr:nvSpPr>
        <xdr:cNvPr id="353" name="フローチャート: 判断 352"/>
        <xdr:cNvSpPr/>
      </xdr:nvSpPr>
      <xdr:spPr>
        <a:xfrm>
          <a:off x="8699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143771</xdr:rowOff>
    </xdr:from>
    <xdr:ext cx="534377" cy="259045"/>
    <xdr:sp macro="" textlink="">
      <xdr:nvSpPr>
        <xdr:cNvPr id="354" name="テキスト ボックス 353"/>
        <xdr:cNvSpPr txBox="1"/>
      </xdr:nvSpPr>
      <xdr:spPr>
        <a:xfrm>
          <a:off x="8483111" y="974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149667</xdr:rowOff>
    </xdr:from>
    <xdr:to>
      <xdr:col>41</xdr:col>
      <xdr:colOff>50800</xdr:colOff>
      <xdr:row>55</xdr:row>
      <xdr:rowOff>125230</xdr:rowOff>
    </xdr:to>
    <xdr:cxnSp macro="">
      <xdr:nvCxnSpPr>
        <xdr:cNvPr id="355" name="直線コネクタ 354"/>
        <xdr:cNvCxnSpPr/>
      </xdr:nvCxnSpPr>
      <xdr:spPr>
        <a:xfrm flipV="1">
          <a:off x="6972300" y="9236517"/>
          <a:ext cx="889000" cy="318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41081</xdr:rowOff>
    </xdr:from>
    <xdr:to>
      <xdr:col>41</xdr:col>
      <xdr:colOff>101600</xdr:colOff>
      <xdr:row>56</xdr:row>
      <xdr:rowOff>142681</xdr:rowOff>
    </xdr:to>
    <xdr:sp macro="" textlink="">
      <xdr:nvSpPr>
        <xdr:cNvPr id="356" name="フローチャート: 判断 355"/>
        <xdr:cNvSpPr/>
      </xdr:nvSpPr>
      <xdr:spPr>
        <a:xfrm>
          <a:off x="7810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133808</xdr:rowOff>
    </xdr:from>
    <xdr:ext cx="534377" cy="259045"/>
    <xdr:sp macro="" textlink="">
      <xdr:nvSpPr>
        <xdr:cNvPr id="357" name="テキスト ボックス 356"/>
        <xdr:cNvSpPr txBox="1"/>
      </xdr:nvSpPr>
      <xdr:spPr>
        <a:xfrm>
          <a:off x="7594111" y="973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115811</xdr:rowOff>
    </xdr:from>
    <xdr:to>
      <xdr:col>36</xdr:col>
      <xdr:colOff>165100</xdr:colOff>
      <xdr:row>56</xdr:row>
      <xdr:rowOff>45961</xdr:rowOff>
    </xdr:to>
    <xdr:sp macro="" textlink="">
      <xdr:nvSpPr>
        <xdr:cNvPr id="358" name="フローチャート: 判断 357"/>
        <xdr:cNvSpPr/>
      </xdr:nvSpPr>
      <xdr:spPr>
        <a:xfrm>
          <a:off x="6921500" y="954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37088</xdr:rowOff>
    </xdr:from>
    <xdr:ext cx="599010" cy="259045"/>
    <xdr:sp macro="" textlink="">
      <xdr:nvSpPr>
        <xdr:cNvPr id="359" name="テキスト ボックス 358"/>
        <xdr:cNvSpPr txBox="1"/>
      </xdr:nvSpPr>
      <xdr:spPr>
        <a:xfrm>
          <a:off x="6672795" y="9638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99178</xdr:rowOff>
    </xdr:from>
    <xdr:to>
      <xdr:col>55</xdr:col>
      <xdr:colOff>50800</xdr:colOff>
      <xdr:row>56</xdr:row>
      <xdr:rowOff>29328</xdr:rowOff>
    </xdr:to>
    <xdr:sp macro="" textlink="">
      <xdr:nvSpPr>
        <xdr:cNvPr id="365" name="楕円 364"/>
        <xdr:cNvSpPr/>
      </xdr:nvSpPr>
      <xdr:spPr>
        <a:xfrm>
          <a:off x="10426700" y="952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122055</xdr:rowOff>
    </xdr:from>
    <xdr:ext cx="599010" cy="259045"/>
    <xdr:sp macro="" textlink="">
      <xdr:nvSpPr>
        <xdr:cNvPr id="366" name="普通建設事業費該当値テキスト"/>
        <xdr:cNvSpPr txBox="1"/>
      </xdr:nvSpPr>
      <xdr:spPr>
        <a:xfrm>
          <a:off x="10528300" y="9380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130354</xdr:rowOff>
    </xdr:from>
    <xdr:to>
      <xdr:col>50</xdr:col>
      <xdr:colOff>165100</xdr:colOff>
      <xdr:row>57</xdr:row>
      <xdr:rowOff>60504</xdr:rowOff>
    </xdr:to>
    <xdr:sp macro="" textlink="">
      <xdr:nvSpPr>
        <xdr:cNvPr id="367" name="楕円 366"/>
        <xdr:cNvSpPr/>
      </xdr:nvSpPr>
      <xdr:spPr>
        <a:xfrm>
          <a:off x="9588500" y="973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51631</xdr:rowOff>
    </xdr:from>
    <xdr:ext cx="534377" cy="259045"/>
    <xdr:sp macro="" textlink="">
      <xdr:nvSpPr>
        <xdr:cNvPr id="368" name="テキスト ボックス 367"/>
        <xdr:cNvSpPr txBox="1"/>
      </xdr:nvSpPr>
      <xdr:spPr>
        <a:xfrm>
          <a:off x="9372111" y="9824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25797</xdr:rowOff>
    </xdr:from>
    <xdr:to>
      <xdr:col>46</xdr:col>
      <xdr:colOff>38100</xdr:colOff>
      <xdr:row>56</xdr:row>
      <xdr:rowOff>127397</xdr:rowOff>
    </xdr:to>
    <xdr:sp macro="" textlink="">
      <xdr:nvSpPr>
        <xdr:cNvPr id="369" name="楕円 368"/>
        <xdr:cNvSpPr/>
      </xdr:nvSpPr>
      <xdr:spPr>
        <a:xfrm>
          <a:off x="8699500" y="962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143924</xdr:rowOff>
    </xdr:from>
    <xdr:ext cx="534377" cy="259045"/>
    <xdr:sp macro="" textlink="">
      <xdr:nvSpPr>
        <xdr:cNvPr id="370" name="テキスト ボックス 369"/>
        <xdr:cNvSpPr txBox="1"/>
      </xdr:nvSpPr>
      <xdr:spPr>
        <a:xfrm>
          <a:off x="8483111" y="9402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98867</xdr:rowOff>
    </xdr:from>
    <xdr:to>
      <xdr:col>41</xdr:col>
      <xdr:colOff>101600</xdr:colOff>
      <xdr:row>54</xdr:row>
      <xdr:rowOff>29017</xdr:rowOff>
    </xdr:to>
    <xdr:sp macro="" textlink="">
      <xdr:nvSpPr>
        <xdr:cNvPr id="371" name="楕円 370"/>
        <xdr:cNvSpPr/>
      </xdr:nvSpPr>
      <xdr:spPr>
        <a:xfrm>
          <a:off x="7810500" y="918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52</xdr:row>
      <xdr:rowOff>45544</xdr:rowOff>
    </xdr:from>
    <xdr:ext cx="599010" cy="259045"/>
    <xdr:sp macro="" textlink="">
      <xdr:nvSpPr>
        <xdr:cNvPr id="372" name="テキスト ボックス 371"/>
        <xdr:cNvSpPr txBox="1"/>
      </xdr:nvSpPr>
      <xdr:spPr>
        <a:xfrm>
          <a:off x="7561795" y="8960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74430</xdr:rowOff>
    </xdr:from>
    <xdr:to>
      <xdr:col>36</xdr:col>
      <xdr:colOff>165100</xdr:colOff>
      <xdr:row>56</xdr:row>
      <xdr:rowOff>4580</xdr:rowOff>
    </xdr:to>
    <xdr:sp macro="" textlink="">
      <xdr:nvSpPr>
        <xdr:cNvPr id="373" name="楕円 372"/>
        <xdr:cNvSpPr/>
      </xdr:nvSpPr>
      <xdr:spPr>
        <a:xfrm>
          <a:off x="6921500" y="950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21107</xdr:rowOff>
    </xdr:from>
    <xdr:ext cx="599010" cy="259045"/>
    <xdr:sp macro="" textlink="">
      <xdr:nvSpPr>
        <xdr:cNvPr id="374" name="テキスト ボックス 373"/>
        <xdr:cNvSpPr txBox="1"/>
      </xdr:nvSpPr>
      <xdr:spPr>
        <a:xfrm>
          <a:off x="6672795" y="9279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57971</xdr:rowOff>
    </xdr:from>
    <xdr:to>
      <xdr:col>54</xdr:col>
      <xdr:colOff>189865</xdr:colOff>
      <xdr:row>78</xdr:row>
      <xdr:rowOff>139700</xdr:rowOff>
    </xdr:to>
    <xdr:cxnSp macro="">
      <xdr:nvCxnSpPr>
        <xdr:cNvPr id="396" name="直線コネクタ 395"/>
        <xdr:cNvCxnSpPr/>
      </xdr:nvCxnSpPr>
      <xdr:spPr>
        <a:xfrm flipV="1">
          <a:off x="10475595" y="12059471"/>
          <a:ext cx="1270" cy="1453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7"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8" name="直線コネクタ 397"/>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4648</xdr:rowOff>
    </xdr:from>
    <xdr:ext cx="599010" cy="259045"/>
    <xdr:sp macro="" textlink="">
      <xdr:nvSpPr>
        <xdr:cNvPr id="399" name="普通建設事業費 （ うち新規整備　）最大値テキスト"/>
        <xdr:cNvSpPr txBox="1"/>
      </xdr:nvSpPr>
      <xdr:spPr>
        <a:xfrm>
          <a:off x="10528300" y="11834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57971</xdr:rowOff>
    </xdr:from>
    <xdr:to>
      <xdr:col>55</xdr:col>
      <xdr:colOff>88900</xdr:colOff>
      <xdr:row>70</xdr:row>
      <xdr:rowOff>57971</xdr:rowOff>
    </xdr:to>
    <xdr:cxnSp macro="">
      <xdr:nvCxnSpPr>
        <xdr:cNvPr id="400" name="直線コネクタ 399"/>
        <xdr:cNvCxnSpPr/>
      </xdr:nvCxnSpPr>
      <xdr:spPr>
        <a:xfrm>
          <a:off x="10388600" y="12059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82010</xdr:rowOff>
    </xdr:from>
    <xdr:to>
      <xdr:col>55</xdr:col>
      <xdr:colOff>0</xdr:colOff>
      <xdr:row>78</xdr:row>
      <xdr:rowOff>134012</xdr:rowOff>
    </xdr:to>
    <xdr:cxnSp macro="">
      <xdr:nvCxnSpPr>
        <xdr:cNvPr id="401" name="直線コネクタ 400"/>
        <xdr:cNvCxnSpPr/>
      </xdr:nvCxnSpPr>
      <xdr:spPr>
        <a:xfrm>
          <a:off x="9639300" y="13455110"/>
          <a:ext cx="838200" cy="5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58915</xdr:rowOff>
    </xdr:from>
    <xdr:ext cx="534377" cy="259045"/>
    <xdr:sp macro="" textlink="">
      <xdr:nvSpPr>
        <xdr:cNvPr id="402" name="普通建設事業費 （ うち新規整備　）平均値テキスト"/>
        <xdr:cNvSpPr txBox="1"/>
      </xdr:nvSpPr>
      <xdr:spPr>
        <a:xfrm>
          <a:off x="10528300" y="130891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36038</xdr:rowOff>
    </xdr:from>
    <xdr:to>
      <xdr:col>55</xdr:col>
      <xdr:colOff>50800</xdr:colOff>
      <xdr:row>77</xdr:row>
      <xdr:rowOff>137638</xdr:rowOff>
    </xdr:to>
    <xdr:sp macro="" textlink="">
      <xdr:nvSpPr>
        <xdr:cNvPr id="403" name="フローチャート: 判断 402"/>
        <xdr:cNvSpPr/>
      </xdr:nvSpPr>
      <xdr:spPr>
        <a:xfrm>
          <a:off x="10426700" y="132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82010</xdr:rowOff>
    </xdr:from>
    <xdr:to>
      <xdr:col>50</xdr:col>
      <xdr:colOff>114300</xdr:colOff>
      <xdr:row>78</xdr:row>
      <xdr:rowOff>109717</xdr:rowOff>
    </xdr:to>
    <xdr:cxnSp macro="">
      <xdr:nvCxnSpPr>
        <xdr:cNvPr id="404" name="直線コネクタ 403"/>
        <xdr:cNvCxnSpPr/>
      </xdr:nvCxnSpPr>
      <xdr:spPr>
        <a:xfrm flipV="1">
          <a:off x="8750300" y="13455110"/>
          <a:ext cx="889000" cy="27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13353</xdr:rowOff>
    </xdr:from>
    <xdr:to>
      <xdr:col>50</xdr:col>
      <xdr:colOff>165100</xdr:colOff>
      <xdr:row>77</xdr:row>
      <xdr:rowOff>114953</xdr:rowOff>
    </xdr:to>
    <xdr:sp macro="" textlink="">
      <xdr:nvSpPr>
        <xdr:cNvPr id="405" name="フローチャート: 判断 404"/>
        <xdr:cNvSpPr/>
      </xdr:nvSpPr>
      <xdr:spPr>
        <a:xfrm>
          <a:off x="9588500" y="1321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131480</xdr:rowOff>
    </xdr:from>
    <xdr:ext cx="534377" cy="259045"/>
    <xdr:sp macro="" textlink="">
      <xdr:nvSpPr>
        <xdr:cNvPr id="406" name="テキスト ボックス 405"/>
        <xdr:cNvSpPr txBox="1"/>
      </xdr:nvSpPr>
      <xdr:spPr>
        <a:xfrm>
          <a:off x="9372111" y="12990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84717</xdr:rowOff>
    </xdr:from>
    <xdr:to>
      <xdr:col>45</xdr:col>
      <xdr:colOff>177800</xdr:colOff>
      <xdr:row>78</xdr:row>
      <xdr:rowOff>109717</xdr:rowOff>
    </xdr:to>
    <xdr:cxnSp macro="">
      <xdr:nvCxnSpPr>
        <xdr:cNvPr id="407" name="直線コネクタ 406"/>
        <xdr:cNvCxnSpPr/>
      </xdr:nvCxnSpPr>
      <xdr:spPr>
        <a:xfrm>
          <a:off x="7861300" y="12600567"/>
          <a:ext cx="889000" cy="882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159986</xdr:rowOff>
    </xdr:from>
    <xdr:to>
      <xdr:col>46</xdr:col>
      <xdr:colOff>38100</xdr:colOff>
      <xdr:row>77</xdr:row>
      <xdr:rowOff>90136</xdr:rowOff>
    </xdr:to>
    <xdr:sp macro="" textlink="">
      <xdr:nvSpPr>
        <xdr:cNvPr id="408" name="フローチャート: 判断 407"/>
        <xdr:cNvSpPr/>
      </xdr:nvSpPr>
      <xdr:spPr>
        <a:xfrm>
          <a:off x="8699500" y="131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106663</xdr:rowOff>
    </xdr:from>
    <xdr:ext cx="534377" cy="259045"/>
    <xdr:sp macro="" textlink="">
      <xdr:nvSpPr>
        <xdr:cNvPr id="409" name="テキスト ボックス 408"/>
        <xdr:cNvSpPr txBox="1"/>
      </xdr:nvSpPr>
      <xdr:spPr>
        <a:xfrm>
          <a:off x="8483111" y="1296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84717</xdr:rowOff>
    </xdr:from>
    <xdr:to>
      <xdr:col>41</xdr:col>
      <xdr:colOff>50800</xdr:colOff>
      <xdr:row>75</xdr:row>
      <xdr:rowOff>119995</xdr:rowOff>
    </xdr:to>
    <xdr:cxnSp macro="">
      <xdr:nvCxnSpPr>
        <xdr:cNvPr id="410" name="直線コネクタ 409"/>
        <xdr:cNvCxnSpPr/>
      </xdr:nvCxnSpPr>
      <xdr:spPr>
        <a:xfrm flipV="1">
          <a:off x="6972300" y="12600567"/>
          <a:ext cx="889000" cy="378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62181</xdr:rowOff>
    </xdr:from>
    <xdr:to>
      <xdr:col>41</xdr:col>
      <xdr:colOff>101600</xdr:colOff>
      <xdr:row>76</xdr:row>
      <xdr:rowOff>163781</xdr:rowOff>
    </xdr:to>
    <xdr:sp macro="" textlink="">
      <xdr:nvSpPr>
        <xdr:cNvPr id="411" name="フローチャート: 判断 410"/>
        <xdr:cNvSpPr/>
      </xdr:nvSpPr>
      <xdr:spPr>
        <a:xfrm>
          <a:off x="7810500" y="13092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154908</xdr:rowOff>
    </xdr:from>
    <xdr:ext cx="534377" cy="259045"/>
    <xdr:sp macro="" textlink="">
      <xdr:nvSpPr>
        <xdr:cNvPr id="412" name="テキスト ボックス 411"/>
        <xdr:cNvSpPr txBox="1"/>
      </xdr:nvSpPr>
      <xdr:spPr>
        <a:xfrm>
          <a:off x="7594111" y="1318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126391</xdr:rowOff>
    </xdr:from>
    <xdr:to>
      <xdr:col>36</xdr:col>
      <xdr:colOff>165100</xdr:colOff>
      <xdr:row>76</xdr:row>
      <xdr:rowOff>56541</xdr:rowOff>
    </xdr:to>
    <xdr:sp macro="" textlink="">
      <xdr:nvSpPr>
        <xdr:cNvPr id="413" name="フローチャート: 判断 412"/>
        <xdr:cNvSpPr/>
      </xdr:nvSpPr>
      <xdr:spPr>
        <a:xfrm>
          <a:off x="6921500" y="12985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47668</xdr:rowOff>
    </xdr:from>
    <xdr:ext cx="534377" cy="259045"/>
    <xdr:sp macro="" textlink="">
      <xdr:nvSpPr>
        <xdr:cNvPr id="414" name="テキスト ボックス 413"/>
        <xdr:cNvSpPr txBox="1"/>
      </xdr:nvSpPr>
      <xdr:spPr>
        <a:xfrm>
          <a:off x="6705111" y="13077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83212</xdr:rowOff>
    </xdr:from>
    <xdr:to>
      <xdr:col>55</xdr:col>
      <xdr:colOff>50800</xdr:colOff>
      <xdr:row>79</xdr:row>
      <xdr:rowOff>13362</xdr:rowOff>
    </xdr:to>
    <xdr:sp macro="" textlink="">
      <xdr:nvSpPr>
        <xdr:cNvPr id="420" name="楕円 419"/>
        <xdr:cNvSpPr/>
      </xdr:nvSpPr>
      <xdr:spPr>
        <a:xfrm>
          <a:off x="10426700" y="13456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169589</xdr:rowOff>
    </xdr:from>
    <xdr:ext cx="378565" cy="259045"/>
    <xdr:sp macro="" textlink="">
      <xdr:nvSpPr>
        <xdr:cNvPr id="421" name="普通建設事業費 （ うち新規整備　）該当値テキスト"/>
        <xdr:cNvSpPr txBox="1"/>
      </xdr:nvSpPr>
      <xdr:spPr>
        <a:xfrm>
          <a:off x="10528300" y="133712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31210</xdr:rowOff>
    </xdr:from>
    <xdr:to>
      <xdr:col>50</xdr:col>
      <xdr:colOff>165100</xdr:colOff>
      <xdr:row>78</xdr:row>
      <xdr:rowOff>132810</xdr:rowOff>
    </xdr:to>
    <xdr:sp macro="" textlink="">
      <xdr:nvSpPr>
        <xdr:cNvPr id="422" name="楕円 421"/>
        <xdr:cNvSpPr/>
      </xdr:nvSpPr>
      <xdr:spPr>
        <a:xfrm>
          <a:off x="9588500" y="1340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123937</xdr:rowOff>
    </xdr:from>
    <xdr:ext cx="469744" cy="259045"/>
    <xdr:sp macro="" textlink="">
      <xdr:nvSpPr>
        <xdr:cNvPr id="423" name="テキスト ボックス 422"/>
        <xdr:cNvSpPr txBox="1"/>
      </xdr:nvSpPr>
      <xdr:spPr>
        <a:xfrm>
          <a:off x="9404428" y="13497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58917</xdr:rowOff>
    </xdr:from>
    <xdr:to>
      <xdr:col>46</xdr:col>
      <xdr:colOff>38100</xdr:colOff>
      <xdr:row>78</xdr:row>
      <xdr:rowOff>160517</xdr:rowOff>
    </xdr:to>
    <xdr:sp macro="" textlink="">
      <xdr:nvSpPr>
        <xdr:cNvPr id="424" name="楕円 423"/>
        <xdr:cNvSpPr/>
      </xdr:nvSpPr>
      <xdr:spPr>
        <a:xfrm>
          <a:off x="8699500" y="13432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151644</xdr:rowOff>
    </xdr:from>
    <xdr:ext cx="469744" cy="259045"/>
    <xdr:sp macro="" textlink="">
      <xdr:nvSpPr>
        <xdr:cNvPr id="425" name="テキスト ボックス 424"/>
        <xdr:cNvSpPr txBox="1"/>
      </xdr:nvSpPr>
      <xdr:spPr>
        <a:xfrm>
          <a:off x="8515428" y="13524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33917</xdr:rowOff>
    </xdr:from>
    <xdr:to>
      <xdr:col>41</xdr:col>
      <xdr:colOff>101600</xdr:colOff>
      <xdr:row>73</xdr:row>
      <xdr:rowOff>135517</xdr:rowOff>
    </xdr:to>
    <xdr:sp macro="" textlink="">
      <xdr:nvSpPr>
        <xdr:cNvPr id="426" name="楕円 425"/>
        <xdr:cNvSpPr/>
      </xdr:nvSpPr>
      <xdr:spPr>
        <a:xfrm>
          <a:off x="7810500" y="12549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152044</xdr:rowOff>
    </xdr:from>
    <xdr:ext cx="534377" cy="259045"/>
    <xdr:sp macro="" textlink="">
      <xdr:nvSpPr>
        <xdr:cNvPr id="427" name="テキスト ボックス 426"/>
        <xdr:cNvSpPr txBox="1"/>
      </xdr:nvSpPr>
      <xdr:spPr>
        <a:xfrm>
          <a:off x="7594111" y="12324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69195</xdr:rowOff>
    </xdr:from>
    <xdr:to>
      <xdr:col>36</xdr:col>
      <xdr:colOff>165100</xdr:colOff>
      <xdr:row>75</xdr:row>
      <xdr:rowOff>170796</xdr:rowOff>
    </xdr:to>
    <xdr:sp macro="" textlink="">
      <xdr:nvSpPr>
        <xdr:cNvPr id="428" name="楕円 427"/>
        <xdr:cNvSpPr/>
      </xdr:nvSpPr>
      <xdr:spPr>
        <a:xfrm>
          <a:off x="6921500" y="1292794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15872</xdr:rowOff>
    </xdr:from>
    <xdr:ext cx="534377" cy="259045"/>
    <xdr:sp macro="" textlink="">
      <xdr:nvSpPr>
        <xdr:cNvPr id="429" name="テキスト ボックス 428"/>
        <xdr:cNvSpPr txBox="1"/>
      </xdr:nvSpPr>
      <xdr:spPr>
        <a:xfrm>
          <a:off x="6705111" y="12703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0" name="直線コネクタ 43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1" name="テキスト ボックス 44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2" name="直線コネクタ 44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3" name="テキスト ボックス 44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4" name="直線コネクタ 44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5" name="テキスト ボックス 44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6" name="直線コネクタ 44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7" name="テキスト ボックス 44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8" name="直線コネクタ 44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9" name="テキスト ボックス 448"/>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0" name="直線コネクタ 44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1" name="テキスト ボックス 45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142748</xdr:rowOff>
    </xdr:from>
    <xdr:to>
      <xdr:col>54</xdr:col>
      <xdr:colOff>189865</xdr:colOff>
      <xdr:row>99</xdr:row>
      <xdr:rowOff>92849</xdr:rowOff>
    </xdr:to>
    <xdr:cxnSp macro="">
      <xdr:nvCxnSpPr>
        <xdr:cNvPr id="455" name="直線コネクタ 454"/>
        <xdr:cNvCxnSpPr/>
      </xdr:nvCxnSpPr>
      <xdr:spPr>
        <a:xfrm flipV="1">
          <a:off x="10475595" y="15573248"/>
          <a:ext cx="1270" cy="1493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96676</xdr:rowOff>
    </xdr:from>
    <xdr:ext cx="378565" cy="259045"/>
    <xdr:sp macro="" textlink="">
      <xdr:nvSpPr>
        <xdr:cNvPr id="456" name="普通建設事業費 （ うち更新整備　）最小値テキスト"/>
        <xdr:cNvSpPr txBox="1"/>
      </xdr:nvSpPr>
      <xdr:spPr>
        <a:xfrm>
          <a:off x="10528300" y="170702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92849</xdr:rowOff>
    </xdr:from>
    <xdr:to>
      <xdr:col>55</xdr:col>
      <xdr:colOff>88900</xdr:colOff>
      <xdr:row>99</xdr:row>
      <xdr:rowOff>92849</xdr:rowOff>
    </xdr:to>
    <xdr:cxnSp macro="">
      <xdr:nvCxnSpPr>
        <xdr:cNvPr id="457" name="直線コネクタ 456"/>
        <xdr:cNvCxnSpPr/>
      </xdr:nvCxnSpPr>
      <xdr:spPr>
        <a:xfrm>
          <a:off x="10388600" y="17066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89425</xdr:rowOff>
    </xdr:from>
    <xdr:ext cx="599010" cy="259045"/>
    <xdr:sp macro="" textlink="">
      <xdr:nvSpPr>
        <xdr:cNvPr id="458" name="普通建設事業費 （ うち更新整備　）最大値テキスト"/>
        <xdr:cNvSpPr txBox="1"/>
      </xdr:nvSpPr>
      <xdr:spPr>
        <a:xfrm>
          <a:off x="10528300" y="15348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142748</xdr:rowOff>
    </xdr:from>
    <xdr:to>
      <xdr:col>55</xdr:col>
      <xdr:colOff>88900</xdr:colOff>
      <xdr:row>90</xdr:row>
      <xdr:rowOff>142748</xdr:rowOff>
    </xdr:to>
    <xdr:cxnSp macro="">
      <xdr:nvCxnSpPr>
        <xdr:cNvPr id="459" name="直線コネクタ 458"/>
        <xdr:cNvCxnSpPr/>
      </xdr:nvCxnSpPr>
      <xdr:spPr>
        <a:xfrm>
          <a:off x="10388600" y="15573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80732</xdr:rowOff>
    </xdr:from>
    <xdr:to>
      <xdr:col>55</xdr:col>
      <xdr:colOff>0</xdr:colOff>
      <xdr:row>97</xdr:row>
      <xdr:rowOff>152468</xdr:rowOff>
    </xdr:to>
    <xdr:cxnSp macro="">
      <xdr:nvCxnSpPr>
        <xdr:cNvPr id="460" name="直線コネクタ 459"/>
        <xdr:cNvCxnSpPr/>
      </xdr:nvCxnSpPr>
      <xdr:spPr>
        <a:xfrm flipV="1">
          <a:off x="9639300" y="16197032"/>
          <a:ext cx="838200" cy="58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57052</xdr:rowOff>
    </xdr:from>
    <xdr:ext cx="534377" cy="259045"/>
    <xdr:sp macro="" textlink="">
      <xdr:nvSpPr>
        <xdr:cNvPr id="461" name="普通建設事業費 （ うち更新整備　）平均値テキスト"/>
        <xdr:cNvSpPr txBox="1"/>
      </xdr:nvSpPr>
      <xdr:spPr>
        <a:xfrm>
          <a:off x="10528300" y="165162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78625</xdr:rowOff>
    </xdr:from>
    <xdr:to>
      <xdr:col>55</xdr:col>
      <xdr:colOff>50800</xdr:colOff>
      <xdr:row>97</xdr:row>
      <xdr:rowOff>8775</xdr:rowOff>
    </xdr:to>
    <xdr:sp macro="" textlink="">
      <xdr:nvSpPr>
        <xdr:cNvPr id="462" name="フローチャート: 判断 461"/>
        <xdr:cNvSpPr/>
      </xdr:nvSpPr>
      <xdr:spPr>
        <a:xfrm>
          <a:off x="10426700" y="1653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111942</xdr:rowOff>
    </xdr:from>
    <xdr:to>
      <xdr:col>50</xdr:col>
      <xdr:colOff>114300</xdr:colOff>
      <xdr:row>97</xdr:row>
      <xdr:rowOff>152468</xdr:rowOff>
    </xdr:to>
    <xdr:cxnSp macro="">
      <xdr:nvCxnSpPr>
        <xdr:cNvPr id="463" name="直線コネクタ 462"/>
        <xdr:cNvCxnSpPr/>
      </xdr:nvCxnSpPr>
      <xdr:spPr>
        <a:xfrm>
          <a:off x="8750300" y="16399692"/>
          <a:ext cx="889000" cy="383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66846</xdr:rowOff>
    </xdr:from>
    <xdr:to>
      <xdr:col>50</xdr:col>
      <xdr:colOff>165100</xdr:colOff>
      <xdr:row>96</xdr:row>
      <xdr:rowOff>168446</xdr:rowOff>
    </xdr:to>
    <xdr:sp macro="" textlink="">
      <xdr:nvSpPr>
        <xdr:cNvPr id="464" name="フローチャート: 判断 463"/>
        <xdr:cNvSpPr/>
      </xdr:nvSpPr>
      <xdr:spPr>
        <a:xfrm>
          <a:off x="9588500" y="165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13523</xdr:rowOff>
    </xdr:from>
    <xdr:ext cx="534377" cy="259045"/>
    <xdr:sp macro="" textlink="">
      <xdr:nvSpPr>
        <xdr:cNvPr id="465" name="テキスト ボックス 464"/>
        <xdr:cNvSpPr txBox="1"/>
      </xdr:nvSpPr>
      <xdr:spPr>
        <a:xfrm>
          <a:off x="9372111" y="1630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111942</xdr:rowOff>
    </xdr:from>
    <xdr:to>
      <xdr:col>45</xdr:col>
      <xdr:colOff>177800</xdr:colOff>
      <xdr:row>96</xdr:row>
      <xdr:rowOff>48805</xdr:rowOff>
    </xdr:to>
    <xdr:cxnSp macro="">
      <xdr:nvCxnSpPr>
        <xdr:cNvPr id="466" name="直線コネクタ 465"/>
        <xdr:cNvCxnSpPr/>
      </xdr:nvCxnSpPr>
      <xdr:spPr>
        <a:xfrm flipV="1">
          <a:off x="7861300" y="16399692"/>
          <a:ext cx="889000" cy="108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136982</xdr:rowOff>
    </xdr:from>
    <xdr:to>
      <xdr:col>46</xdr:col>
      <xdr:colOff>38100</xdr:colOff>
      <xdr:row>97</xdr:row>
      <xdr:rowOff>67132</xdr:rowOff>
    </xdr:to>
    <xdr:sp macro="" textlink="">
      <xdr:nvSpPr>
        <xdr:cNvPr id="467" name="フローチャート: 判断 466"/>
        <xdr:cNvSpPr/>
      </xdr:nvSpPr>
      <xdr:spPr>
        <a:xfrm>
          <a:off x="8699500" y="1659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58259</xdr:rowOff>
    </xdr:from>
    <xdr:ext cx="534377" cy="259045"/>
    <xdr:sp macro="" textlink="">
      <xdr:nvSpPr>
        <xdr:cNvPr id="468" name="テキスト ボックス 467"/>
        <xdr:cNvSpPr txBox="1"/>
      </xdr:nvSpPr>
      <xdr:spPr>
        <a:xfrm>
          <a:off x="8483111" y="16688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48805</xdr:rowOff>
    </xdr:from>
    <xdr:to>
      <xdr:col>41</xdr:col>
      <xdr:colOff>50800</xdr:colOff>
      <xdr:row>98</xdr:row>
      <xdr:rowOff>38235</xdr:rowOff>
    </xdr:to>
    <xdr:cxnSp macro="">
      <xdr:nvCxnSpPr>
        <xdr:cNvPr id="469" name="直線コネクタ 468"/>
        <xdr:cNvCxnSpPr/>
      </xdr:nvCxnSpPr>
      <xdr:spPr>
        <a:xfrm flipV="1">
          <a:off x="6972300" y="16508005"/>
          <a:ext cx="889000" cy="332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47241</xdr:rowOff>
    </xdr:from>
    <xdr:to>
      <xdr:col>41</xdr:col>
      <xdr:colOff>101600</xdr:colOff>
      <xdr:row>97</xdr:row>
      <xdr:rowOff>148841</xdr:rowOff>
    </xdr:to>
    <xdr:sp macro="" textlink="">
      <xdr:nvSpPr>
        <xdr:cNvPr id="470" name="フローチャート: 判断 469"/>
        <xdr:cNvSpPr/>
      </xdr:nvSpPr>
      <xdr:spPr>
        <a:xfrm>
          <a:off x="7810500" y="16677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139968</xdr:rowOff>
    </xdr:from>
    <xdr:ext cx="534377" cy="259045"/>
    <xdr:sp macro="" textlink="">
      <xdr:nvSpPr>
        <xdr:cNvPr id="471" name="テキスト ボックス 470"/>
        <xdr:cNvSpPr txBox="1"/>
      </xdr:nvSpPr>
      <xdr:spPr>
        <a:xfrm>
          <a:off x="7594111" y="16770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168464</xdr:rowOff>
    </xdr:from>
    <xdr:to>
      <xdr:col>36</xdr:col>
      <xdr:colOff>165100</xdr:colOff>
      <xdr:row>97</xdr:row>
      <xdr:rowOff>98614</xdr:rowOff>
    </xdr:to>
    <xdr:sp macro="" textlink="">
      <xdr:nvSpPr>
        <xdr:cNvPr id="472" name="フローチャート: 判断 471"/>
        <xdr:cNvSpPr/>
      </xdr:nvSpPr>
      <xdr:spPr>
        <a:xfrm>
          <a:off x="6921500" y="1662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115141</xdr:rowOff>
    </xdr:from>
    <xdr:ext cx="534377" cy="259045"/>
    <xdr:sp macro="" textlink="">
      <xdr:nvSpPr>
        <xdr:cNvPr id="473" name="テキスト ボックス 472"/>
        <xdr:cNvSpPr txBox="1"/>
      </xdr:nvSpPr>
      <xdr:spPr>
        <a:xfrm>
          <a:off x="6705111" y="16402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29932</xdr:rowOff>
    </xdr:from>
    <xdr:to>
      <xdr:col>55</xdr:col>
      <xdr:colOff>50800</xdr:colOff>
      <xdr:row>94</xdr:row>
      <xdr:rowOff>131532</xdr:rowOff>
    </xdr:to>
    <xdr:sp macro="" textlink="">
      <xdr:nvSpPr>
        <xdr:cNvPr id="479" name="楕円 478"/>
        <xdr:cNvSpPr/>
      </xdr:nvSpPr>
      <xdr:spPr>
        <a:xfrm>
          <a:off x="10426700" y="16146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52809</xdr:rowOff>
    </xdr:from>
    <xdr:ext cx="534377" cy="259045"/>
    <xdr:sp macro="" textlink="">
      <xdr:nvSpPr>
        <xdr:cNvPr id="480" name="普通建設事業費 （ うち更新整備　）該当値テキスト"/>
        <xdr:cNvSpPr txBox="1"/>
      </xdr:nvSpPr>
      <xdr:spPr>
        <a:xfrm>
          <a:off x="10528300" y="15997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101668</xdr:rowOff>
    </xdr:from>
    <xdr:to>
      <xdr:col>50</xdr:col>
      <xdr:colOff>165100</xdr:colOff>
      <xdr:row>98</xdr:row>
      <xdr:rowOff>31818</xdr:rowOff>
    </xdr:to>
    <xdr:sp macro="" textlink="">
      <xdr:nvSpPr>
        <xdr:cNvPr id="481" name="楕円 480"/>
        <xdr:cNvSpPr/>
      </xdr:nvSpPr>
      <xdr:spPr>
        <a:xfrm>
          <a:off x="9588500" y="16732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22945</xdr:rowOff>
    </xdr:from>
    <xdr:ext cx="534377" cy="259045"/>
    <xdr:sp macro="" textlink="">
      <xdr:nvSpPr>
        <xdr:cNvPr id="482" name="テキスト ボックス 481"/>
        <xdr:cNvSpPr txBox="1"/>
      </xdr:nvSpPr>
      <xdr:spPr>
        <a:xfrm>
          <a:off x="9372111" y="16825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61142</xdr:rowOff>
    </xdr:from>
    <xdr:to>
      <xdr:col>46</xdr:col>
      <xdr:colOff>38100</xdr:colOff>
      <xdr:row>95</xdr:row>
      <xdr:rowOff>162742</xdr:rowOff>
    </xdr:to>
    <xdr:sp macro="" textlink="">
      <xdr:nvSpPr>
        <xdr:cNvPr id="483" name="楕円 482"/>
        <xdr:cNvSpPr/>
      </xdr:nvSpPr>
      <xdr:spPr>
        <a:xfrm>
          <a:off x="8699500" y="16348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7819</xdr:rowOff>
    </xdr:from>
    <xdr:ext cx="534377" cy="259045"/>
    <xdr:sp macro="" textlink="">
      <xdr:nvSpPr>
        <xdr:cNvPr id="484" name="テキスト ボックス 483"/>
        <xdr:cNvSpPr txBox="1"/>
      </xdr:nvSpPr>
      <xdr:spPr>
        <a:xfrm>
          <a:off x="8483111" y="1612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169455</xdr:rowOff>
    </xdr:from>
    <xdr:to>
      <xdr:col>41</xdr:col>
      <xdr:colOff>101600</xdr:colOff>
      <xdr:row>96</xdr:row>
      <xdr:rowOff>99605</xdr:rowOff>
    </xdr:to>
    <xdr:sp macro="" textlink="">
      <xdr:nvSpPr>
        <xdr:cNvPr id="485" name="楕円 484"/>
        <xdr:cNvSpPr/>
      </xdr:nvSpPr>
      <xdr:spPr>
        <a:xfrm>
          <a:off x="7810500" y="1645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116132</xdr:rowOff>
    </xdr:from>
    <xdr:ext cx="534377" cy="259045"/>
    <xdr:sp macro="" textlink="">
      <xdr:nvSpPr>
        <xdr:cNvPr id="486" name="テキスト ボックス 485"/>
        <xdr:cNvSpPr txBox="1"/>
      </xdr:nvSpPr>
      <xdr:spPr>
        <a:xfrm>
          <a:off x="7594111" y="16232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158885</xdr:rowOff>
    </xdr:from>
    <xdr:to>
      <xdr:col>36</xdr:col>
      <xdr:colOff>165100</xdr:colOff>
      <xdr:row>98</xdr:row>
      <xdr:rowOff>89035</xdr:rowOff>
    </xdr:to>
    <xdr:sp macro="" textlink="">
      <xdr:nvSpPr>
        <xdr:cNvPr id="487" name="楕円 486"/>
        <xdr:cNvSpPr/>
      </xdr:nvSpPr>
      <xdr:spPr>
        <a:xfrm>
          <a:off x="6921500" y="1678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80162</xdr:rowOff>
    </xdr:from>
    <xdr:ext cx="534377" cy="259045"/>
    <xdr:sp macro="" textlink="">
      <xdr:nvSpPr>
        <xdr:cNvPr id="488" name="テキスト ボックス 487"/>
        <xdr:cNvSpPr txBox="1"/>
      </xdr:nvSpPr>
      <xdr:spPr>
        <a:xfrm>
          <a:off x="6705111" y="16882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62624</xdr:rowOff>
    </xdr:from>
    <xdr:to>
      <xdr:col>85</xdr:col>
      <xdr:colOff>126364</xdr:colOff>
      <xdr:row>39</xdr:row>
      <xdr:rowOff>44450</xdr:rowOff>
    </xdr:to>
    <xdr:cxnSp macro="">
      <xdr:nvCxnSpPr>
        <xdr:cNvPr id="512" name="直線コネクタ 511"/>
        <xdr:cNvCxnSpPr/>
      </xdr:nvCxnSpPr>
      <xdr:spPr>
        <a:xfrm flipV="1">
          <a:off x="16317595" y="5377574"/>
          <a:ext cx="1269" cy="135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3"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9301</xdr:rowOff>
    </xdr:from>
    <xdr:ext cx="599010" cy="259045"/>
    <xdr:sp macro="" textlink="">
      <xdr:nvSpPr>
        <xdr:cNvPr id="515" name="災害復旧事業費最大値テキスト"/>
        <xdr:cNvSpPr txBox="1"/>
      </xdr:nvSpPr>
      <xdr:spPr>
        <a:xfrm>
          <a:off x="16370300" y="5152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62624</xdr:rowOff>
    </xdr:from>
    <xdr:to>
      <xdr:col>86</xdr:col>
      <xdr:colOff>25400</xdr:colOff>
      <xdr:row>31</xdr:row>
      <xdr:rowOff>62624</xdr:rowOff>
    </xdr:to>
    <xdr:cxnSp macro="">
      <xdr:nvCxnSpPr>
        <xdr:cNvPr id="516" name="直線コネクタ 515"/>
        <xdr:cNvCxnSpPr/>
      </xdr:nvCxnSpPr>
      <xdr:spPr>
        <a:xfrm>
          <a:off x="16230600" y="537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62624</xdr:rowOff>
    </xdr:from>
    <xdr:to>
      <xdr:col>85</xdr:col>
      <xdr:colOff>127000</xdr:colOff>
      <xdr:row>31</xdr:row>
      <xdr:rowOff>81699</xdr:rowOff>
    </xdr:to>
    <xdr:cxnSp macro="">
      <xdr:nvCxnSpPr>
        <xdr:cNvPr id="517" name="直線コネクタ 516"/>
        <xdr:cNvCxnSpPr/>
      </xdr:nvCxnSpPr>
      <xdr:spPr>
        <a:xfrm flipV="1">
          <a:off x="15481300" y="5377574"/>
          <a:ext cx="838200" cy="1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27830</xdr:rowOff>
    </xdr:from>
    <xdr:ext cx="469744" cy="259045"/>
    <xdr:sp macro="" textlink="">
      <xdr:nvSpPr>
        <xdr:cNvPr id="518" name="災害復旧事業費平均値テキスト"/>
        <xdr:cNvSpPr txBox="1"/>
      </xdr:nvSpPr>
      <xdr:spPr>
        <a:xfrm>
          <a:off x="16370300" y="65429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49403</xdr:rowOff>
    </xdr:from>
    <xdr:to>
      <xdr:col>85</xdr:col>
      <xdr:colOff>177800</xdr:colOff>
      <xdr:row>38</xdr:row>
      <xdr:rowOff>151003</xdr:rowOff>
    </xdr:to>
    <xdr:sp macro="" textlink="">
      <xdr:nvSpPr>
        <xdr:cNvPr id="519" name="フローチャート: 判断 518"/>
        <xdr:cNvSpPr/>
      </xdr:nvSpPr>
      <xdr:spPr>
        <a:xfrm>
          <a:off x="16268700" y="656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81699</xdr:rowOff>
    </xdr:from>
    <xdr:to>
      <xdr:col>81</xdr:col>
      <xdr:colOff>50800</xdr:colOff>
      <xdr:row>35</xdr:row>
      <xdr:rowOff>37516</xdr:rowOff>
    </xdr:to>
    <xdr:cxnSp macro="">
      <xdr:nvCxnSpPr>
        <xdr:cNvPr id="520" name="直線コネクタ 519"/>
        <xdr:cNvCxnSpPr/>
      </xdr:nvCxnSpPr>
      <xdr:spPr>
        <a:xfrm flipV="1">
          <a:off x="14592300" y="5396649"/>
          <a:ext cx="889000" cy="641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97345</xdr:rowOff>
    </xdr:from>
    <xdr:to>
      <xdr:col>81</xdr:col>
      <xdr:colOff>101600</xdr:colOff>
      <xdr:row>39</xdr:row>
      <xdr:rowOff>27495</xdr:rowOff>
    </xdr:to>
    <xdr:sp macro="" textlink="">
      <xdr:nvSpPr>
        <xdr:cNvPr id="521" name="フローチャート: 判断 520"/>
        <xdr:cNvSpPr/>
      </xdr:nvSpPr>
      <xdr:spPr>
        <a:xfrm>
          <a:off x="154305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18622</xdr:rowOff>
    </xdr:from>
    <xdr:ext cx="469744" cy="259045"/>
    <xdr:sp macro="" textlink="">
      <xdr:nvSpPr>
        <xdr:cNvPr id="522" name="テキスト ボックス 521"/>
        <xdr:cNvSpPr txBox="1"/>
      </xdr:nvSpPr>
      <xdr:spPr>
        <a:xfrm>
          <a:off x="15246428" y="670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37516</xdr:rowOff>
    </xdr:from>
    <xdr:to>
      <xdr:col>76</xdr:col>
      <xdr:colOff>114300</xdr:colOff>
      <xdr:row>38</xdr:row>
      <xdr:rowOff>142786</xdr:rowOff>
    </xdr:to>
    <xdr:cxnSp macro="">
      <xdr:nvCxnSpPr>
        <xdr:cNvPr id="523" name="直線コネクタ 522"/>
        <xdr:cNvCxnSpPr/>
      </xdr:nvCxnSpPr>
      <xdr:spPr>
        <a:xfrm flipV="1">
          <a:off x="13703300" y="6038266"/>
          <a:ext cx="889000" cy="619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111785</xdr:rowOff>
    </xdr:from>
    <xdr:to>
      <xdr:col>76</xdr:col>
      <xdr:colOff>165100</xdr:colOff>
      <xdr:row>39</xdr:row>
      <xdr:rowOff>41935</xdr:rowOff>
    </xdr:to>
    <xdr:sp macro="" textlink="">
      <xdr:nvSpPr>
        <xdr:cNvPr id="524" name="フローチャート: 判断 523"/>
        <xdr:cNvSpPr/>
      </xdr:nvSpPr>
      <xdr:spPr>
        <a:xfrm>
          <a:off x="14541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33062</xdr:rowOff>
    </xdr:from>
    <xdr:ext cx="469744" cy="259045"/>
    <xdr:sp macro="" textlink="">
      <xdr:nvSpPr>
        <xdr:cNvPr id="525" name="テキスト ボックス 524"/>
        <xdr:cNvSpPr txBox="1"/>
      </xdr:nvSpPr>
      <xdr:spPr>
        <a:xfrm>
          <a:off x="14357428" y="6719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52680</xdr:rowOff>
    </xdr:from>
    <xdr:to>
      <xdr:col>71</xdr:col>
      <xdr:colOff>177800</xdr:colOff>
      <xdr:row>38</xdr:row>
      <xdr:rowOff>142786</xdr:rowOff>
    </xdr:to>
    <xdr:cxnSp macro="">
      <xdr:nvCxnSpPr>
        <xdr:cNvPr id="526" name="直線コネクタ 525"/>
        <xdr:cNvCxnSpPr/>
      </xdr:nvCxnSpPr>
      <xdr:spPr>
        <a:xfrm>
          <a:off x="12814300" y="6224880"/>
          <a:ext cx="889000" cy="433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102019</xdr:rowOff>
    </xdr:from>
    <xdr:to>
      <xdr:col>72</xdr:col>
      <xdr:colOff>38100</xdr:colOff>
      <xdr:row>39</xdr:row>
      <xdr:rowOff>32169</xdr:rowOff>
    </xdr:to>
    <xdr:sp macro="" textlink="">
      <xdr:nvSpPr>
        <xdr:cNvPr id="527" name="フローチャート: 判断 526"/>
        <xdr:cNvSpPr/>
      </xdr:nvSpPr>
      <xdr:spPr>
        <a:xfrm>
          <a:off x="13652500" y="661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23296</xdr:rowOff>
    </xdr:from>
    <xdr:ext cx="469744" cy="259045"/>
    <xdr:sp macro="" textlink="">
      <xdr:nvSpPr>
        <xdr:cNvPr id="528" name="テキスト ボックス 527"/>
        <xdr:cNvSpPr txBox="1"/>
      </xdr:nvSpPr>
      <xdr:spPr>
        <a:xfrm>
          <a:off x="13468428" y="6709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62090</xdr:rowOff>
    </xdr:from>
    <xdr:to>
      <xdr:col>67</xdr:col>
      <xdr:colOff>101600</xdr:colOff>
      <xdr:row>38</xdr:row>
      <xdr:rowOff>163690</xdr:rowOff>
    </xdr:to>
    <xdr:sp macro="" textlink="">
      <xdr:nvSpPr>
        <xdr:cNvPr id="529" name="フローチャート: 判断 528"/>
        <xdr:cNvSpPr/>
      </xdr:nvSpPr>
      <xdr:spPr>
        <a:xfrm>
          <a:off x="12763500" y="657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154817</xdr:rowOff>
    </xdr:from>
    <xdr:ext cx="469744" cy="259045"/>
    <xdr:sp macro="" textlink="">
      <xdr:nvSpPr>
        <xdr:cNvPr id="530" name="テキスト ボックス 529"/>
        <xdr:cNvSpPr txBox="1"/>
      </xdr:nvSpPr>
      <xdr:spPr>
        <a:xfrm>
          <a:off x="12579428" y="666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31</xdr:row>
      <xdr:rowOff>11824</xdr:rowOff>
    </xdr:from>
    <xdr:to>
      <xdr:col>85</xdr:col>
      <xdr:colOff>177800</xdr:colOff>
      <xdr:row>31</xdr:row>
      <xdr:rowOff>113424</xdr:rowOff>
    </xdr:to>
    <xdr:sp macro="" textlink="">
      <xdr:nvSpPr>
        <xdr:cNvPr id="536" name="楕円 535"/>
        <xdr:cNvSpPr/>
      </xdr:nvSpPr>
      <xdr:spPr>
        <a:xfrm>
          <a:off x="16268700" y="532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30</xdr:row>
      <xdr:rowOff>136301</xdr:rowOff>
    </xdr:from>
    <xdr:ext cx="599010" cy="259045"/>
    <xdr:sp macro="" textlink="">
      <xdr:nvSpPr>
        <xdr:cNvPr id="537" name="災害復旧事業費該当値テキスト"/>
        <xdr:cNvSpPr txBox="1"/>
      </xdr:nvSpPr>
      <xdr:spPr>
        <a:xfrm>
          <a:off x="16370300" y="5279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31</xdr:row>
      <xdr:rowOff>30899</xdr:rowOff>
    </xdr:from>
    <xdr:to>
      <xdr:col>81</xdr:col>
      <xdr:colOff>101600</xdr:colOff>
      <xdr:row>31</xdr:row>
      <xdr:rowOff>132499</xdr:rowOff>
    </xdr:to>
    <xdr:sp macro="" textlink="">
      <xdr:nvSpPr>
        <xdr:cNvPr id="538" name="楕円 537"/>
        <xdr:cNvSpPr/>
      </xdr:nvSpPr>
      <xdr:spPr>
        <a:xfrm>
          <a:off x="15430500" y="5345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29</xdr:row>
      <xdr:rowOff>149026</xdr:rowOff>
    </xdr:from>
    <xdr:ext cx="599010" cy="259045"/>
    <xdr:sp macro="" textlink="">
      <xdr:nvSpPr>
        <xdr:cNvPr id="539" name="テキスト ボックス 538"/>
        <xdr:cNvSpPr txBox="1"/>
      </xdr:nvSpPr>
      <xdr:spPr>
        <a:xfrm>
          <a:off x="15181795" y="5121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158166</xdr:rowOff>
    </xdr:from>
    <xdr:to>
      <xdr:col>76</xdr:col>
      <xdr:colOff>165100</xdr:colOff>
      <xdr:row>35</xdr:row>
      <xdr:rowOff>88316</xdr:rowOff>
    </xdr:to>
    <xdr:sp macro="" textlink="">
      <xdr:nvSpPr>
        <xdr:cNvPr id="540" name="楕円 539"/>
        <xdr:cNvSpPr/>
      </xdr:nvSpPr>
      <xdr:spPr>
        <a:xfrm>
          <a:off x="14541500" y="5987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104843</xdr:rowOff>
    </xdr:from>
    <xdr:ext cx="534377" cy="259045"/>
    <xdr:sp macro="" textlink="">
      <xdr:nvSpPr>
        <xdr:cNvPr id="541" name="テキスト ボックス 540"/>
        <xdr:cNvSpPr txBox="1"/>
      </xdr:nvSpPr>
      <xdr:spPr>
        <a:xfrm>
          <a:off x="14325111" y="5762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91986</xdr:rowOff>
    </xdr:from>
    <xdr:to>
      <xdr:col>72</xdr:col>
      <xdr:colOff>38100</xdr:colOff>
      <xdr:row>39</xdr:row>
      <xdr:rowOff>22136</xdr:rowOff>
    </xdr:to>
    <xdr:sp macro="" textlink="">
      <xdr:nvSpPr>
        <xdr:cNvPr id="542" name="楕円 541"/>
        <xdr:cNvSpPr/>
      </xdr:nvSpPr>
      <xdr:spPr>
        <a:xfrm>
          <a:off x="13652500" y="6607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38663</xdr:rowOff>
    </xdr:from>
    <xdr:ext cx="469744" cy="259045"/>
    <xdr:sp macro="" textlink="">
      <xdr:nvSpPr>
        <xdr:cNvPr id="543" name="テキスト ボックス 542"/>
        <xdr:cNvSpPr txBox="1"/>
      </xdr:nvSpPr>
      <xdr:spPr>
        <a:xfrm>
          <a:off x="13468428" y="6382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1880</xdr:rowOff>
    </xdr:from>
    <xdr:to>
      <xdr:col>67</xdr:col>
      <xdr:colOff>101600</xdr:colOff>
      <xdr:row>36</xdr:row>
      <xdr:rowOff>103480</xdr:rowOff>
    </xdr:to>
    <xdr:sp macro="" textlink="">
      <xdr:nvSpPr>
        <xdr:cNvPr id="544" name="楕円 543"/>
        <xdr:cNvSpPr/>
      </xdr:nvSpPr>
      <xdr:spPr>
        <a:xfrm>
          <a:off x="12763500" y="61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120007</xdr:rowOff>
    </xdr:from>
    <xdr:ext cx="534377" cy="259045"/>
    <xdr:sp macro="" textlink="">
      <xdr:nvSpPr>
        <xdr:cNvPr id="545" name="テキスト ボックス 544"/>
        <xdr:cNvSpPr txBox="1"/>
      </xdr:nvSpPr>
      <xdr:spPr>
        <a:xfrm>
          <a:off x="12547111" y="5949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7" name="テキスト ボックス 55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56</xdr:row>
      <xdr:rowOff>35577</xdr:rowOff>
    </xdr:from>
    <xdr:ext cx="312906" cy="259045"/>
    <xdr:sp macro="" textlink="">
      <xdr:nvSpPr>
        <xdr:cNvPr id="559" name="テキスト ボックス 558"/>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61" name="テキスト ボックス 560"/>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130827</xdr:rowOff>
    </xdr:from>
    <xdr:ext cx="312906" cy="259045"/>
    <xdr:sp macro="" textlink="">
      <xdr:nvSpPr>
        <xdr:cNvPr id="563" name="テキスト ボックス 562"/>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92727</xdr:rowOff>
    </xdr:from>
    <xdr:ext cx="312906" cy="259045"/>
    <xdr:sp macro="" textlink="">
      <xdr:nvSpPr>
        <xdr:cNvPr id="565" name="テキスト ボックス 564"/>
        <xdr:cNvSpPr txBox="1"/>
      </xdr:nvSpPr>
      <xdr:spPr>
        <a:xfrm>
          <a:off x="12133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67" name="テキスト ボックス 566"/>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44450</xdr:rowOff>
    </xdr:from>
    <xdr:to>
      <xdr:col>85</xdr:col>
      <xdr:colOff>126364</xdr:colOff>
      <xdr:row>59</xdr:row>
      <xdr:rowOff>44450</xdr:rowOff>
    </xdr:to>
    <xdr:cxnSp macro="">
      <xdr:nvCxnSpPr>
        <xdr:cNvPr id="569" name="直線コネクタ 568"/>
        <xdr:cNvCxnSpPr/>
      </xdr:nvCxnSpPr>
      <xdr:spPr>
        <a:xfrm flipV="1">
          <a:off x="16317595" y="8788400"/>
          <a:ext cx="1269"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80027</xdr:rowOff>
    </xdr:from>
    <xdr:ext cx="249299" cy="259045"/>
    <xdr:sp macro="" textlink="">
      <xdr:nvSpPr>
        <xdr:cNvPr id="570" name="失業対策事業費最小値テキスト"/>
        <xdr:cNvSpPr txBox="1"/>
      </xdr:nvSpPr>
      <xdr:spPr>
        <a:xfrm>
          <a:off x="16370300" y="10195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1" name="直線コネクタ 570"/>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162577</xdr:rowOff>
    </xdr:from>
    <xdr:ext cx="313932" cy="259045"/>
    <xdr:sp macro="" textlink="">
      <xdr:nvSpPr>
        <xdr:cNvPr id="572" name="失業対策事業費最大値テキスト"/>
        <xdr:cNvSpPr txBox="1"/>
      </xdr:nvSpPr>
      <xdr:spPr>
        <a:xfrm>
          <a:off x="16370300" y="8563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44450</xdr:rowOff>
    </xdr:from>
    <xdr:to>
      <xdr:col>86</xdr:col>
      <xdr:colOff>25400</xdr:colOff>
      <xdr:row>51</xdr:row>
      <xdr:rowOff>44450</xdr:rowOff>
    </xdr:to>
    <xdr:cxnSp macro="">
      <xdr:nvCxnSpPr>
        <xdr:cNvPr id="573" name="直線コネクタ 572"/>
        <xdr:cNvCxnSpPr/>
      </xdr:nvCxnSpPr>
      <xdr:spPr>
        <a:xfrm>
          <a:off x="16230600" y="878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74" name="直線コネクタ 573"/>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168927</xdr:rowOff>
    </xdr:from>
    <xdr:ext cx="249299" cy="259045"/>
    <xdr:sp macro="" textlink="">
      <xdr:nvSpPr>
        <xdr:cNvPr id="575" name="失業対策事業費平均値テキスト"/>
        <xdr:cNvSpPr txBox="1"/>
      </xdr:nvSpPr>
      <xdr:spPr>
        <a:xfrm>
          <a:off x="16370300" y="994157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146050</xdr:rowOff>
    </xdr:from>
    <xdr:to>
      <xdr:col>85</xdr:col>
      <xdr:colOff>177800</xdr:colOff>
      <xdr:row>59</xdr:row>
      <xdr:rowOff>76200</xdr:rowOff>
    </xdr:to>
    <xdr:sp macro="" textlink="">
      <xdr:nvSpPr>
        <xdr:cNvPr id="576" name="フローチャート: 判断 575"/>
        <xdr:cNvSpPr/>
      </xdr:nvSpPr>
      <xdr:spPr>
        <a:xfrm>
          <a:off x="162687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7" name="直線コネクタ 576"/>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146050</xdr:rowOff>
    </xdr:from>
    <xdr:to>
      <xdr:col>81</xdr:col>
      <xdr:colOff>101600</xdr:colOff>
      <xdr:row>59</xdr:row>
      <xdr:rowOff>76200</xdr:rowOff>
    </xdr:to>
    <xdr:sp macro="" textlink="">
      <xdr:nvSpPr>
        <xdr:cNvPr id="578" name="フローチャート: 判断 577"/>
        <xdr:cNvSpPr/>
      </xdr:nvSpPr>
      <xdr:spPr>
        <a:xfrm>
          <a:off x="15430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92727</xdr:rowOff>
    </xdr:from>
    <xdr:ext cx="249299" cy="259045"/>
    <xdr:sp macro="" textlink="">
      <xdr:nvSpPr>
        <xdr:cNvPr id="579" name="テキスト ボックス 578"/>
        <xdr:cNvSpPr txBox="1"/>
      </xdr:nvSpPr>
      <xdr:spPr>
        <a:xfrm>
          <a:off x="15356650" y="9865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80" name="直線コネクタ 579"/>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146050</xdr:rowOff>
    </xdr:from>
    <xdr:to>
      <xdr:col>76</xdr:col>
      <xdr:colOff>165100</xdr:colOff>
      <xdr:row>59</xdr:row>
      <xdr:rowOff>76200</xdr:rowOff>
    </xdr:to>
    <xdr:sp macro="" textlink="">
      <xdr:nvSpPr>
        <xdr:cNvPr id="581" name="フローチャート: 判断 580"/>
        <xdr:cNvSpPr/>
      </xdr:nvSpPr>
      <xdr:spPr>
        <a:xfrm>
          <a:off x="14541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92727</xdr:rowOff>
    </xdr:from>
    <xdr:ext cx="249299" cy="259045"/>
    <xdr:sp macro="" textlink="">
      <xdr:nvSpPr>
        <xdr:cNvPr id="582" name="テキスト ボックス 581"/>
        <xdr:cNvSpPr txBox="1"/>
      </xdr:nvSpPr>
      <xdr:spPr>
        <a:xfrm>
          <a:off x="14467650" y="9865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83" name="直線コネクタ 582"/>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84" name="フローチャート: 判断 583"/>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85" name="テキスト ボックス 584"/>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107950</xdr:rowOff>
    </xdr:from>
    <xdr:to>
      <xdr:col>67</xdr:col>
      <xdr:colOff>101600</xdr:colOff>
      <xdr:row>59</xdr:row>
      <xdr:rowOff>38100</xdr:rowOff>
    </xdr:to>
    <xdr:sp macro="" textlink="">
      <xdr:nvSpPr>
        <xdr:cNvPr id="586" name="フローチャート: 判断 585"/>
        <xdr:cNvSpPr/>
      </xdr:nvSpPr>
      <xdr:spPr>
        <a:xfrm>
          <a:off x="12763500" y="1005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54627</xdr:rowOff>
    </xdr:from>
    <xdr:ext cx="249299" cy="259045"/>
    <xdr:sp macro="" textlink="">
      <xdr:nvSpPr>
        <xdr:cNvPr id="587" name="テキスト ボックス 586"/>
        <xdr:cNvSpPr txBox="1"/>
      </xdr:nvSpPr>
      <xdr:spPr>
        <a:xfrm>
          <a:off x="12689650" y="9827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93" name="楕円 592"/>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124477</xdr:rowOff>
    </xdr:from>
    <xdr:ext cx="249299" cy="259045"/>
    <xdr:sp macro="" textlink="">
      <xdr:nvSpPr>
        <xdr:cNvPr id="594" name="失業対策事業費該当値テキスト"/>
        <xdr:cNvSpPr txBox="1"/>
      </xdr:nvSpPr>
      <xdr:spPr>
        <a:xfrm>
          <a:off x="16370300" y="10068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95" name="楕円 594"/>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96" name="テキスト ボックス 595"/>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7" name="楕円 596"/>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8" name="テキスト ボックス 597"/>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9" name="楕円 598"/>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600" name="テキスト ボックス 599"/>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601" name="楕円 600"/>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602" name="テキスト ボックス 601"/>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6" name="テキスト ボックス 615"/>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0" name="テキスト ボックス 61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162964</xdr:rowOff>
    </xdr:from>
    <xdr:to>
      <xdr:col>85</xdr:col>
      <xdr:colOff>126364</xdr:colOff>
      <xdr:row>78</xdr:row>
      <xdr:rowOff>119191</xdr:rowOff>
    </xdr:to>
    <xdr:cxnSp macro="">
      <xdr:nvCxnSpPr>
        <xdr:cNvPr id="626" name="直線コネクタ 625"/>
        <xdr:cNvCxnSpPr/>
      </xdr:nvCxnSpPr>
      <xdr:spPr>
        <a:xfrm flipV="1">
          <a:off x="16317595" y="11993014"/>
          <a:ext cx="1269" cy="1499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123018</xdr:rowOff>
    </xdr:from>
    <xdr:ext cx="534377" cy="259045"/>
    <xdr:sp macro="" textlink="">
      <xdr:nvSpPr>
        <xdr:cNvPr id="627" name="公債費最小値テキスト"/>
        <xdr:cNvSpPr txBox="1"/>
      </xdr:nvSpPr>
      <xdr:spPr>
        <a:xfrm>
          <a:off x="16370300" y="13496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119191</xdr:rowOff>
    </xdr:from>
    <xdr:to>
      <xdr:col>86</xdr:col>
      <xdr:colOff>25400</xdr:colOff>
      <xdr:row>78</xdr:row>
      <xdr:rowOff>119191</xdr:rowOff>
    </xdr:to>
    <xdr:cxnSp macro="">
      <xdr:nvCxnSpPr>
        <xdr:cNvPr id="628" name="直線コネクタ 627"/>
        <xdr:cNvCxnSpPr/>
      </xdr:nvCxnSpPr>
      <xdr:spPr>
        <a:xfrm>
          <a:off x="16230600" y="13492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109641</xdr:rowOff>
    </xdr:from>
    <xdr:ext cx="599010" cy="259045"/>
    <xdr:sp macro="" textlink="">
      <xdr:nvSpPr>
        <xdr:cNvPr id="629" name="公債費最大値テキスト"/>
        <xdr:cNvSpPr txBox="1"/>
      </xdr:nvSpPr>
      <xdr:spPr>
        <a:xfrm>
          <a:off x="16370300" y="11768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162964</xdr:rowOff>
    </xdr:from>
    <xdr:to>
      <xdr:col>86</xdr:col>
      <xdr:colOff>25400</xdr:colOff>
      <xdr:row>69</xdr:row>
      <xdr:rowOff>162964</xdr:rowOff>
    </xdr:to>
    <xdr:cxnSp macro="">
      <xdr:nvCxnSpPr>
        <xdr:cNvPr id="630" name="直線コネクタ 629"/>
        <xdr:cNvCxnSpPr/>
      </xdr:nvCxnSpPr>
      <xdr:spPr>
        <a:xfrm>
          <a:off x="16230600" y="119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155755</xdr:rowOff>
    </xdr:from>
    <xdr:to>
      <xdr:col>85</xdr:col>
      <xdr:colOff>127000</xdr:colOff>
      <xdr:row>77</xdr:row>
      <xdr:rowOff>169174</xdr:rowOff>
    </xdr:to>
    <xdr:cxnSp macro="">
      <xdr:nvCxnSpPr>
        <xdr:cNvPr id="631" name="直線コネクタ 630"/>
        <xdr:cNvCxnSpPr/>
      </xdr:nvCxnSpPr>
      <xdr:spPr>
        <a:xfrm flipV="1">
          <a:off x="15481300" y="13357405"/>
          <a:ext cx="838200" cy="13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93360</xdr:rowOff>
    </xdr:from>
    <xdr:ext cx="534377" cy="259045"/>
    <xdr:sp macro="" textlink="">
      <xdr:nvSpPr>
        <xdr:cNvPr id="632" name="公債費平均値テキスト"/>
        <xdr:cNvSpPr txBox="1"/>
      </xdr:nvSpPr>
      <xdr:spPr>
        <a:xfrm>
          <a:off x="16370300" y="13123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70483</xdr:rowOff>
    </xdr:from>
    <xdr:to>
      <xdr:col>85</xdr:col>
      <xdr:colOff>177800</xdr:colOff>
      <xdr:row>78</xdr:row>
      <xdr:rowOff>633</xdr:rowOff>
    </xdr:to>
    <xdr:sp macro="" textlink="">
      <xdr:nvSpPr>
        <xdr:cNvPr id="633" name="フローチャート: 判断 632"/>
        <xdr:cNvSpPr/>
      </xdr:nvSpPr>
      <xdr:spPr>
        <a:xfrm>
          <a:off x="16268700" y="1327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169174</xdr:rowOff>
    </xdr:from>
    <xdr:to>
      <xdr:col>81</xdr:col>
      <xdr:colOff>50800</xdr:colOff>
      <xdr:row>78</xdr:row>
      <xdr:rowOff>4194</xdr:rowOff>
    </xdr:to>
    <xdr:cxnSp macro="">
      <xdr:nvCxnSpPr>
        <xdr:cNvPr id="634" name="直線コネクタ 633"/>
        <xdr:cNvCxnSpPr/>
      </xdr:nvCxnSpPr>
      <xdr:spPr>
        <a:xfrm flipV="1">
          <a:off x="14592300" y="13370824"/>
          <a:ext cx="889000" cy="6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69625</xdr:rowOff>
    </xdr:from>
    <xdr:to>
      <xdr:col>81</xdr:col>
      <xdr:colOff>101600</xdr:colOff>
      <xdr:row>77</xdr:row>
      <xdr:rowOff>171225</xdr:rowOff>
    </xdr:to>
    <xdr:sp macro="" textlink="">
      <xdr:nvSpPr>
        <xdr:cNvPr id="635" name="フローチャート: 判断 634"/>
        <xdr:cNvSpPr/>
      </xdr:nvSpPr>
      <xdr:spPr>
        <a:xfrm>
          <a:off x="15430500" y="1327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16302</xdr:rowOff>
    </xdr:from>
    <xdr:ext cx="534377" cy="259045"/>
    <xdr:sp macro="" textlink="">
      <xdr:nvSpPr>
        <xdr:cNvPr id="636" name="テキスト ボックス 635"/>
        <xdr:cNvSpPr txBox="1"/>
      </xdr:nvSpPr>
      <xdr:spPr>
        <a:xfrm>
          <a:off x="15214111" y="13046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4194</xdr:rowOff>
    </xdr:from>
    <xdr:to>
      <xdr:col>76</xdr:col>
      <xdr:colOff>114300</xdr:colOff>
      <xdr:row>78</xdr:row>
      <xdr:rowOff>13219</xdr:rowOff>
    </xdr:to>
    <xdr:cxnSp macro="">
      <xdr:nvCxnSpPr>
        <xdr:cNvPr id="637" name="直線コネクタ 636"/>
        <xdr:cNvCxnSpPr/>
      </xdr:nvCxnSpPr>
      <xdr:spPr>
        <a:xfrm flipV="1">
          <a:off x="13703300" y="13377294"/>
          <a:ext cx="889000" cy="9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66566</xdr:rowOff>
    </xdr:from>
    <xdr:to>
      <xdr:col>76</xdr:col>
      <xdr:colOff>165100</xdr:colOff>
      <xdr:row>77</xdr:row>
      <xdr:rowOff>168166</xdr:rowOff>
    </xdr:to>
    <xdr:sp macro="" textlink="">
      <xdr:nvSpPr>
        <xdr:cNvPr id="638" name="フローチャート: 判断 637"/>
        <xdr:cNvSpPr/>
      </xdr:nvSpPr>
      <xdr:spPr>
        <a:xfrm>
          <a:off x="145415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13243</xdr:rowOff>
    </xdr:from>
    <xdr:ext cx="534377" cy="259045"/>
    <xdr:sp macro="" textlink="">
      <xdr:nvSpPr>
        <xdr:cNvPr id="639" name="テキスト ボックス 638"/>
        <xdr:cNvSpPr txBox="1"/>
      </xdr:nvSpPr>
      <xdr:spPr>
        <a:xfrm>
          <a:off x="14325111" y="1304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11109</xdr:rowOff>
    </xdr:from>
    <xdr:to>
      <xdr:col>71</xdr:col>
      <xdr:colOff>177800</xdr:colOff>
      <xdr:row>78</xdr:row>
      <xdr:rowOff>13219</xdr:rowOff>
    </xdr:to>
    <xdr:cxnSp macro="">
      <xdr:nvCxnSpPr>
        <xdr:cNvPr id="640" name="直線コネクタ 639"/>
        <xdr:cNvCxnSpPr/>
      </xdr:nvCxnSpPr>
      <xdr:spPr>
        <a:xfrm>
          <a:off x="12814300" y="13384209"/>
          <a:ext cx="889000" cy="2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67419</xdr:rowOff>
    </xdr:from>
    <xdr:to>
      <xdr:col>72</xdr:col>
      <xdr:colOff>38100</xdr:colOff>
      <xdr:row>77</xdr:row>
      <xdr:rowOff>169019</xdr:rowOff>
    </xdr:to>
    <xdr:sp macro="" textlink="">
      <xdr:nvSpPr>
        <xdr:cNvPr id="641" name="フローチャート: 判断 640"/>
        <xdr:cNvSpPr/>
      </xdr:nvSpPr>
      <xdr:spPr>
        <a:xfrm>
          <a:off x="136525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14096</xdr:rowOff>
    </xdr:from>
    <xdr:ext cx="534377" cy="259045"/>
    <xdr:sp macro="" textlink="">
      <xdr:nvSpPr>
        <xdr:cNvPr id="642" name="テキスト ボックス 641"/>
        <xdr:cNvSpPr txBox="1"/>
      </xdr:nvSpPr>
      <xdr:spPr>
        <a:xfrm>
          <a:off x="13436111" y="1304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78301</xdr:rowOff>
    </xdr:from>
    <xdr:to>
      <xdr:col>67</xdr:col>
      <xdr:colOff>101600</xdr:colOff>
      <xdr:row>78</xdr:row>
      <xdr:rowOff>8451</xdr:rowOff>
    </xdr:to>
    <xdr:sp macro="" textlink="">
      <xdr:nvSpPr>
        <xdr:cNvPr id="643" name="フローチャート: 判断 642"/>
        <xdr:cNvSpPr/>
      </xdr:nvSpPr>
      <xdr:spPr>
        <a:xfrm>
          <a:off x="12763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24978</xdr:rowOff>
    </xdr:from>
    <xdr:ext cx="534377" cy="259045"/>
    <xdr:sp macro="" textlink="">
      <xdr:nvSpPr>
        <xdr:cNvPr id="644" name="テキスト ボックス 643"/>
        <xdr:cNvSpPr txBox="1"/>
      </xdr:nvSpPr>
      <xdr:spPr>
        <a:xfrm>
          <a:off x="12547111" y="1305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104955</xdr:rowOff>
    </xdr:from>
    <xdr:to>
      <xdr:col>85</xdr:col>
      <xdr:colOff>177800</xdr:colOff>
      <xdr:row>78</xdr:row>
      <xdr:rowOff>35105</xdr:rowOff>
    </xdr:to>
    <xdr:sp macro="" textlink="">
      <xdr:nvSpPr>
        <xdr:cNvPr id="650" name="楕円 649"/>
        <xdr:cNvSpPr/>
      </xdr:nvSpPr>
      <xdr:spPr>
        <a:xfrm>
          <a:off x="16268700" y="1330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83382</xdr:rowOff>
    </xdr:from>
    <xdr:ext cx="534377" cy="259045"/>
    <xdr:sp macro="" textlink="">
      <xdr:nvSpPr>
        <xdr:cNvPr id="651" name="公債費該当値テキスト"/>
        <xdr:cNvSpPr txBox="1"/>
      </xdr:nvSpPr>
      <xdr:spPr>
        <a:xfrm>
          <a:off x="16370300" y="13285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118374</xdr:rowOff>
    </xdr:from>
    <xdr:to>
      <xdr:col>81</xdr:col>
      <xdr:colOff>101600</xdr:colOff>
      <xdr:row>78</xdr:row>
      <xdr:rowOff>48524</xdr:rowOff>
    </xdr:to>
    <xdr:sp macro="" textlink="">
      <xdr:nvSpPr>
        <xdr:cNvPr id="652" name="楕円 651"/>
        <xdr:cNvSpPr/>
      </xdr:nvSpPr>
      <xdr:spPr>
        <a:xfrm>
          <a:off x="15430500" y="1332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39651</xdr:rowOff>
    </xdr:from>
    <xdr:ext cx="534377" cy="259045"/>
    <xdr:sp macro="" textlink="">
      <xdr:nvSpPr>
        <xdr:cNvPr id="653" name="テキスト ボックス 652"/>
        <xdr:cNvSpPr txBox="1"/>
      </xdr:nvSpPr>
      <xdr:spPr>
        <a:xfrm>
          <a:off x="15214111" y="13412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124844</xdr:rowOff>
    </xdr:from>
    <xdr:to>
      <xdr:col>76</xdr:col>
      <xdr:colOff>165100</xdr:colOff>
      <xdr:row>78</xdr:row>
      <xdr:rowOff>54994</xdr:rowOff>
    </xdr:to>
    <xdr:sp macro="" textlink="">
      <xdr:nvSpPr>
        <xdr:cNvPr id="654" name="楕円 653"/>
        <xdr:cNvSpPr/>
      </xdr:nvSpPr>
      <xdr:spPr>
        <a:xfrm>
          <a:off x="14541500" y="13326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46121</xdr:rowOff>
    </xdr:from>
    <xdr:ext cx="534377" cy="259045"/>
    <xdr:sp macro="" textlink="">
      <xdr:nvSpPr>
        <xdr:cNvPr id="655" name="テキスト ボックス 654"/>
        <xdr:cNvSpPr txBox="1"/>
      </xdr:nvSpPr>
      <xdr:spPr>
        <a:xfrm>
          <a:off x="14325111" y="13419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133869</xdr:rowOff>
    </xdr:from>
    <xdr:to>
      <xdr:col>72</xdr:col>
      <xdr:colOff>38100</xdr:colOff>
      <xdr:row>78</xdr:row>
      <xdr:rowOff>64019</xdr:rowOff>
    </xdr:to>
    <xdr:sp macro="" textlink="">
      <xdr:nvSpPr>
        <xdr:cNvPr id="656" name="楕円 655"/>
        <xdr:cNvSpPr/>
      </xdr:nvSpPr>
      <xdr:spPr>
        <a:xfrm>
          <a:off x="13652500" y="13335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55146</xdr:rowOff>
    </xdr:from>
    <xdr:ext cx="534377" cy="259045"/>
    <xdr:sp macro="" textlink="">
      <xdr:nvSpPr>
        <xdr:cNvPr id="657" name="テキスト ボックス 656"/>
        <xdr:cNvSpPr txBox="1"/>
      </xdr:nvSpPr>
      <xdr:spPr>
        <a:xfrm>
          <a:off x="13436111" y="13428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131759</xdr:rowOff>
    </xdr:from>
    <xdr:to>
      <xdr:col>67</xdr:col>
      <xdr:colOff>101600</xdr:colOff>
      <xdr:row>78</xdr:row>
      <xdr:rowOff>61909</xdr:rowOff>
    </xdr:to>
    <xdr:sp macro="" textlink="">
      <xdr:nvSpPr>
        <xdr:cNvPr id="658" name="楕円 657"/>
        <xdr:cNvSpPr/>
      </xdr:nvSpPr>
      <xdr:spPr>
        <a:xfrm>
          <a:off x="12763500" y="13333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53036</xdr:rowOff>
    </xdr:from>
    <xdr:ext cx="534377" cy="259045"/>
    <xdr:sp macro="" textlink="">
      <xdr:nvSpPr>
        <xdr:cNvPr id="659" name="テキスト ボックス 658"/>
        <xdr:cNvSpPr txBox="1"/>
      </xdr:nvSpPr>
      <xdr:spPr>
        <a:xfrm>
          <a:off x="12547111" y="13426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70" name="直線コネクタ 669"/>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71" name="テキスト ボックス 670"/>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3" name="テキスト ボックス 672"/>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4" name="直線コネクタ 673"/>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5" name="テキスト ボックス 674"/>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37367</xdr:rowOff>
    </xdr:from>
    <xdr:to>
      <xdr:col>85</xdr:col>
      <xdr:colOff>126364</xdr:colOff>
      <xdr:row>98</xdr:row>
      <xdr:rowOff>25372</xdr:rowOff>
    </xdr:to>
    <xdr:cxnSp macro="">
      <xdr:nvCxnSpPr>
        <xdr:cNvPr id="679" name="直線コネクタ 678"/>
        <xdr:cNvCxnSpPr/>
      </xdr:nvCxnSpPr>
      <xdr:spPr>
        <a:xfrm flipV="1">
          <a:off x="16317595" y="15639317"/>
          <a:ext cx="1269" cy="1188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29199</xdr:rowOff>
    </xdr:from>
    <xdr:ext cx="249299" cy="259045"/>
    <xdr:sp macro="" textlink="">
      <xdr:nvSpPr>
        <xdr:cNvPr id="680" name="積立金最小値テキスト"/>
        <xdr:cNvSpPr txBox="1"/>
      </xdr:nvSpPr>
      <xdr:spPr>
        <a:xfrm>
          <a:off x="16370300" y="168312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25372</xdr:rowOff>
    </xdr:from>
    <xdr:to>
      <xdr:col>86</xdr:col>
      <xdr:colOff>25400</xdr:colOff>
      <xdr:row>98</xdr:row>
      <xdr:rowOff>25372</xdr:rowOff>
    </xdr:to>
    <xdr:cxnSp macro="">
      <xdr:nvCxnSpPr>
        <xdr:cNvPr id="681" name="直線コネクタ 680"/>
        <xdr:cNvCxnSpPr/>
      </xdr:nvCxnSpPr>
      <xdr:spPr>
        <a:xfrm>
          <a:off x="16230600" y="1682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155494</xdr:rowOff>
    </xdr:from>
    <xdr:ext cx="599010" cy="259045"/>
    <xdr:sp macro="" textlink="">
      <xdr:nvSpPr>
        <xdr:cNvPr id="682" name="積立金最大値テキスト"/>
        <xdr:cNvSpPr txBox="1"/>
      </xdr:nvSpPr>
      <xdr:spPr>
        <a:xfrm>
          <a:off x="16370300" y="15414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37367</xdr:rowOff>
    </xdr:from>
    <xdr:to>
      <xdr:col>86</xdr:col>
      <xdr:colOff>25400</xdr:colOff>
      <xdr:row>91</xdr:row>
      <xdr:rowOff>37367</xdr:rowOff>
    </xdr:to>
    <xdr:cxnSp macro="">
      <xdr:nvCxnSpPr>
        <xdr:cNvPr id="683" name="直線コネクタ 682"/>
        <xdr:cNvCxnSpPr/>
      </xdr:nvCxnSpPr>
      <xdr:spPr>
        <a:xfrm>
          <a:off x="16230600" y="15639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72103</xdr:rowOff>
    </xdr:from>
    <xdr:to>
      <xdr:col>85</xdr:col>
      <xdr:colOff>127000</xdr:colOff>
      <xdr:row>96</xdr:row>
      <xdr:rowOff>119909</xdr:rowOff>
    </xdr:to>
    <xdr:cxnSp macro="">
      <xdr:nvCxnSpPr>
        <xdr:cNvPr id="684" name="直線コネクタ 683"/>
        <xdr:cNvCxnSpPr/>
      </xdr:nvCxnSpPr>
      <xdr:spPr>
        <a:xfrm flipV="1">
          <a:off x="15481300" y="16531303"/>
          <a:ext cx="838200" cy="47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1359</xdr:rowOff>
    </xdr:from>
    <xdr:ext cx="534377" cy="259045"/>
    <xdr:sp macro="" textlink="">
      <xdr:nvSpPr>
        <xdr:cNvPr id="685" name="積立金平均値テキスト"/>
        <xdr:cNvSpPr txBox="1"/>
      </xdr:nvSpPr>
      <xdr:spPr>
        <a:xfrm>
          <a:off x="16370300" y="166320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22932</xdr:rowOff>
    </xdr:from>
    <xdr:to>
      <xdr:col>85</xdr:col>
      <xdr:colOff>177800</xdr:colOff>
      <xdr:row>97</xdr:row>
      <xdr:rowOff>124532</xdr:rowOff>
    </xdr:to>
    <xdr:sp macro="" textlink="">
      <xdr:nvSpPr>
        <xdr:cNvPr id="686" name="フローチャート: 判断 685"/>
        <xdr:cNvSpPr/>
      </xdr:nvSpPr>
      <xdr:spPr>
        <a:xfrm>
          <a:off x="16268700" y="1665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119909</xdr:rowOff>
    </xdr:from>
    <xdr:to>
      <xdr:col>81</xdr:col>
      <xdr:colOff>50800</xdr:colOff>
      <xdr:row>98</xdr:row>
      <xdr:rowOff>23371</xdr:rowOff>
    </xdr:to>
    <xdr:cxnSp macro="">
      <xdr:nvCxnSpPr>
        <xdr:cNvPr id="687" name="直線コネクタ 686"/>
        <xdr:cNvCxnSpPr/>
      </xdr:nvCxnSpPr>
      <xdr:spPr>
        <a:xfrm flipV="1">
          <a:off x="14592300" y="16579109"/>
          <a:ext cx="889000" cy="246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30516</xdr:rowOff>
    </xdr:from>
    <xdr:to>
      <xdr:col>81</xdr:col>
      <xdr:colOff>101600</xdr:colOff>
      <xdr:row>97</xdr:row>
      <xdr:rowOff>132116</xdr:rowOff>
    </xdr:to>
    <xdr:sp macro="" textlink="">
      <xdr:nvSpPr>
        <xdr:cNvPr id="688" name="フローチャート: 判断 687"/>
        <xdr:cNvSpPr/>
      </xdr:nvSpPr>
      <xdr:spPr>
        <a:xfrm>
          <a:off x="15430500" y="1666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123243</xdr:rowOff>
    </xdr:from>
    <xdr:ext cx="534377" cy="259045"/>
    <xdr:sp macro="" textlink="">
      <xdr:nvSpPr>
        <xdr:cNvPr id="689" name="テキスト ボックス 688"/>
        <xdr:cNvSpPr txBox="1"/>
      </xdr:nvSpPr>
      <xdr:spPr>
        <a:xfrm>
          <a:off x="15214111" y="1675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123041</xdr:rowOff>
    </xdr:from>
    <xdr:to>
      <xdr:col>76</xdr:col>
      <xdr:colOff>114300</xdr:colOff>
      <xdr:row>98</xdr:row>
      <xdr:rowOff>23371</xdr:rowOff>
    </xdr:to>
    <xdr:cxnSp macro="">
      <xdr:nvCxnSpPr>
        <xdr:cNvPr id="690" name="直線コネクタ 689"/>
        <xdr:cNvCxnSpPr/>
      </xdr:nvCxnSpPr>
      <xdr:spPr>
        <a:xfrm>
          <a:off x="13703300" y="16753691"/>
          <a:ext cx="889000" cy="71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25406</xdr:rowOff>
    </xdr:from>
    <xdr:to>
      <xdr:col>76</xdr:col>
      <xdr:colOff>165100</xdr:colOff>
      <xdr:row>97</xdr:row>
      <xdr:rowOff>127006</xdr:rowOff>
    </xdr:to>
    <xdr:sp macro="" textlink="">
      <xdr:nvSpPr>
        <xdr:cNvPr id="691" name="フローチャート: 判断 690"/>
        <xdr:cNvSpPr/>
      </xdr:nvSpPr>
      <xdr:spPr>
        <a:xfrm>
          <a:off x="14541500" y="1665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143533</xdr:rowOff>
    </xdr:from>
    <xdr:ext cx="534377" cy="259045"/>
    <xdr:sp macro="" textlink="">
      <xdr:nvSpPr>
        <xdr:cNvPr id="692" name="テキスト ボックス 691"/>
        <xdr:cNvSpPr txBox="1"/>
      </xdr:nvSpPr>
      <xdr:spPr>
        <a:xfrm>
          <a:off x="14325111" y="1643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123041</xdr:rowOff>
    </xdr:from>
    <xdr:to>
      <xdr:col>71</xdr:col>
      <xdr:colOff>177800</xdr:colOff>
      <xdr:row>98</xdr:row>
      <xdr:rowOff>21182</xdr:rowOff>
    </xdr:to>
    <xdr:cxnSp macro="">
      <xdr:nvCxnSpPr>
        <xdr:cNvPr id="693" name="直線コネクタ 692"/>
        <xdr:cNvCxnSpPr/>
      </xdr:nvCxnSpPr>
      <xdr:spPr>
        <a:xfrm flipV="1">
          <a:off x="12814300" y="16753691"/>
          <a:ext cx="889000" cy="69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30790</xdr:rowOff>
    </xdr:from>
    <xdr:to>
      <xdr:col>72</xdr:col>
      <xdr:colOff>38100</xdr:colOff>
      <xdr:row>97</xdr:row>
      <xdr:rowOff>132390</xdr:rowOff>
    </xdr:to>
    <xdr:sp macro="" textlink="">
      <xdr:nvSpPr>
        <xdr:cNvPr id="694" name="フローチャート: 判断 693"/>
        <xdr:cNvSpPr/>
      </xdr:nvSpPr>
      <xdr:spPr>
        <a:xfrm>
          <a:off x="13652500" y="1666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148917</xdr:rowOff>
    </xdr:from>
    <xdr:ext cx="534377" cy="259045"/>
    <xdr:sp macro="" textlink="">
      <xdr:nvSpPr>
        <xdr:cNvPr id="695" name="テキスト ボックス 694"/>
        <xdr:cNvSpPr txBox="1"/>
      </xdr:nvSpPr>
      <xdr:spPr>
        <a:xfrm>
          <a:off x="13436111" y="16436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141632</xdr:rowOff>
    </xdr:from>
    <xdr:to>
      <xdr:col>67</xdr:col>
      <xdr:colOff>101600</xdr:colOff>
      <xdr:row>97</xdr:row>
      <xdr:rowOff>71782</xdr:rowOff>
    </xdr:to>
    <xdr:sp macro="" textlink="">
      <xdr:nvSpPr>
        <xdr:cNvPr id="696" name="フローチャート: 判断 695"/>
        <xdr:cNvSpPr/>
      </xdr:nvSpPr>
      <xdr:spPr>
        <a:xfrm>
          <a:off x="12763500" y="1660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88309</xdr:rowOff>
    </xdr:from>
    <xdr:ext cx="534377" cy="259045"/>
    <xdr:sp macro="" textlink="">
      <xdr:nvSpPr>
        <xdr:cNvPr id="697" name="テキスト ボックス 696"/>
        <xdr:cNvSpPr txBox="1"/>
      </xdr:nvSpPr>
      <xdr:spPr>
        <a:xfrm>
          <a:off x="12547111" y="16376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21303</xdr:rowOff>
    </xdr:from>
    <xdr:to>
      <xdr:col>85</xdr:col>
      <xdr:colOff>177800</xdr:colOff>
      <xdr:row>96</xdr:row>
      <xdr:rowOff>122903</xdr:rowOff>
    </xdr:to>
    <xdr:sp macro="" textlink="">
      <xdr:nvSpPr>
        <xdr:cNvPr id="703" name="楕円 702"/>
        <xdr:cNvSpPr/>
      </xdr:nvSpPr>
      <xdr:spPr>
        <a:xfrm>
          <a:off x="16268700" y="16480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44180</xdr:rowOff>
    </xdr:from>
    <xdr:ext cx="534377" cy="259045"/>
    <xdr:sp macro="" textlink="">
      <xdr:nvSpPr>
        <xdr:cNvPr id="704" name="積立金該当値テキスト"/>
        <xdr:cNvSpPr txBox="1"/>
      </xdr:nvSpPr>
      <xdr:spPr>
        <a:xfrm>
          <a:off x="16370300" y="16331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69109</xdr:rowOff>
    </xdr:from>
    <xdr:to>
      <xdr:col>81</xdr:col>
      <xdr:colOff>101600</xdr:colOff>
      <xdr:row>96</xdr:row>
      <xdr:rowOff>170709</xdr:rowOff>
    </xdr:to>
    <xdr:sp macro="" textlink="">
      <xdr:nvSpPr>
        <xdr:cNvPr id="705" name="楕円 704"/>
        <xdr:cNvSpPr/>
      </xdr:nvSpPr>
      <xdr:spPr>
        <a:xfrm>
          <a:off x="15430500" y="16528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15786</xdr:rowOff>
    </xdr:from>
    <xdr:ext cx="534377" cy="259045"/>
    <xdr:sp macro="" textlink="">
      <xdr:nvSpPr>
        <xdr:cNvPr id="706" name="テキスト ボックス 705"/>
        <xdr:cNvSpPr txBox="1"/>
      </xdr:nvSpPr>
      <xdr:spPr>
        <a:xfrm>
          <a:off x="15214111" y="16303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144021</xdr:rowOff>
    </xdr:from>
    <xdr:to>
      <xdr:col>76</xdr:col>
      <xdr:colOff>165100</xdr:colOff>
      <xdr:row>98</xdr:row>
      <xdr:rowOff>74171</xdr:rowOff>
    </xdr:to>
    <xdr:sp macro="" textlink="">
      <xdr:nvSpPr>
        <xdr:cNvPr id="707" name="楕円 706"/>
        <xdr:cNvSpPr/>
      </xdr:nvSpPr>
      <xdr:spPr>
        <a:xfrm>
          <a:off x="14541500" y="16774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98</xdr:row>
      <xdr:rowOff>65298</xdr:rowOff>
    </xdr:from>
    <xdr:ext cx="378565" cy="259045"/>
    <xdr:sp macro="" textlink="">
      <xdr:nvSpPr>
        <xdr:cNvPr id="708" name="テキスト ボックス 707"/>
        <xdr:cNvSpPr txBox="1"/>
      </xdr:nvSpPr>
      <xdr:spPr>
        <a:xfrm>
          <a:off x="14403017" y="168673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72241</xdr:rowOff>
    </xdr:from>
    <xdr:to>
      <xdr:col>72</xdr:col>
      <xdr:colOff>38100</xdr:colOff>
      <xdr:row>98</xdr:row>
      <xdr:rowOff>2391</xdr:rowOff>
    </xdr:to>
    <xdr:sp macro="" textlink="">
      <xdr:nvSpPr>
        <xdr:cNvPr id="709" name="楕円 708"/>
        <xdr:cNvSpPr/>
      </xdr:nvSpPr>
      <xdr:spPr>
        <a:xfrm>
          <a:off x="13652500" y="16702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164968</xdr:rowOff>
    </xdr:from>
    <xdr:ext cx="534377" cy="259045"/>
    <xdr:sp macro="" textlink="">
      <xdr:nvSpPr>
        <xdr:cNvPr id="710" name="テキスト ボックス 709"/>
        <xdr:cNvSpPr txBox="1"/>
      </xdr:nvSpPr>
      <xdr:spPr>
        <a:xfrm>
          <a:off x="13436111" y="16795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141832</xdr:rowOff>
    </xdr:from>
    <xdr:to>
      <xdr:col>67</xdr:col>
      <xdr:colOff>101600</xdr:colOff>
      <xdr:row>98</xdr:row>
      <xdr:rowOff>71982</xdr:rowOff>
    </xdr:to>
    <xdr:sp macro="" textlink="">
      <xdr:nvSpPr>
        <xdr:cNvPr id="711" name="楕円 710"/>
        <xdr:cNvSpPr/>
      </xdr:nvSpPr>
      <xdr:spPr>
        <a:xfrm>
          <a:off x="12763500" y="16772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98</xdr:row>
      <xdr:rowOff>63109</xdr:rowOff>
    </xdr:from>
    <xdr:ext cx="378565" cy="259045"/>
    <xdr:sp macro="" textlink="">
      <xdr:nvSpPr>
        <xdr:cNvPr id="712" name="テキスト ボックス 711"/>
        <xdr:cNvSpPr txBox="1"/>
      </xdr:nvSpPr>
      <xdr:spPr>
        <a:xfrm>
          <a:off x="12625017" y="168652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6" name="テキスト ボックス 725"/>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131242</xdr:rowOff>
    </xdr:from>
    <xdr:to>
      <xdr:col>116</xdr:col>
      <xdr:colOff>62864</xdr:colOff>
      <xdr:row>39</xdr:row>
      <xdr:rowOff>44450</xdr:rowOff>
    </xdr:to>
    <xdr:cxnSp macro="">
      <xdr:nvCxnSpPr>
        <xdr:cNvPr id="736" name="直線コネクタ 735"/>
        <xdr:cNvCxnSpPr/>
      </xdr:nvCxnSpPr>
      <xdr:spPr>
        <a:xfrm flipV="1">
          <a:off x="22159595" y="5446192"/>
          <a:ext cx="1269" cy="1284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77919</xdr:rowOff>
    </xdr:from>
    <xdr:ext cx="534377" cy="259045"/>
    <xdr:sp macro="" textlink="">
      <xdr:nvSpPr>
        <xdr:cNvPr id="739" name="投資及び出資金最大値テキスト"/>
        <xdr:cNvSpPr txBox="1"/>
      </xdr:nvSpPr>
      <xdr:spPr>
        <a:xfrm>
          <a:off x="22212300" y="522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131242</xdr:rowOff>
    </xdr:from>
    <xdr:to>
      <xdr:col>116</xdr:col>
      <xdr:colOff>152400</xdr:colOff>
      <xdr:row>31</xdr:row>
      <xdr:rowOff>131242</xdr:rowOff>
    </xdr:to>
    <xdr:cxnSp macro="">
      <xdr:nvCxnSpPr>
        <xdr:cNvPr id="740" name="直線コネクタ 739"/>
        <xdr:cNvCxnSpPr/>
      </xdr:nvCxnSpPr>
      <xdr:spPr>
        <a:xfrm>
          <a:off x="22072600" y="5446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1" name="直線コネクタ 74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97718</xdr:rowOff>
    </xdr:from>
    <xdr:ext cx="469744" cy="259045"/>
    <xdr:sp macro="" textlink="">
      <xdr:nvSpPr>
        <xdr:cNvPr id="742" name="投資及び出資金平均値テキスト"/>
        <xdr:cNvSpPr txBox="1"/>
      </xdr:nvSpPr>
      <xdr:spPr>
        <a:xfrm>
          <a:off x="22212300" y="64413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74841</xdr:rowOff>
    </xdr:from>
    <xdr:to>
      <xdr:col>116</xdr:col>
      <xdr:colOff>114300</xdr:colOff>
      <xdr:row>39</xdr:row>
      <xdr:rowOff>4991</xdr:rowOff>
    </xdr:to>
    <xdr:sp macro="" textlink="">
      <xdr:nvSpPr>
        <xdr:cNvPr id="743" name="フローチャート: 判断 742"/>
        <xdr:cNvSpPr/>
      </xdr:nvSpPr>
      <xdr:spPr>
        <a:xfrm>
          <a:off x="22110700" y="658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4" name="直線コネクタ 74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82461</xdr:rowOff>
    </xdr:from>
    <xdr:to>
      <xdr:col>112</xdr:col>
      <xdr:colOff>38100</xdr:colOff>
      <xdr:row>39</xdr:row>
      <xdr:rowOff>12611</xdr:rowOff>
    </xdr:to>
    <xdr:sp macro="" textlink="">
      <xdr:nvSpPr>
        <xdr:cNvPr id="745" name="フローチャート: 判断 744"/>
        <xdr:cNvSpPr/>
      </xdr:nvSpPr>
      <xdr:spPr>
        <a:xfrm>
          <a:off x="212725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29138</xdr:rowOff>
    </xdr:from>
    <xdr:ext cx="469744" cy="259045"/>
    <xdr:sp macro="" textlink="">
      <xdr:nvSpPr>
        <xdr:cNvPr id="746" name="テキスト ボックス 745"/>
        <xdr:cNvSpPr txBox="1"/>
      </xdr:nvSpPr>
      <xdr:spPr>
        <a:xfrm>
          <a:off x="21088428" y="637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7" name="直線コネクタ 74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90881</xdr:rowOff>
    </xdr:from>
    <xdr:to>
      <xdr:col>107</xdr:col>
      <xdr:colOff>101600</xdr:colOff>
      <xdr:row>39</xdr:row>
      <xdr:rowOff>21031</xdr:rowOff>
    </xdr:to>
    <xdr:sp macro="" textlink="">
      <xdr:nvSpPr>
        <xdr:cNvPr id="748" name="フローチャート: 判断 747"/>
        <xdr:cNvSpPr/>
      </xdr:nvSpPr>
      <xdr:spPr>
        <a:xfrm>
          <a:off x="20383500" y="6605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37558</xdr:rowOff>
    </xdr:from>
    <xdr:ext cx="469744" cy="259045"/>
    <xdr:sp macro="" textlink="">
      <xdr:nvSpPr>
        <xdr:cNvPr id="749" name="テキスト ボックス 748"/>
        <xdr:cNvSpPr txBox="1"/>
      </xdr:nvSpPr>
      <xdr:spPr>
        <a:xfrm>
          <a:off x="20199428" y="638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0" name="直線コネクタ 74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100178</xdr:rowOff>
    </xdr:from>
    <xdr:to>
      <xdr:col>102</xdr:col>
      <xdr:colOff>165100</xdr:colOff>
      <xdr:row>39</xdr:row>
      <xdr:rowOff>30328</xdr:rowOff>
    </xdr:to>
    <xdr:sp macro="" textlink="">
      <xdr:nvSpPr>
        <xdr:cNvPr id="751" name="フローチャート: 判断 750"/>
        <xdr:cNvSpPr/>
      </xdr:nvSpPr>
      <xdr:spPr>
        <a:xfrm>
          <a:off x="19494500" y="6615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46855</xdr:rowOff>
    </xdr:from>
    <xdr:ext cx="469744" cy="259045"/>
    <xdr:sp macro="" textlink="">
      <xdr:nvSpPr>
        <xdr:cNvPr id="752" name="テキスト ボックス 751"/>
        <xdr:cNvSpPr txBox="1"/>
      </xdr:nvSpPr>
      <xdr:spPr>
        <a:xfrm>
          <a:off x="19310428" y="6390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98196</xdr:rowOff>
    </xdr:from>
    <xdr:to>
      <xdr:col>98</xdr:col>
      <xdr:colOff>38100</xdr:colOff>
      <xdr:row>39</xdr:row>
      <xdr:rowOff>28346</xdr:rowOff>
    </xdr:to>
    <xdr:sp macro="" textlink="">
      <xdr:nvSpPr>
        <xdr:cNvPr id="753" name="フローチャート: 判断 752"/>
        <xdr:cNvSpPr/>
      </xdr:nvSpPr>
      <xdr:spPr>
        <a:xfrm>
          <a:off x="18605500" y="661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44873</xdr:rowOff>
    </xdr:from>
    <xdr:ext cx="469744" cy="259045"/>
    <xdr:sp macro="" textlink="">
      <xdr:nvSpPr>
        <xdr:cNvPr id="754" name="テキスト ボックス 753"/>
        <xdr:cNvSpPr txBox="1"/>
      </xdr:nvSpPr>
      <xdr:spPr>
        <a:xfrm>
          <a:off x="18421428" y="638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1"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9" name="テキスト ボックス 768"/>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3" name="テキスト ボックス 78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5" name="テキスト ボックス 78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7" name="テキスト ボックス 78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108702</xdr:rowOff>
    </xdr:from>
    <xdr:to>
      <xdr:col>116</xdr:col>
      <xdr:colOff>62864</xdr:colOff>
      <xdr:row>58</xdr:row>
      <xdr:rowOff>139700</xdr:rowOff>
    </xdr:to>
    <xdr:cxnSp macro="">
      <xdr:nvCxnSpPr>
        <xdr:cNvPr id="791" name="直線コネクタ 790"/>
        <xdr:cNvCxnSpPr/>
      </xdr:nvCxnSpPr>
      <xdr:spPr>
        <a:xfrm flipV="1">
          <a:off x="22159595" y="8852652"/>
          <a:ext cx="1269" cy="1231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55379</xdr:rowOff>
    </xdr:from>
    <xdr:ext cx="534377" cy="259045"/>
    <xdr:sp macro="" textlink="">
      <xdr:nvSpPr>
        <xdr:cNvPr id="794" name="貸付金最大値テキスト"/>
        <xdr:cNvSpPr txBox="1"/>
      </xdr:nvSpPr>
      <xdr:spPr>
        <a:xfrm>
          <a:off x="22212300" y="8627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108702</xdr:rowOff>
    </xdr:from>
    <xdr:to>
      <xdr:col>116</xdr:col>
      <xdr:colOff>152400</xdr:colOff>
      <xdr:row>51</xdr:row>
      <xdr:rowOff>108702</xdr:rowOff>
    </xdr:to>
    <xdr:cxnSp macro="">
      <xdr:nvCxnSpPr>
        <xdr:cNvPr id="795" name="直線コネクタ 794"/>
        <xdr:cNvCxnSpPr/>
      </xdr:nvCxnSpPr>
      <xdr:spPr>
        <a:xfrm>
          <a:off x="22072600" y="8852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86299</xdr:rowOff>
    </xdr:from>
    <xdr:to>
      <xdr:col>116</xdr:col>
      <xdr:colOff>63500</xdr:colOff>
      <xdr:row>58</xdr:row>
      <xdr:rowOff>116657</xdr:rowOff>
    </xdr:to>
    <xdr:cxnSp macro="">
      <xdr:nvCxnSpPr>
        <xdr:cNvPr id="796" name="直線コネクタ 795"/>
        <xdr:cNvCxnSpPr/>
      </xdr:nvCxnSpPr>
      <xdr:spPr>
        <a:xfrm flipV="1">
          <a:off x="21323300" y="9858949"/>
          <a:ext cx="838200" cy="201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111058</xdr:rowOff>
    </xdr:from>
    <xdr:ext cx="469744" cy="259045"/>
    <xdr:sp macro="" textlink="">
      <xdr:nvSpPr>
        <xdr:cNvPr id="797" name="貸付金平均値テキスト"/>
        <xdr:cNvSpPr txBox="1"/>
      </xdr:nvSpPr>
      <xdr:spPr>
        <a:xfrm>
          <a:off x="22212300" y="9883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132631</xdr:rowOff>
    </xdr:from>
    <xdr:to>
      <xdr:col>116</xdr:col>
      <xdr:colOff>114300</xdr:colOff>
      <xdr:row>58</xdr:row>
      <xdr:rowOff>62781</xdr:rowOff>
    </xdr:to>
    <xdr:sp macro="" textlink="">
      <xdr:nvSpPr>
        <xdr:cNvPr id="798" name="フローチャート: 判断 797"/>
        <xdr:cNvSpPr/>
      </xdr:nvSpPr>
      <xdr:spPr>
        <a:xfrm>
          <a:off x="22110700" y="990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67439</xdr:rowOff>
    </xdr:from>
    <xdr:to>
      <xdr:col>111</xdr:col>
      <xdr:colOff>177800</xdr:colOff>
      <xdr:row>58</xdr:row>
      <xdr:rowOff>116657</xdr:rowOff>
    </xdr:to>
    <xdr:cxnSp macro="">
      <xdr:nvCxnSpPr>
        <xdr:cNvPr id="799" name="直線コネクタ 798"/>
        <xdr:cNvCxnSpPr/>
      </xdr:nvCxnSpPr>
      <xdr:spPr>
        <a:xfrm>
          <a:off x="20434300" y="10011539"/>
          <a:ext cx="889000" cy="49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137340</xdr:rowOff>
    </xdr:from>
    <xdr:to>
      <xdr:col>112</xdr:col>
      <xdr:colOff>38100</xdr:colOff>
      <xdr:row>58</xdr:row>
      <xdr:rowOff>67490</xdr:rowOff>
    </xdr:to>
    <xdr:sp macro="" textlink="">
      <xdr:nvSpPr>
        <xdr:cNvPr id="800" name="フローチャート: 判断 799"/>
        <xdr:cNvSpPr/>
      </xdr:nvSpPr>
      <xdr:spPr>
        <a:xfrm>
          <a:off x="21272500" y="990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84017</xdr:rowOff>
    </xdr:from>
    <xdr:ext cx="469744" cy="259045"/>
    <xdr:sp macro="" textlink="">
      <xdr:nvSpPr>
        <xdr:cNvPr id="801" name="テキスト ボックス 800"/>
        <xdr:cNvSpPr txBox="1"/>
      </xdr:nvSpPr>
      <xdr:spPr>
        <a:xfrm>
          <a:off x="21088428" y="968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67439</xdr:rowOff>
    </xdr:from>
    <xdr:to>
      <xdr:col>107</xdr:col>
      <xdr:colOff>50800</xdr:colOff>
      <xdr:row>58</xdr:row>
      <xdr:rowOff>137734</xdr:rowOff>
    </xdr:to>
    <xdr:cxnSp macro="">
      <xdr:nvCxnSpPr>
        <xdr:cNvPr id="802" name="直線コネクタ 801"/>
        <xdr:cNvCxnSpPr/>
      </xdr:nvCxnSpPr>
      <xdr:spPr>
        <a:xfrm flipV="1">
          <a:off x="19545300" y="10011539"/>
          <a:ext cx="889000" cy="70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128082</xdr:rowOff>
    </xdr:from>
    <xdr:to>
      <xdr:col>107</xdr:col>
      <xdr:colOff>101600</xdr:colOff>
      <xdr:row>58</xdr:row>
      <xdr:rowOff>58232</xdr:rowOff>
    </xdr:to>
    <xdr:sp macro="" textlink="">
      <xdr:nvSpPr>
        <xdr:cNvPr id="803" name="フローチャート: 判断 802"/>
        <xdr:cNvSpPr/>
      </xdr:nvSpPr>
      <xdr:spPr>
        <a:xfrm>
          <a:off x="20383500" y="99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74759</xdr:rowOff>
    </xdr:from>
    <xdr:ext cx="469744" cy="259045"/>
    <xdr:sp macro="" textlink="">
      <xdr:nvSpPr>
        <xdr:cNvPr id="804" name="テキスト ボックス 803"/>
        <xdr:cNvSpPr txBox="1"/>
      </xdr:nvSpPr>
      <xdr:spPr>
        <a:xfrm>
          <a:off x="20199428" y="967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70365</xdr:rowOff>
    </xdr:from>
    <xdr:to>
      <xdr:col>102</xdr:col>
      <xdr:colOff>114300</xdr:colOff>
      <xdr:row>58</xdr:row>
      <xdr:rowOff>137734</xdr:rowOff>
    </xdr:to>
    <xdr:cxnSp macro="">
      <xdr:nvCxnSpPr>
        <xdr:cNvPr id="805" name="直線コネクタ 804"/>
        <xdr:cNvCxnSpPr/>
      </xdr:nvCxnSpPr>
      <xdr:spPr>
        <a:xfrm>
          <a:off x="18656300" y="9843015"/>
          <a:ext cx="889000" cy="238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109589</xdr:rowOff>
    </xdr:from>
    <xdr:to>
      <xdr:col>102</xdr:col>
      <xdr:colOff>165100</xdr:colOff>
      <xdr:row>58</xdr:row>
      <xdr:rowOff>39739</xdr:rowOff>
    </xdr:to>
    <xdr:sp macro="" textlink="">
      <xdr:nvSpPr>
        <xdr:cNvPr id="806" name="フローチャート: 判断 805"/>
        <xdr:cNvSpPr/>
      </xdr:nvSpPr>
      <xdr:spPr>
        <a:xfrm>
          <a:off x="19494500" y="98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56266</xdr:rowOff>
    </xdr:from>
    <xdr:ext cx="469744" cy="259045"/>
    <xdr:sp macro="" textlink="">
      <xdr:nvSpPr>
        <xdr:cNvPr id="807" name="テキスト ボックス 806"/>
        <xdr:cNvSpPr txBox="1"/>
      </xdr:nvSpPr>
      <xdr:spPr>
        <a:xfrm>
          <a:off x="19310428" y="9657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102753</xdr:rowOff>
    </xdr:from>
    <xdr:to>
      <xdr:col>98</xdr:col>
      <xdr:colOff>38100</xdr:colOff>
      <xdr:row>58</xdr:row>
      <xdr:rowOff>32903</xdr:rowOff>
    </xdr:to>
    <xdr:sp macro="" textlink="">
      <xdr:nvSpPr>
        <xdr:cNvPr id="808" name="フローチャート: 判断 807"/>
        <xdr:cNvSpPr/>
      </xdr:nvSpPr>
      <xdr:spPr>
        <a:xfrm>
          <a:off x="18605500" y="987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24030</xdr:rowOff>
    </xdr:from>
    <xdr:ext cx="469744" cy="259045"/>
    <xdr:sp macro="" textlink="">
      <xdr:nvSpPr>
        <xdr:cNvPr id="809" name="テキスト ボックス 808"/>
        <xdr:cNvSpPr txBox="1"/>
      </xdr:nvSpPr>
      <xdr:spPr>
        <a:xfrm>
          <a:off x="18421428" y="9968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35499</xdr:rowOff>
    </xdr:from>
    <xdr:to>
      <xdr:col>116</xdr:col>
      <xdr:colOff>114300</xdr:colOff>
      <xdr:row>57</xdr:row>
      <xdr:rowOff>137099</xdr:rowOff>
    </xdr:to>
    <xdr:sp macro="" textlink="">
      <xdr:nvSpPr>
        <xdr:cNvPr id="815" name="楕円 814"/>
        <xdr:cNvSpPr/>
      </xdr:nvSpPr>
      <xdr:spPr>
        <a:xfrm>
          <a:off x="22110700" y="9808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58376</xdr:rowOff>
    </xdr:from>
    <xdr:ext cx="469744" cy="259045"/>
    <xdr:sp macro="" textlink="">
      <xdr:nvSpPr>
        <xdr:cNvPr id="816" name="貸付金該当値テキスト"/>
        <xdr:cNvSpPr txBox="1"/>
      </xdr:nvSpPr>
      <xdr:spPr>
        <a:xfrm>
          <a:off x="22212300" y="9659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65857</xdr:rowOff>
    </xdr:from>
    <xdr:to>
      <xdr:col>112</xdr:col>
      <xdr:colOff>38100</xdr:colOff>
      <xdr:row>58</xdr:row>
      <xdr:rowOff>167457</xdr:rowOff>
    </xdr:to>
    <xdr:sp macro="" textlink="">
      <xdr:nvSpPr>
        <xdr:cNvPr id="817" name="楕円 816"/>
        <xdr:cNvSpPr/>
      </xdr:nvSpPr>
      <xdr:spPr>
        <a:xfrm>
          <a:off x="21272500" y="10009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158584</xdr:rowOff>
    </xdr:from>
    <xdr:ext cx="469744" cy="259045"/>
    <xdr:sp macro="" textlink="">
      <xdr:nvSpPr>
        <xdr:cNvPr id="818" name="テキスト ボックス 817"/>
        <xdr:cNvSpPr txBox="1"/>
      </xdr:nvSpPr>
      <xdr:spPr>
        <a:xfrm>
          <a:off x="21088428" y="1010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16639</xdr:rowOff>
    </xdr:from>
    <xdr:to>
      <xdr:col>107</xdr:col>
      <xdr:colOff>101600</xdr:colOff>
      <xdr:row>58</xdr:row>
      <xdr:rowOff>118239</xdr:rowOff>
    </xdr:to>
    <xdr:sp macro="" textlink="">
      <xdr:nvSpPr>
        <xdr:cNvPr id="819" name="楕円 818"/>
        <xdr:cNvSpPr/>
      </xdr:nvSpPr>
      <xdr:spPr>
        <a:xfrm>
          <a:off x="20383500" y="996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109366</xdr:rowOff>
    </xdr:from>
    <xdr:ext cx="469744" cy="259045"/>
    <xdr:sp macro="" textlink="">
      <xdr:nvSpPr>
        <xdr:cNvPr id="820" name="テキスト ボックス 819"/>
        <xdr:cNvSpPr txBox="1"/>
      </xdr:nvSpPr>
      <xdr:spPr>
        <a:xfrm>
          <a:off x="20199428" y="10053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86934</xdr:rowOff>
    </xdr:from>
    <xdr:to>
      <xdr:col>102</xdr:col>
      <xdr:colOff>165100</xdr:colOff>
      <xdr:row>59</xdr:row>
      <xdr:rowOff>17084</xdr:rowOff>
    </xdr:to>
    <xdr:sp macro="" textlink="">
      <xdr:nvSpPr>
        <xdr:cNvPr id="821" name="楕円 820"/>
        <xdr:cNvSpPr/>
      </xdr:nvSpPr>
      <xdr:spPr>
        <a:xfrm>
          <a:off x="19494500" y="10031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8211</xdr:rowOff>
    </xdr:from>
    <xdr:ext cx="313932" cy="259045"/>
    <xdr:sp macro="" textlink="">
      <xdr:nvSpPr>
        <xdr:cNvPr id="822" name="テキスト ボックス 821"/>
        <xdr:cNvSpPr txBox="1"/>
      </xdr:nvSpPr>
      <xdr:spPr>
        <a:xfrm>
          <a:off x="19388333" y="1012376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19565</xdr:rowOff>
    </xdr:from>
    <xdr:to>
      <xdr:col>98</xdr:col>
      <xdr:colOff>38100</xdr:colOff>
      <xdr:row>57</xdr:row>
      <xdr:rowOff>121165</xdr:rowOff>
    </xdr:to>
    <xdr:sp macro="" textlink="">
      <xdr:nvSpPr>
        <xdr:cNvPr id="823" name="楕円 822"/>
        <xdr:cNvSpPr/>
      </xdr:nvSpPr>
      <xdr:spPr>
        <a:xfrm>
          <a:off x="18605500" y="979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137692</xdr:rowOff>
    </xdr:from>
    <xdr:ext cx="534377" cy="259045"/>
    <xdr:sp macro="" textlink="">
      <xdr:nvSpPr>
        <xdr:cNvPr id="824" name="テキスト ボックス 823"/>
        <xdr:cNvSpPr txBox="1"/>
      </xdr:nvSpPr>
      <xdr:spPr>
        <a:xfrm>
          <a:off x="18389111" y="9567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5" name="テキスト ボックス 83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6" name="直線コネクタ 835"/>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7" name="テキスト ボックス 836"/>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8" name="直線コネクタ 837"/>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9" name="テキスト ボックス 838"/>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0" name="直線コネクタ 839"/>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1" name="テキスト ボックス 840"/>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2" name="直線コネクタ 841"/>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3" name="テキスト ボックス 842"/>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4" name="直線コネクタ 843"/>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5" name="テキスト ボックス 844"/>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6" name="直線コネクタ 845"/>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7" name="テキスト ボックス 846"/>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10475</xdr:rowOff>
    </xdr:from>
    <xdr:to>
      <xdr:col>116</xdr:col>
      <xdr:colOff>62864</xdr:colOff>
      <xdr:row>78</xdr:row>
      <xdr:rowOff>82697</xdr:rowOff>
    </xdr:to>
    <xdr:cxnSp macro="">
      <xdr:nvCxnSpPr>
        <xdr:cNvPr id="851" name="直線コネクタ 850"/>
        <xdr:cNvCxnSpPr/>
      </xdr:nvCxnSpPr>
      <xdr:spPr>
        <a:xfrm flipV="1">
          <a:off x="22159595" y="12011975"/>
          <a:ext cx="1269" cy="1443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86524</xdr:rowOff>
    </xdr:from>
    <xdr:ext cx="534377" cy="259045"/>
    <xdr:sp macro="" textlink="">
      <xdr:nvSpPr>
        <xdr:cNvPr id="852" name="繰出金最小値テキスト"/>
        <xdr:cNvSpPr txBox="1"/>
      </xdr:nvSpPr>
      <xdr:spPr>
        <a:xfrm>
          <a:off x="22212300" y="13459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82697</xdr:rowOff>
    </xdr:from>
    <xdr:to>
      <xdr:col>116</xdr:col>
      <xdr:colOff>152400</xdr:colOff>
      <xdr:row>78</xdr:row>
      <xdr:rowOff>82697</xdr:rowOff>
    </xdr:to>
    <xdr:cxnSp macro="">
      <xdr:nvCxnSpPr>
        <xdr:cNvPr id="853" name="直線コネクタ 852"/>
        <xdr:cNvCxnSpPr/>
      </xdr:nvCxnSpPr>
      <xdr:spPr>
        <a:xfrm>
          <a:off x="22072600" y="13455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128602</xdr:rowOff>
    </xdr:from>
    <xdr:ext cx="599010" cy="259045"/>
    <xdr:sp macro="" textlink="">
      <xdr:nvSpPr>
        <xdr:cNvPr id="854" name="繰出金最大値テキスト"/>
        <xdr:cNvSpPr txBox="1"/>
      </xdr:nvSpPr>
      <xdr:spPr>
        <a:xfrm>
          <a:off x="22212300" y="11787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10475</xdr:rowOff>
    </xdr:from>
    <xdr:to>
      <xdr:col>116</xdr:col>
      <xdr:colOff>152400</xdr:colOff>
      <xdr:row>70</xdr:row>
      <xdr:rowOff>10475</xdr:rowOff>
    </xdr:to>
    <xdr:cxnSp macro="">
      <xdr:nvCxnSpPr>
        <xdr:cNvPr id="855" name="直線コネクタ 854"/>
        <xdr:cNvCxnSpPr/>
      </xdr:nvCxnSpPr>
      <xdr:spPr>
        <a:xfrm>
          <a:off x="22072600" y="12011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145839</xdr:rowOff>
    </xdr:from>
    <xdr:to>
      <xdr:col>116</xdr:col>
      <xdr:colOff>63500</xdr:colOff>
      <xdr:row>75</xdr:row>
      <xdr:rowOff>51967</xdr:rowOff>
    </xdr:to>
    <xdr:cxnSp macro="">
      <xdr:nvCxnSpPr>
        <xdr:cNvPr id="856" name="直線コネクタ 855"/>
        <xdr:cNvCxnSpPr/>
      </xdr:nvCxnSpPr>
      <xdr:spPr>
        <a:xfrm flipV="1">
          <a:off x="21323300" y="12833139"/>
          <a:ext cx="838200" cy="7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23142</xdr:rowOff>
    </xdr:from>
    <xdr:ext cx="534377" cy="259045"/>
    <xdr:sp macro="" textlink="">
      <xdr:nvSpPr>
        <xdr:cNvPr id="857" name="繰出金平均値テキスト"/>
        <xdr:cNvSpPr txBox="1"/>
      </xdr:nvSpPr>
      <xdr:spPr>
        <a:xfrm>
          <a:off x="22212300" y="12881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44715</xdr:rowOff>
    </xdr:from>
    <xdr:to>
      <xdr:col>116</xdr:col>
      <xdr:colOff>114300</xdr:colOff>
      <xdr:row>75</xdr:row>
      <xdr:rowOff>146315</xdr:rowOff>
    </xdr:to>
    <xdr:sp macro="" textlink="">
      <xdr:nvSpPr>
        <xdr:cNvPr id="858" name="フローチャート: 判断 857"/>
        <xdr:cNvSpPr/>
      </xdr:nvSpPr>
      <xdr:spPr>
        <a:xfrm>
          <a:off x="221107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25514</xdr:rowOff>
    </xdr:from>
    <xdr:to>
      <xdr:col>111</xdr:col>
      <xdr:colOff>177800</xdr:colOff>
      <xdr:row>75</xdr:row>
      <xdr:rowOff>51967</xdr:rowOff>
    </xdr:to>
    <xdr:cxnSp macro="">
      <xdr:nvCxnSpPr>
        <xdr:cNvPr id="859" name="直線コネクタ 858"/>
        <xdr:cNvCxnSpPr/>
      </xdr:nvCxnSpPr>
      <xdr:spPr>
        <a:xfrm>
          <a:off x="20434300" y="12884264"/>
          <a:ext cx="889000" cy="26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29480</xdr:rowOff>
    </xdr:from>
    <xdr:to>
      <xdr:col>112</xdr:col>
      <xdr:colOff>38100</xdr:colOff>
      <xdr:row>75</xdr:row>
      <xdr:rowOff>131080</xdr:rowOff>
    </xdr:to>
    <xdr:sp macro="" textlink="">
      <xdr:nvSpPr>
        <xdr:cNvPr id="860" name="フローチャート: 判断 859"/>
        <xdr:cNvSpPr/>
      </xdr:nvSpPr>
      <xdr:spPr>
        <a:xfrm>
          <a:off x="21272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122207</xdr:rowOff>
    </xdr:from>
    <xdr:ext cx="534377" cy="259045"/>
    <xdr:sp macro="" textlink="">
      <xdr:nvSpPr>
        <xdr:cNvPr id="861" name="テキスト ボックス 860"/>
        <xdr:cNvSpPr txBox="1"/>
      </xdr:nvSpPr>
      <xdr:spPr>
        <a:xfrm>
          <a:off x="21056111" y="1298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25514</xdr:rowOff>
    </xdr:from>
    <xdr:to>
      <xdr:col>107</xdr:col>
      <xdr:colOff>50800</xdr:colOff>
      <xdr:row>75</xdr:row>
      <xdr:rowOff>52391</xdr:rowOff>
    </xdr:to>
    <xdr:cxnSp macro="">
      <xdr:nvCxnSpPr>
        <xdr:cNvPr id="862" name="直線コネクタ 861"/>
        <xdr:cNvCxnSpPr/>
      </xdr:nvCxnSpPr>
      <xdr:spPr>
        <a:xfrm flipV="1">
          <a:off x="19545300" y="12884264"/>
          <a:ext cx="889000" cy="26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14197</xdr:rowOff>
    </xdr:from>
    <xdr:to>
      <xdr:col>107</xdr:col>
      <xdr:colOff>101600</xdr:colOff>
      <xdr:row>75</xdr:row>
      <xdr:rowOff>115797</xdr:rowOff>
    </xdr:to>
    <xdr:sp macro="" textlink="">
      <xdr:nvSpPr>
        <xdr:cNvPr id="863" name="フローチャート: 判断 862"/>
        <xdr:cNvSpPr/>
      </xdr:nvSpPr>
      <xdr:spPr>
        <a:xfrm>
          <a:off x="20383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106924</xdr:rowOff>
    </xdr:from>
    <xdr:ext cx="534377" cy="259045"/>
    <xdr:sp macro="" textlink="">
      <xdr:nvSpPr>
        <xdr:cNvPr id="864" name="テキスト ボックス 863"/>
        <xdr:cNvSpPr txBox="1"/>
      </xdr:nvSpPr>
      <xdr:spPr>
        <a:xfrm>
          <a:off x="20167111" y="129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52391</xdr:rowOff>
    </xdr:from>
    <xdr:to>
      <xdr:col>102</xdr:col>
      <xdr:colOff>114300</xdr:colOff>
      <xdr:row>75</xdr:row>
      <xdr:rowOff>135683</xdr:rowOff>
    </xdr:to>
    <xdr:cxnSp macro="">
      <xdr:nvCxnSpPr>
        <xdr:cNvPr id="865" name="直線コネクタ 864"/>
        <xdr:cNvCxnSpPr/>
      </xdr:nvCxnSpPr>
      <xdr:spPr>
        <a:xfrm flipV="1">
          <a:off x="18656300" y="12911141"/>
          <a:ext cx="889000" cy="83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35620</xdr:rowOff>
    </xdr:from>
    <xdr:to>
      <xdr:col>102</xdr:col>
      <xdr:colOff>165100</xdr:colOff>
      <xdr:row>75</xdr:row>
      <xdr:rowOff>137220</xdr:rowOff>
    </xdr:to>
    <xdr:sp macro="" textlink="">
      <xdr:nvSpPr>
        <xdr:cNvPr id="866" name="フローチャート: 判断 865"/>
        <xdr:cNvSpPr/>
      </xdr:nvSpPr>
      <xdr:spPr>
        <a:xfrm>
          <a:off x="19494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128347</xdr:rowOff>
    </xdr:from>
    <xdr:ext cx="534377" cy="259045"/>
    <xdr:sp macro="" textlink="">
      <xdr:nvSpPr>
        <xdr:cNvPr id="867" name="テキスト ボックス 866"/>
        <xdr:cNvSpPr txBox="1"/>
      </xdr:nvSpPr>
      <xdr:spPr>
        <a:xfrm>
          <a:off x="19278111" y="1298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101065</xdr:rowOff>
    </xdr:from>
    <xdr:to>
      <xdr:col>98</xdr:col>
      <xdr:colOff>38100</xdr:colOff>
      <xdr:row>76</xdr:row>
      <xdr:rowOff>31215</xdr:rowOff>
    </xdr:to>
    <xdr:sp macro="" textlink="">
      <xdr:nvSpPr>
        <xdr:cNvPr id="868" name="フローチャート: 判断 867"/>
        <xdr:cNvSpPr/>
      </xdr:nvSpPr>
      <xdr:spPr>
        <a:xfrm>
          <a:off x="18605500" y="1295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22342</xdr:rowOff>
    </xdr:from>
    <xdr:ext cx="534377" cy="259045"/>
    <xdr:sp macro="" textlink="">
      <xdr:nvSpPr>
        <xdr:cNvPr id="869" name="テキスト ボックス 868"/>
        <xdr:cNvSpPr txBox="1"/>
      </xdr:nvSpPr>
      <xdr:spPr>
        <a:xfrm>
          <a:off x="18389111" y="1305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95039</xdr:rowOff>
    </xdr:from>
    <xdr:to>
      <xdr:col>116</xdr:col>
      <xdr:colOff>114300</xdr:colOff>
      <xdr:row>75</xdr:row>
      <xdr:rowOff>25189</xdr:rowOff>
    </xdr:to>
    <xdr:sp macro="" textlink="">
      <xdr:nvSpPr>
        <xdr:cNvPr id="875" name="楕円 874"/>
        <xdr:cNvSpPr/>
      </xdr:nvSpPr>
      <xdr:spPr>
        <a:xfrm>
          <a:off x="22110700" y="12782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117916</xdr:rowOff>
    </xdr:from>
    <xdr:ext cx="534377" cy="259045"/>
    <xdr:sp macro="" textlink="">
      <xdr:nvSpPr>
        <xdr:cNvPr id="876" name="繰出金該当値テキスト"/>
        <xdr:cNvSpPr txBox="1"/>
      </xdr:nvSpPr>
      <xdr:spPr>
        <a:xfrm>
          <a:off x="22212300" y="12633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1167</xdr:rowOff>
    </xdr:from>
    <xdr:to>
      <xdr:col>112</xdr:col>
      <xdr:colOff>38100</xdr:colOff>
      <xdr:row>75</xdr:row>
      <xdr:rowOff>102767</xdr:rowOff>
    </xdr:to>
    <xdr:sp macro="" textlink="">
      <xdr:nvSpPr>
        <xdr:cNvPr id="877" name="楕円 876"/>
        <xdr:cNvSpPr/>
      </xdr:nvSpPr>
      <xdr:spPr>
        <a:xfrm>
          <a:off x="21272500" y="12859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119294</xdr:rowOff>
    </xdr:from>
    <xdr:ext cx="534377" cy="259045"/>
    <xdr:sp macro="" textlink="">
      <xdr:nvSpPr>
        <xdr:cNvPr id="878" name="テキスト ボックス 877"/>
        <xdr:cNvSpPr txBox="1"/>
      </xdr:nvSpPr>
      <xdr:spPr>
        <a:xfrm>
          <a:off x="21056111" y="1263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146164</xdr:rowOff>
    </xdr:from>
    <xdr:to>
      <xdr:col>107</xdr:col>
      <xdr:colOff>101600</xdr:colOff>
      <xdr:row>75</xdr:row>
      <xdr:rowOff>76314</xdr:rowOff>
    </xdr:to>
    <xdr:sp macro="" textlink="">
      <xdr:nvSpPr>
        <xdr:cNvPr id="879" name="楕円 878"/>
        <xdr:cNvSpPr/>
      </xdr:nvSpPr>
      <xdr:spPr>
        <a:xfrm>
          <a:off x="20383500" y="12833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92841</xdr:rowOff>
    </xdr:from>
    <xdr:ext cx="534377" cy="259045"/>
    <xdr:sp macro="" textlink="">
      <xdr:nvSpPr>
        <xdr:cNvPr id="880" name="テキスト ボックス 879"/>
        <xdr:cNvSpPr txBox="1"/>
      </xdr:nvSpPr>
      <xdr:spPr>
        <a:xfrm>
          <a:off x="20167111" y="12608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1591</xdr:rowOff>
    </xdr:from>
    <xdr:to>
      <xdr:col>102</xdr:col>
      <xdr:colOff>165100</xdr:colOff>
      <xdr:row>75</xdr:row>
      <xdr:rowOff>103191</xdr:rowOff>
    </xdr:to>
    <xdr:sp macro="" textlink="">
      <xdr:nvSpPr>
        <xdr:cNvPr id="881" name="楕円 880"/>
        <xdr:cNvSpPr/>
      </xdr:nvSpPr>
      <xdr:spPr>
        <a:xfrm>
          <a:off x="19494500" y="12860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119718</xdr:rowOff>
    </xdr:from>
    <xdr:ext cx="534377" cy="259045"/>
    <xdr:sp macro="" textlink="">
      <xdr:nvSpPr>
        <xdr:cNvPr id="882" name="テキスト ボックス 881"/>
        <xdr:cNvSpPr txBox="1"/>
      </xdr:nvSpPr>
      <xdr:spPr>
        <a:xfrm>
          <a:off x="19278111" y="12635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84883</xdr:rowOff>
    </xdr:from>
    <xdr:to>
      <xdr:col>98</xdr:col>
      <xdr:colOff>38100</xdr:colOff>
      <xdr:row>76</xdr:row>
      <xdr:rowOff>15033</xdr:rowOff>
    </xdr:to>
    <xdr:sp macro="" textlink="">
      <xdr:nvSpPr>
        <xdr:cNvPr id="883" name="楕円 882"/>
        <xdr:cNvSpPr/>
      </xdr:nvSpPr>
      <xdr:spPr>
        <a:xfrm>
          <a:off x="18605500" y="12943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31560</xdr:rowOff>
    </xdr:from>
    <xdr:ext cx="534377" cy="259045"/>
    <xdr:sp macro="" textlink="">
      <xdr:nvSpPr>
        <xdr:cNvPr id="884" name="テキスト ボックス 883"/>
        <xdr:cNvSpPr txBox="1"/>
      </xdr:nvSpPr>
      <xdr:spPr>
        <a:xfrm>
          <a:off x="18389111" y="12718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5" name="直線コネクタ 894"/>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6" name="テキスト ボックス 895"/>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7" name="直線コネクタ 896"/>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8" name="テキスト ボックス 897"/>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900" name="テキスト ボックス 899"/>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901" name="直線コネクタ 900"/>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902" name="テキスト ボックス 901"/>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3" name="直線コネクタ 902"/>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4" name="テキスト ボックス 903"/>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6" name="テキスト ボックス 905"/>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30987</xdr:rowOff>
    </xdr:from>
    <xdr:to>
      <xdr:col>116</xdr:col>
      <xdr:colOff>62864</xdr:colOff>
      <xdr:row>99</xdr:row>
      <xdr:rowOff>44450</xdr:rowOff>
    </xdr:to>
    <xdr:cxnSp macro="">
      <xdr:nvCxnSpPr>
        <xdr:cNvPr id="908" name="直線コネクタ 907"/>
        <xdr:cNvCxnSpPr/>
      </xdr:nvCxnSpPr>
      <xdr:spPr>
        <a:xfrm flipV="1">
          <a:off x="22159595" y="15461487"/>
          <a:ext cx="1269" cy="155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90695</xdr:rowOff>
    </xdr:from>
    <xdr:ext cx="249299" cy="259045"/>
    <xdr:sp macro="" textlink="">
      <xdr:nvSpPr>
        <xdr:cNvPr id="909" name="前年度繰上充用金最小値テキスト"/>
        <xdr:cNvSpPr txBox="1"/>
      </xdr:nvSpPr>
      <xdr:spPr>
        <a:xfrm>
          <a:off x="22212300" y="17064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10" name="直線コネクタ 909"/>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88</xdr:row>
      <xdr:rowOff>149114</xdr:rowOff>
    </xdr:from>
    <xdr:ext cx="534377" cy="259045"/>
    <xdr:sp macro="" textlink="">
      <xdr:nvSpPr>
        <xdr:cNvPr id="911" name="前年度繰上充用金最大値テキスト"/>
        <xdr:cNvSpPr txBox="1"/>
      </xdr:nvSpPr>
      <xdr:spPr>
        <a:xfrm>
          <a:off x="22212300" y="1523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30987</xdr:rowOff>
    </xdr:from>
    <xdr:to>
      <xdr:col>116</xdr:col>
      <xdr:colOff>152400</xdr:colOff>
      <xdr:row>90</xdr:row>
      <xdr:rowOff>30987</xdr:rowOff>
    </xdr:to>
    <xdr:cxnSp macro="">
      <xdr:nvCxnSpPr>
        <xdr:cNvPr id="912" name="直線コネクタ 911"/>
        <xdr:cNvCxnSpPr/>
      </xdr:nvCxnSpPr>
      <xdr:spPr>
        <a:xfrm>
          <a:off x="22072600" y="15461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3" name="直線コネクタ 912"/>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8145</xdr:rowOff>
    </xdr:from>
    <xdr:ext cx="313932" cy="259045"/>
    <xdr:sp macro="" textlink="">
      <xdr:nvSpPr>
        <xdr:cNvPr id="914" name="前年度繰上充用金平均値テキスト"/>
        <xdr:cNvSpPr txBox="1"/>
      </xdr:nvSpPr>
      <xdr:spPr>
        <a:xfrm>
          <a:off x="22212300" y="1681024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156718</xdr:rowOff>
    </xdr:from>
    <xdr:to>
      <xdr:col>116</xdr:col>
      <xdr:colOff>114300</xdr:colOff>
      <xdr:row>99</xdr:row>
      <xdr:rowOff>86868</xdr:rowOff>
    </xdr:to>
    <xdr:sp macro="" textlink="">
      <xdr:nvSpPr>
        <xdr:cNvPr id="915" name="フローチャート: 判断 914"/>
        <xdr:cNvSpPr/>
      </xdr:nvSpPr>
      <xdr:spPr>
        <a:xfrm>
          <a:off x="221107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6" name="直線コネクタ 915"/>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157353</xdr:rowOff>
    </xdr:from>
    <xdr:to>
      <xdr:col>112</xdr:col>
      <xdr:colOff>38100</xdr:colOff>
      <xdr:row>99</xdr:row>
      <xdr:rowOff>87503</xdr:rowOff>
    </xdr:to>
    <xdr:sp macro="" textlink="">
      <xdr:nvSpPr>
        <xdr:cNvPr id="917" name="フローチャート: 判断 916"/>
        <xdr:cNvSpPr/>
      </xdr:nvSpPr>
      <xdr:spPr>
        <a:xfrm>
          <a:off x="21272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104030</xdr:rowOff>
    </xdr:from>
    <xdr:ext cx="313932" cy="259045"/>
    <xdr:sp macro="" textlink="">
      <xdr:nvSpPr>
        <xdr:cNvPr id="918" name="テキスト ボックス 917"/>
        <xdr:cNvSpPr txBox="1"/>
      </xdr:nvSpPr>
      <xdr:spPr>
        <a:xfrm>
          <a:off x="21166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9" name="直線コネクタ 918"/>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158114</xdr:rowOff>
    </xdr:from>
    <xdr:to>
      <xdr:col>107</xdr:col>
      <xdr:colOff>101600</xdr:colOff>
      <xdr:row>99</xdr:row>
      <xdr:rowOff>88264</xdr:rowOff>
    </xdr:to>
    <xdr:sp macro="" textlink="">
      <xdr:nvSpPr>
        <xdr:cNvPr id="920" name="フローチャート: 判断 919"/>
        <xdr:cNvSpPr/>
      </xdr:nvSpPr>
      <xdr:spPr>
        <a:xfrm>
          <a:off x="20383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104791</xdr:rowOff>
    </xdr:from>
    <xdr:ext cx="313932" cy="259045"/>
    <xdr:sp macro="" textlink="">
      <xdr:nvSpPr>
        <xdr:cNvPr id="921" name="テキスト ボックス 920"/>
        <xdr:cNvSpPr txBox="1"/>
      </xdr:nvSpPr>
      <xdr:spPr>
        <a:xfrm>
          <a:off x="20277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22" name="直線コネクタ 921"/>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157862</xdr:rowOff>
    </xdr:from>
    <xdr:to>
      <xdr:col>102</xdr:col>
      <xdr:colOff>165100</xdr:colOff>
      <xdr:row>99</xdr:row>
      <xdr:rowOff>88012</xdr:rowOff>
    </xdr:to>
    <xdr:sp macro="" textlink="">
      <xdr:nvSpPr>
        <xdr:cNvPr id="923" name="フローチャート: 判断 922"/>
        <xdr:cNvSpPr/>
      </xdr:nvSpPr>
      <xdr:spPr>
        <a:xfrm>
          <a:off x="19494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104539</xdr:rowOff>
    </xdr:from>
    <xdr:ext cx="313932" cy="259045"/>
    <xdr:sp macro="" textlink="">
      <xdr:nvSpPr>
        <xdr:cNvPr id="924" name="テキスト ボックス 923"/>
        <xdr:cNvSpPr txBox="1"/>
      </xdr:nvSpPr>
      <xdr:spPr>
        <a:xfrm>
          <a:off x="19388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160910</xdr:rowOff>
    </xdr:from>
    <xdr:to>
      <xdr:col>98</xdr:col>
      <xdr:colOff>38100</xdr:colOff>
      <xdr:row>99</xdr:row>
      <xdr:rowOff>91060</xdr:rowOff>
    </xdr:to>
    <xdr:sp macro="" textlink="">
      <xdr:nvSpPr>
        <xdr:cNvPr id="925" name="フローチャート: 判断 924"/>
        <xdr:cNvSpPr/>
      </xdr:nvSpPr>
      <xdr:spPr>
        <a:xfrm>
          <a:off x="18605500" y="1696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107587</xdr:rowOff>
    </xdr:from>
    <xdr:ext cx="313932" cy="259045"/>
    <xdr:sp macro="" textlink="">
      <xdr:nvSpPr>
        <xdr:cNvPr id="926" name="テキスト ボックス 925"/>
        <xdr:cNvSpPr txBox="1"/>
      </xdr:nvSpPr>
      <xdr:spPr>
        <a:xfrm>
          <a:off x="18499333" y="16738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32" name="楕円 931"/>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135145</xdr:rowOff>
    </xdr:from>
    <xdr:ext cx="249299" cy="259045"/>
    <xdr:sp macro="" textlink="">
      <xdr:nvSpPr>
        <xdr:cNvPr id="933" name="前年度繰上充用金該当値テキスト"/>
        <xdr:cNvSpPr txBox="1"/>
      </xdr:nvSpPr>
      <xdr:spPr>
        <a:xfrm>
          <a:off x="22212300" y="16937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4" name="楕円 933"/>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5" name="テキスト ボックス 934"/>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6" name="楕円 935"/>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7" name="テキスト ボックス 936"/>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8" name="楕円 937"/>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9" name="テキスト ボックス 938"/>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40" name="楕円 939"/>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41" name="テキスト ボックス 940"/>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・ごみ処理を中心とした衛生費、消防費の大部分を阿蘇広域行政事務組合負担金が占めていることにより、補助費等が類似団体平均値を上回っている。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熊本地震の影響により、災害復旧事業費が類似団体平均値を大きく上回っている。普通建設事業費においても、災害公営住宅建設事業、地震で損壊した家屋の解体・撤去事業等の災害関連事業の影響により、類似団体平均値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・高齢化が進んでいること等により、医療費を中心とした扶助費が類似団体平均値を上回っている。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・合併特例事業債のソフト事業分を活用して造成した地域振興基金等により、積立金が類似団体平均値を上回っている。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・熊本地震の影響が大きく、各種指標は類似団体との単純な比較ができない状況であるが、今後は災害関連事業費が減少し、比較分析が可能になるものと見込まれる。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熊本県阿蘇市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26,433
26,053
376.30
23,123,694
21,409,316
1,384,246
9,355,363
20,734,722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69.0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59880</xdr:rowOff>
    </xdr:from>
    <xdr:to>
      <xdr:col>24</xdr:col>
      <xdr:colOff>62865</xdr:colOff>
      <xdr:row>37</xdr:row>
      <xdr:rowOff>160274</xdr:rowOff>
    </xdr:to>
    <xdr:cxnSp macro="">
      <xdr:nvCxnSpPr>
        <xdr:cNvPr id="56" name="直線コネクタ 55"/>
        <xdr:cNvCxnSpPr/>
      </xdr:nvCxnSpPr>
      <xdr:spPr>
        <a:xfrm flipV="1">
          <a:off x="4633595" y="5203380"/>
          <a:ext cx="1270" cy="1300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164101</xdr:rowOff>
    </xdr:from>
    <xdr:ext cx="469744" cy="259045"/>
    <xdr:sp macro="" textlink="">
      <xdr:nvSpPr>
        <xdr:cNvPr id="57" name="議会費最小値テキスト"/>
        <xdr:cNvSpPr txBox="1"/>
      </xdr:nvSpPr>
      <xdr:spPr>
        <a:xfrm>
          <a:off x="4686300" y="650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160274</xdr:rowOff>
    </xdr:from>
    <xdr:to>
      <xdr:col>24</xdr:col>
      <xdr:colOff>152400</xdr:colOff>
      <xdr:row>37</xdr:row>
      <xdr:rowOff>160274</xdr:rowOff>
    </xdr:to>
    <xdr:cxnSp macro="">
      <xdr:nvCxnSpPr>
        <xdr:cNvPr id="58" name="直線コネクタ 57"/>
        <xdr:cNvCxnSpPr/>
      </xdr:nvCxnSpPr>
      <xdr:spPr>
        <a:xfrm>
          <a:off x="4546600" y="6503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6557</xdr:rowOff>
    </xdr:from>
    <xdr:ext cx="534377" cy="259045"/>
    <xdr:sp macro="" textlink="">
      <xdr:nvSpPr>
        <xdr:cNvPr id="59" name="議会費最大値テキスト"/>
        <xdr:cNvSpPr txBox="1"/>
      </xdr:nvSpPr>
      <xdr:spPr>
        <a:xfrm>
          <a:off x="4686300" y="4978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59880</xdr:rowOff>
    </xdr:from>
    <xdr:to>
      <xdr:col>24</xdr:col>
      <xdr:colOff>152400</xdr:colOff>
      <xdr:row>30</xdr:row>
      <xdr:rowOff>59880</xdr:rowOff>
    </xdr:to>
    <xdr:cxnSp macro="">
      <xdr:nvCxnSpPr>
        <xdr:cNvPr id="60" name="直線コネクタ 59"/>
        <xdr:cNvCxnSpPr/>
      </xdr:nvCxnSpPr>
      <xdr:spPr>
        <a:xfrm>
          <a:off x="4546600" y="520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125984</xdr:rowOff>
    </xdr:from>
    <xdr:to>
      <xdr:col>24</xdr:col>
      <xdr:colOff>63500</xdr:colOff>
      <xdr:row>35</xdr:row>
      <xdr:rowOff>137414</xdr:rowOff>
    </xdr:to>
    <xdr:cxnSp macro="">
      <xdr:nvCxnSpPr>
        <xdr:cNvPr id="61" name="直線コネクタ 60"/>
        <xdr:cNvCxnSpPr/>
      </xdr:nvCxnSpPr>
      <xdr:spPr>
        <a:xfrm>
          <a:off x="3797300" y="6126734"/>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104157</xdr:rowOff>
    </xdr:from>
    <xdr:ext cx="469744" cy="259045"/>
    <xdr:sp macro="" textlink="">
      <xdr:nvSpPr>
        <xdr:cNvPr id="62" name="議会費平均値テキスト"/>
        <xdr:cNvSpPr txBox="1"/>
      </xdr:nvSpPr>
      <xdr:spPr>
        <a:xfrm>
          <a:off x="4686300" y="5933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81280</xdr:rowOff>
    </xdr:from>
    <xdr:to>
      <xdr:col>24</xdr:col>
      <xdr:colOff>114300</xdr:colOff>
      <xdr:row>36</xdr:row>
      <xdr:rowOff>11430</xdr:rowOff>
    </xdr:to>
    <xdr:sp macro="" textlink="">
      <xdr:nvSpPr>
        <xdr:cNvPr id="63" name="フローチャート: 判断 62"/>
        <xdr:cNvSpPr/>
      </xdr:nvSpPr>
      <xdr:spPr>
        <a:xfrm>
          <a:off x="45847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125984</xdr:rowOff>
    </xdr:from>
    <xdr:to>
      <xdr:col>19</xdr:col>
      <xdr:colOff>177800</xdr:colOff>
      <xdr:row>35</xdr:row>
      <xdr:rowOff>142558</xdr:rowOff>
    </xdr:to>
    <xdr:cxnSp macro="">
      <xdr:nvCxnSpPr>
        <xdr:cNvPr id="64" name="直線コネクタ 63"/>
        <xdr:cNvCxnSpPr/>
      </xdr:nvCxnSpPr>
      <xdr:spPr>
        <a:xfrm flipV="1">
          <a:off x="2908300" y="6126734"/>
          <a:ext cx="889000" cy="1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86614</xdr:rowOff>
    </xdr:from>
    <xdr:to>
      <xdr:col>20</xdr:col>
      <xdr:colOff>38100</xdr:colOff>
      <xdr:row>36</xdr:row>
      <xdr:rowOff>16764</xdr:rowOff>
    </xdr:to>
    <xdr:sp macro="" textlink="">
      <xdr:nvSpPr>
        <xdr:cNvPr id="65" name="フローチャート: 判断 64"/>
        <xdr:cNvSpPr/>
      </xdr:nvSpPr>
      <xdr:spPr>
        <a:xfrm>
          <a:off x="3746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7891</xdr:rowOff>
    </xdr:from>
    <xdr:ext cx="469744" cy="259045"/>
    <xdr:sp macro="" textlink="">
      <xdr:nvSpPr>
        <xdr:cNvPr id="66" name="テキスト ボックス 65"/>
        <xdr:cNvSpPr txBox="1"/>
      </xdr:nvSpPr>
      <xdr:spPr>
        <a:xfrm>
          <a:off x="3562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83503</xdr:rowOff>
    </xdr:from>
    <xdr:to>
      <xdr:col>15</xdr:col>
      <xdr:colOff>50800</xdr:colOff>
      <xdr:row>35</xdr:row>
      <xdr:rowOff>142558</xdr:rowOff>
    </xdr:to>
    <xdr:cxnSp macro="">
      <xdr:nvCxnSpPr>
        <xdr:cNvPr id="67" name="直線コネクタ 66"/>
        <xdr:cNvCxnSpPr/>
      </xdr:nvCxnSpPr>
      <xdr:spPr>
        <a:xfrm>
          <a:off x="2019300" y="6084253"/>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92520</xdr:rowOff>
    </xdr:from>
    <xdr:to>
      <xdr:col>15</xdr:col>
      <xdr:colOff>101600</xdr:colOff>
      <xdr:row>36</xdr:row>
      <xdr:rowOff>22670</xdr:rowOff>
    </xdr:to>
    <xdr:sp macro="" textlink="">
      <xdr:nvSpPr>
        <xdr:cNvPr id="68" name="フローチャート: 判断 67"/>
        <xdr:cNvSpPr/>
      </xdr:nvSpPr>
      <xdr:spPr>
        <a:xfrm>
          <a:off x="2857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13797</xdr:rowOff>
    </xdr:from>
    <xdr:ext cx="469744" cy="259045"/>
    <xdr:sp macro="" textlink="">
      <xdr:nvSpPr>
        <xdr:cNvPr id="69" name="テキスト ボックス 68"/>
        <xdr:cNvSpPr txBox="1"/>
      </xdr:nvSpPr>
      <xdr:spPr>
        <a:xfrm>
          <a:off x="2673428" y="618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75692</xdr:rowOff>
    </xdr:from>
    <xdr:to>
      <xdr:col>10</xdr:col>
      <xdr:colOff>114300</xdr:colOff>
      <xdr:row>35</xdr:row>
      <xdr:rowOff>83503</xdr:rowOff>
    </xdr:to>
    <xdr:cxnSp macro="">
      <xdr:nvCxnSpPr>
        <xdr:cNvPr id="70" name="直線コネクタ 69"/>
        <xdr:cNvCxnSpPr/>
      </xdr:nvCxnSpPr>
      <xdr:spPr>
        <a:xfrm>
          <a:off x="1130300" y="6076442"/>
          <a:ext cx="889000" cy="7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6985</xdr:rowOff>
    </xdr:from>
    <xdr:to>
      <xdr:col>10</xdr:col>
      <xdr:colOff>165100</xdr:colOff>
      <xdr:row>35</xdr:row>
      <xdr:rowOff>108585</xdr:rowOff>
    </xdr:to>
    <xdr:sp macro="" textlink="">
      <xdr:nvSpPr>
        <xdr:cNvPr id="71" name="フローチャート: 判断 70"/>
        <xdr:cNvSpPr/>
      </xdr:nvSpPr>
      <xdr:spPr>
        <a:xfrm>
          <a:off x="1968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125112</xdr:rowOff>
    </xdr:from>
    <xdr:ext cx="469744" cy="259045"/>
    <xdr:sp macro="" textlink="">
      <xdr:nvSpPr>
        <xdr:cNvPr id="72" name="テキスト ボックス 71"/>
        <xdr:cNvSpPr txBox="1"/>
      </xdr:nvSpPr>
      <xdr:spPr>
        <a:xfrm>
          <a:off x="1784428" y="5782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51943</xdr:rowOff>
    </xdr:from>
    <xdr:to>
      <xdr:col>6</xdr:col>
      <xdr:colOff>38100</xdr:colOff>
      <xdr:row>35</xdr:row>
      <xdr:rowOff>153543</xdr:rowOff>
    </xdr:to>
    <xdr:sp macro="" textlink="">
      <xdr:nvSpPr>
        <xdr:cNvPr id="73" name="フローチャート: 判断 72"/>
        <xdr:cNvSpPr/>
      </xdr:nvSpPr>
      <xdr:spPr>
        <a:xfrm>
          <a:off x="1079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144670</xdr:rowOff>
    </xdr:from>
    <xdr:ext cx="469744" cy="259045"/>
    <xdr:sp macro="" textlink="">
      <xdr:nvSpPr>
        <xdr:cNvPr id="74" name="テキスト ボックス 73"/>
        <xdr:cNvSpPr txBox="1"/>
      </xdr:nvSpPr>
      <xdr:spPr>
        <a:xfrm>
          <a:off x="895428" y="614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86614</xdr:rowOff>
    </xdr:from>
    <xdr:to>
      <xdr:col>24</xdr:col>
      <xdr:colOff>114300</xdr:colOff>
      <xdr:row>36</xdr:row>
      <xdr:rowOff>16764</xdr:rowOff>
    </xdr:to>
    <xdr:sp macro="" textlink="">
      <xdr:nvSpPr>
        <xdr:cNvPr id="80" name="楕円 79"/>
        <xdr:cNvSpPr/>
      </xdr:nvSpPr>
      <xdr:spPr>
        <a:xfrm>
          <a:off x="4584700" y="6087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65041</xdr:rowOff>
    </xdr:from>
    <xdr:ext cx="469744" cy="259045"/>
    <xdr:sp macro="" textlink="">
      <xdr:nvSpPr>
        <xdr:cNvPr id="81" name="議会費該当値テキスト"/>
        <xdr:cNvSpPr txBox="1"/>
      </xdr:nvSpPr>
      <xdr:spPr>
        <a:xfrm>
          <a:off x="4686300" y="6065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75184</xdr:rowOff>
    </xdr:from>
    <xdr:to>
      <xdr:col>20</xdr:col>
      <xdr:colOff>38100</xdr:colOff>
      <xdr:row>36</xdr:row>
      <xdr:rowOff>5334</xdr:rowOff>
    </xdr:to>
    <xdr:sp macro="" textlink="">
      <xdr:nvSpPr>
        <xdr:cNvPr id="82" name="楕円 81"/>
        <xdr:cNvSpPr/>
      </xdr:nvSpPr>
      <xdr:spPr>
        <a:xfrm>
          <a:off x="3746500" y="60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21861</xdr:rowOff>
    </xdr:from>
    <xdr:ext cx="469744" cy="259045"/>
    <xdr:sp macro="" textlink="">
      <xdr:nvSpPr>
        <xdr:cNvPr id="83" name="テキスト ボックス 82"/>
        <xdr:cNvSpPr txBox="1"/>
      </xdr:nvSpPr>
      <xdr:spPr>
        <a:xfrm>
          <a:off x="3562428" y="5851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91758</xdr:rowOff>
    </xdr:from>
    <xdr:to>
      <xdr:col>15</xdr:col>
      <xdr:colOff>101600</xdr:colOff>
      <xdr:row>36</xdr:row>
      <xdr:rowOff>21908</xdr:rowOff>
    </xdr:to>
    <xdr:sp macro="" textlink="">
      <xdr:nvSpPr>
        <xdr:cNvPr id="84" name="楕円 83"/>
        <xdr:cNvSpPr/>
      </xdr:nvSpPr>
      <xdr:spPr>
        <a:xfrm>
          <a:off x="2857500" y="609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38435</xdr:rowOff>
    </xdr:from>
    <xdr:ext cx="469744" cy="259045"/>
    <xdr:sp macro="" textlink="">
      <xdr:nvSpPr>
        <xdr:cNvPr id="85" name="テキスト ボックス 84"/>
        <xdr:cNvSpPr txBox="1"/>
      </xdr:nvSpPr>
      <xdr:spPr>
        <a:xfrm>
          <a:off x="2673428" y="5867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32703</xdr:rowOff>
    </xdr:from>
    <xdr:to>
      <xdr:col>10</xdr:col>
      <xdr:colOff>165100</xdr:colOff>
      <xdr:row>35</xdr:row>
      <xdr:rowOff>134303</xdr:rowOff>
    </xdr:to>
    <xdr:sp macro="" textlink="">
      <xdr:nvSpPr>
        <xdr:cNvPr id="86" name="楕円 85"/>
        <xdr:cNvSpPr/>
      </xdr:nvSpPr>
      <xdr:spPr>
        <a:xfrm>
          <a:off x="1968500" y="6033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125430</xdr:rowOff>
    </xdr:from>
    <xdr:ext cx="469744" cy="259045"/>
    <xdr:sp macro="" textlink="">
      <xdr:nvSpPr>
        <xdr:cNvPr id="87" name="テキスト ボックス 86"/>
        <xdr:cNvSpPr txBox="1"/>
      </xdr:nvSpPr>
      <xdr:spPr>
        <a:xfrm>
          <a:off x="1784428" y="6126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24892</xdr:rowOff>
    </xdr:from>
    <xdr:to>
      <xdr:col>6</xdr:col>
      <xdr:colOff>38100</xdr:colOff>
      <xdr:row>35</xdr:row>
      <xdr:rowOff>126492</xdr:rowOff>
    </xdr:to>
    <xdr:sp macro="" textlink="">
      <xdr:nvSpPr>
        <xdr:cNvPr id="88" name="楕円 87"/>
        <xdr:cNvSpPr/>
      </xdr:nvSpPr>
      <xdr:spPr>
        <a:xfrm>
          <a:off x="1079500" y="602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143019</xdr:rowOff>
    </xdr:from>
    <xdr:ext cx="469744" cy="259045"/>
    <xdr:sp macro="" textlink="">
      <xdr:nvSpPr>
        <xdr:cNvPr id="89" name="テキスト ボックス 88"/>
        <xdr:cNvSpPr txBox="1"/>
      </xdr:nvSpPr>
      <xdr:spPr>
        <a:xfrm>
          <a:off x="895428" y="5800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81738</xdr:rowOff>
    </xdr:from>
    <xdr:to>
      <xdr:col>24</xdr:col>
      <xdr:colOff>62865</xdr:colOff>
      <xdr:row>58</xdr:row>
      <xdr:rowOff>111411</xdr:rowOff>
    </xdr:to>
    <xdr:cxnSp macro="">
      <xdr:nvCxnSpPr>
        <xdr:cNvPr id="113" name="直線コネクタ 112"/>
        <xdr:cNvCxnSpPr/>
      </xdr:nvCxnSpPr>
      <xdr:spPr>
        <a:xfrm flipV="1">
          <a:off x="4633595" y="8825688"/>
          <a:ext cx="1270" cy="1229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115238</xdr:rowOff>
    </xdr:from>
    <xdr:ext cx="534377" cy="259045"/>
    <xdr:sp macro="" textlink="">
      <xdr:nvSpPr>
        <xdr:cNvPr id="114" name="総務費最小値テキスト"/>
        <xdr:cNvSpPr txBox="1"/>
      </xdr:nvSpPr>
      <xdr:spPr>
        <a:xfrm>
          <a:off x="4686300" y="10059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111411</xdr:rowOff>
    </xdr:from>
    <xdr:to>
      <xdr:col>24</xdr:col>
      <xdr:colOff>152400</xdr:colOff>
      <xdr:row>58</xdr:row>
      <xdr:rowOff>111411</xdr:rowOff>
    </xdr:to>
    <xdr:cxnSp macro="">
      <xdr:nvCxnSpPr>
        <xdr:cNvPr id="115" name="直線コネクタ 114"/>
        <xdr:cNvCxnSpPr/>
      </xdr:nvCxnSpPr>
      <xdr:spPr>
        <a:xfrm>
          <a:off x="4546600" y="10055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28415</xdr:rowOff>
    </xdr:from>
    <xdr:ext cx="599010" cy="259045"/>
    <xdr:sp macro="" textlink="">
      <xdr:nvSpPr>
        <xdr:cNvPr id="116" name="総務費最大値テキスト"/>
        <xdr:cNvSpPr txBox="1"/>
      </xdr:nvSpPr>
      <xdr:spPr>
        <a:xfrm>
          <a:off x="4686300" y="8600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350,213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81738</xdr:rowOff>
    </xdr:from>
    <xdr:to>
      <xdr:col>24</xdr:col>
      <xdr:colOff>152400</xdr:colOff>
      <xdr:row>51</xdr:row>
      <xdr:rowOff>81738</xdr:rowOff>
    </xdr:to>
    <xdr:cxnSp macro="">
      <xdr:nvCxnSpPr>
        <xdr:cNvPr id="117" name="直線コネクタ 116"/>
        <xdr:cNvCxnSpPr/>
      </xdr:nvCxnSpPr>
      <xdr:spPr>
        <a:xfrm>
          <a:off x="4546600" y="8825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114714</xdr:rowOff>
    </xdr:from>
    <xdr:to>
      <xdr:col>24</xdr:col>
      <xdr:colOff>63500</xdr:colOff>
      <xdr:row>57</xdr:row>
      <xdr:rowOff>15052</xdr:rowOff>
    </xdr:to>
    <xdr:cxnSp macro="">
      <xdr:nvCxnSpPr>
        <xdr:cNvPr id="118" name="直線コネクタ 117"/>
        <xdr:cNvCxnSpPr/>
      </xdr:nvCxnSpPr>
      <xdr:spPr>
        <a:xfrm flipV="1">
          <a:off x="3797300" y="9715914"/>
          <a:ext cx="838200" cy="71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146057</xdr:rowOff>
    </xdr:from>
    <xdr:ext cx="534377" cy="259045"/>
    <xdr:sp macro="" textlink="">
      <xdr:nvSpPr>
        <xdr:cNvPr id="119" name="総務費平均値テキスト"/>
        <xdr:cNvSpPr txBox="1"/>
      </xdr:nvSpPr>
      <xdr:spPr>
        <a:xfrm>
          <a:off x="4686300" y="9747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167630</xdr:rowOff>
    </xdr:from>
    <xdr:to>
      <xdr:col>24</xdr:col>
      <xdr:colOff>114300</xdr:colOff>
      <xdr:row>57</xdr:row>
      <xdr:rowOff>97780</xdr:rowOff>
    </xdr:to>
    <xdr:sp macro="" textlink="">
      <xdr:nvSpPr>
        <xdr:cNvPr id="120" name="フローチャート: 判断 119"/>
        <xdr:cNvSpPr/>
      </xdr:nvSpPr>
      <xdr:spPr>
        <a:xfrm>
          <a:off x="4584700" y="976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15052</xdr:rowOff>
    </xdr:from>
    <xdr:to>
      <xdr:col>19</xdr:col>
      <xdr:colOff>177800</xdr:colOff>
      <xdr:row>57</xdr:row>
      <xdr:rowOff>158247</xdr:rowOff>
    </xdr:to>
    <xdr:cxnSp macro="">
      <xdr:nvCxnSpPr>
        <xdr:cNvPr id="121" name="直線コネクタ 120"/>
        <xdr:cNvCxnSpPr/>
      </xdr:nvCxnSpPr>
      <xdr:spPr>
        <a:xfrm flipV="1">
          <a:off x="2908300" y="9787702"/>
          <a:ext cx="889000" cy="143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170304</xdr:rowOff>
    </xdr:from>
    <xdr:to>
      <xdr:col>20</xdr:col>
      <xdr:colOff>38100</xdr:colOff>
      <xdr:row>57</xdr:row>
      <xdr:rowOff>100454</xdr:rowOff>
    </xdr:to>
    <xdr:sp macro="" textlink="">
      <xdr:nvSpPr>
        <xdr:cNvPr id="122" name="フローチャート: 判断 121"/>
        <xdr:cNvSpPr/>
      </xdr:nvSpPr>
      <xdr:spPr>
        <a:xfrm>
          <a:off x="3746500" y="9771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91581</xdr:rowOff>
    </xdr:from>
    <xdr:ext cx="534377" cy="259045"/>
    <xdr:sp macro="" textlink="">
      <xdr:nvSpPr>
        <xdr:cNvPr id="123" name="テキスト ボックス 122"/>
        <xdr:cNvSpPr txBox="1"/>
      </xdr:nvSpPr>
      <xdr:spPr>
        <a:xfrm>
          <a:off x="3530111" y="9864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114177</xdr:rowOff>
    </xdr:from>
    <xdr:to>
      <xdr:col>15</xdr:col>
      <xdr:colOff>50800</xdr:colOff>
      <xdr:row>57</xdr:row>
      <xdr:rowOff>158247</xdr:rowOff>
    </xdr:to>
    <xdr:cxnSp macro="">
      <xdr:nvCxnSpPr>
        <xdr:cNvPr id="124" name="直線コネクタ 123"/>
        <xdr:cNvCxnSpPr/>
      </xdr:nvCxnSpPr>
      <xdr:spPr>
        <a:xfrm>
          <a:off x="2019300" y="9886827"/>
          <a:ext cx="889000" cy="44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10955</xdr:rowOff>
    </xdr:from>
    <xdr:to>
      <xdr:col>15</xdr:col>
      <xdr:colOff>101600</xdr:colOff>
      <xdr:row>57</xdr:row>
      <xdr:rowOff>112555</xdr:rowOff>
    </xdr:to>
    <xdr:sp macro="" textlink="">
      <xdr:nvSpPr>
        <xdr:cNvPr id="125" name="フローチャート: 判断 124"/>
        <xdr:cNvSpPr/>
      </xdr:nvSpPr>
      <xdr:spPr>
        <a:xfrm>
          <a:off x="2857500" y="978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129082</xdr:rowOff>
    </xdr:from>
    <xdr:ext cx="534377" cy="259045"/>
    <xdr:sp macro="" textlink="">
      <xdr:nvSpPr>
        <xdr:cNvPr id="126" name="テキスト ボックス 125"/>
        <xdr:cNvSpPr txBox="1"/>
      </xdr:nvSpPr>
      <xdr:spPr>
        <a:xfrm>
          <a:off x="2641111" y="955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114177</xdr:rowOff>
    </xdr:from>
    <xdr:to>
      <xdr:col>10</xdr:col>
      <xdr:colOff>114300</xdr:colOff>
      <xdr:row>57</xdr:row>
      <xdr:rowOff>164115</xdr:rowOff>
    </xdr:to>
    <xdr:cxnSp macro="">
      <xdr:nvCxnSpPr>
        <xdr:cNvPr id="127" name="直線コネクタ 126"/>
        <xdr:cNvCxnSpPr/>
      </xdr:nvCxnSpPr>
      <xdr:spPr>
        <a:xfrm flipV="1">
          <a:off x="1130300" y="9886827"/>
          <a:ext cx="889000" cy="49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22122</xdr:rowOff>
    </xdr:from>
    <xdr:to>
      <xdr:col>10</xdr:col>
      <xdr:colOff>165100</xdr:colOff>
      <xdr:row>57</xdr:row>
      <xdr:rowOff>123722</xdr:rowOff>
    </xdr:to>
    <xdr:sp macro="" textlink="">
      <xdr:nvSpPr>
        <xdr:cNvPr id="128" name="フローチャート: 判断 127"/>
        <xdr:cNvSpPr/>
      </xdr:nvSpPr>
      <xdr:spPr>
        <a:xfrm>
          <a:off x="1968500" y="979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140249</xdr:rowOff>
    </xdr:from>
    <xdr:ext cx="534377" cy="259045"/>
    <xdr:sp macro="" textlink="">
      <xdr:nvSpPr>
        <xdr:cNvPr id="129" name="テキスト ボックス 128"/>
        <xdr:cNvSpPr txBox="1"/>
      </xdr:nvSpPr>
      <xdr:spPr>
        <a:xfrm>
          <a:off x="1752111" y="956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166205</xdr:rowOff>
    </xdr:from>
    <xdr:to>
      <xdr:col>6</xdr:col>
      <xdr:colOff>38100</xdr:colOff>
      <xdr:row>57</xdr:row>
      <xdr:rowOff>96355</xdr:rowOff>
    </xdr:to>
    <xdr:sp macro="" textlink="">
      <xdr:nvSpPr>
        <xdr:cNvPr id="130" name="フローチャート: 判断 129"/>
        <xdr:cNvSpPr/>
      </xdr:nvSpPr>
      <xdr:spPr>
        <a:xfrm>
          <a:off x="1079500" y="976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112882</xdr:rowOff>
    </xdr:from>
    <xdr:ext cx="534377" cy="259045"/>
    <xdr:sp macro="" textlink="">
      <xdr:nvSpPr>
        <xdr:cNvPr id="131" name="テキスト ボックス 130"/>
        <xdr:cNvSpPr txBox="1"/>
      </xdr:nvSpPr>
      <xdr:spPr>
        <a:xfrm>
          <a:off x="863111" y="954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63914</xdr:rowOff>
    </xdr:from>
    <xdr:to>
      <xdr:col>24</xdr:col>
      <xdr:colOff>114300</xdr:colOff>
      <xdr:row>56</xdr:row>
      <xdr:rowOff>165514</xdr:rowOff>
    </xdr:to>
    <xdr:sp macro="" textlink="">
      <xdr:nvSpPr>
        <xdr:cNvPr id="137" name="楕円 136"/>
        <xdr:cNvSpPr/>
      </xdr:nvSpPr>
      <xdr:spPr>
        <a:xfrm>
          <a:off x="4584700" y="9665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86791</xdr:rowOff>
    </xdr:from>
    <xdr:ext cx="599010" cy="259045"/>
    <xdr:sp macro="" textlink="">
      <xdr:nvSpPr>
        <xdr:cNvPr id="138" name="総務費該当値テキスト"/>
        <xdr:cNvSpPr txBox="1"/>
      </xdr:nvSpPr>
      <xdr:spPr>
        <a:xfrm>
          <a:off x="4686300" y="9516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135702</xdr:rowOff>
    </xdr:from>
    <xdr:to>
      <xdr:col>20</xdr:col>
      <xdr:colOff>38100</xdr:colOff>
      <xdr:row>57</xdr:row>
      <xdr:rowOff>65852</xdr:rowOff>
    </xdr:to>
    <xdr:sp macro="" textlink="">
      <xdr:nvSpPr>
        <xdr:cNvPr id="139" name="楕円 138"/>
        <xdr:cNvSpPr/>
      </xdr:nvSpPr>
      <xdr:spPr>
        <a:xfrm>
          <a:off x="3746500" y="9736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82379</xdr:rowOff>
    </xdr:from>
    <xdr:ext cx="534377" cy="259045"/>
    <xdr:sp macro="" textlink="">
      <xdr:nvSpPr>
        <xdr:cNvPr id="140" name="テキスト ボックス 139"/>
        <xdr:cNvSpPr txBox="1"/>
      </xdr:nvSpPr>
      <xdr:spPr>
        <a:xfrm>
          <a:off x="3530111" y="9512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107447</xdr:rowOff>
    </xdr:from>
    <xdr:to>
      <xdr:col>15</xdr:col>
      <xdr:colOff>101600</xdr:colOff>
      <xdr:row>58</xdr:row>
      <xdr:rowOff>37597</xdr:rowOff>
    </xdr:to>
    <xdr:sp macro="" textlink="">
      <xdr:nvSpPr>
        <xdr:cNvPr id="141" name="楕円 140"/>
        <xdr:cNvSpPr/>
      </xdr:nvSpPr>
      <xdr:spPr>
        <a:xfrm>
          <a:off x="2857500" y="9880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28724</xdr:rowOff>
    </xdr:from>
    <xdr:ext cx="534377" cy="259045"/>
    <xdr:sp macro="" textlink="">
      <xdr:nvSpPr>
        <xdr:cNvPr id="142" name="テキスト ボックス 141"/>
        <xdr:cNvSpPr txBox="1"/>
      </xdr:nvSpPr>
      <xdr:spPr>
        <a:xfrm>
          <a:off x="2641111" y="9972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63377</xdr:rowOff>
    </xdr:from>
    <xdr:to>
      <xdr:col>10</xdr:col>
      <xdr:colOff>165100</xdr:colOff>
      <xdr:row>57</xdr:row>
      <xdr:rowOff>164977</xdr:rowOff>
    </xdr:to>
    <xdr:sp macro="" textlink="">
      <xdr:nvSpPr>
        <xdr:cNvPr id="143" name="楕円 142"/>
        <xdr:cNvSpPr/>
      </xdr:nvSpPr>
      <xdr:spPr>
        <a:xfrm>
          <a:off x="1968500" y="983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156104</xdr:rowOff>
    </xdr:from>
    <xdr:ext cx="534377" cy="259045"/>
    <xdr:sp macro="" textlink="">
      <xdr:nvSpPr>
        <xdr:cNvPr id="144" name="テキスト ボックス 143"/>
        <xdr:cNvSpPr txBox="1"/>
      </xdr:nvSpPr>
      <xdr:spPr>
        <a:xfrm>
          <a:off x="1752111" y="9928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113315</xdr:rowOff>
    </xdr:from>
    <xdr:to>
      <xdr:col>6</xdr:col>
      <xdr:colOff>38100</xdr:colOff>
      <xdr:row>58</xdr:row>
      <xdr:rowOff>43465</xdr:rowOff>
    </xdr:to>
    <xdr:sp macro="" textlink="">
      <xdr:nvSpPr>
        <xdr:cNvPr id="145" name="楕円 144"/>
        <xdr:cNvSpPr/>
      </xdr:nvSpPr>
      <xdr:spPr>
        <a:xfrm>
          <a:off x="1079500" y="9885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34592</xdr:rowOff>
    </xdr:from>
    <xdr:ext cx="534377" cy="259045"/>
    <xdr:sp macro="" textlink="">
      <xdr:nvSpPr>
        <xdr:cNvPr id="146" name="テキスト ボックス 145"/>
        <xdr:cNvSpPr txBox="1"/>
      </xdr:nvSpPr>
      <xdr:spPr>
        <a:xfrm>
          <a:off x="863111" y="997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140919</xdr:rowOff>
    </xdr:from>
    <xdr:to>
      <xdr:col>24</xdr:col>
      <xdr:colOff>62865</xdr:colOff>
      <xdr:row>78</xdr:row>
      <xdr:rowOff>106127</xdr:rowOff>
    </xdr:to>
    <xdr:cxnSp macro="">
      <xdr:nvCxnSpPr>
        <xdr:cNvPr id="171" name="直線コネクタ 170"/>
        <xdr:cNvCxnSpPr/>
      </xdr:nvCxnSpPr>
      <xdr:spPr>
        <a:xfrm flipV="1">
          <a:off x="4633595" y="11970969"/>
          <a:ext cx="1270" cy="1508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109954</xdr:rowOff>
    </xdr:from>
    <xdr:ext cx="599010" cy="259045"/>
    <xdr:sp macro="" textlink="">
      <xdr:nvSpPr>
        <xdr:cNvPr id="172" name="民生費最小値テキスト"/>
        <xdr:cNvSpPr txBox="1"/>
      </xdr:nvSpPr>
      <xdr:spPr>
        <a:xfrm>
          <a:off x="4686300" y="13483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106127</xdr:rowOff>
    </xdr:from>
    <xdr:to>
      <xdr:col>24</xdr:col>
      <xdr:colOff>152400</xdr:colOff>
      <xdr:row>78</xdr:row>
      <xdr:rowOff>106127</xdr:rowOff>
    </xdr:to>
    <xdr:cxnSp macro="">
      <xdr:nvCxnSpPr>
        <xdr:cNvPr id="173" name="直線コネクタ 172"/>
        <xdr:cNvCxnSpPr/>
      </xdr:nvCxnSpPr>
      <xdr:spPr>
        <a:xfrm>
          <a:off x="4546600" y="13479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87596</xdr:rowOff>
    </xdr:from>
    <xdr:ext cx="599010" cy="259045"/>
    <xdr:sp macro="" textlink="">
      <xdr:nvSpPr>
        <xdr:cNvPr id="174" name="民生費最大値テキスト"/>
        <xdr:cNvSpPr txBox="1"/>
      </xdr:nvSpPr>
      <xdr:spPr>
        <a:xfrm>
          <a:off x="4686300" y="11746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312,340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140919</xdr:rowOff>
    </xdr:from>
    <xdr:to>
      <xdr:col>24</xdr:col>
      <xdr:colOff>152400</xdr:colOff>
      <xdr:row>69</xdr:row>
      <xdr:rowOff>140919</xdr:rowOff>
    </xdr:to>
    <xdr:cxnSp macro="">
      <xdr:nvCxnSpPr>
        <xdr:cNvPr id="175" name="直線コネクタ 174"/>
        <xdr:cNvCxnSpPr/>
      </xdr:nvCxnSpPr>
      <xdr:spPr>
        <a:xfrm>
          <a:off x="4546600" y="11970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57572</xdr:rowOff>
    </xdr:from>
    <xdr:to>
      <xdr:col>24</xdr:col>
      <xdr:colOff>63500</xdr:colOff>
      <xdr:row>74</xdr:row>
      <xdr:rowOff>78755</xdr:rowOff>
    </xdr:to>
    <xdr:cxnSp macro="">
      <xdr:nvCxnSpPr>
        <xdr:cNvPr id="176" name="直線コネクタ 175"/>
        <xdr:cNvCxnSpPr/>
      </xdr:nvCxnSpPr>
      <xdr:spPr>
        <a:xfrm>
          <a:off x="3797300" y="12744872"/>
          <a:ext cx="838200" cy="21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44787</xdr:rowOff>
    </xdr:from>
    <xdr:ext cx="599010" cy="259045"/>
    <xdr:sp macro="" textlink="">
      <xdr:nvSpPr>
        <xdr:cNvPr id="177" name="民生費平均値テキスト"/>
        <xdr:cNvSpPr txBox="1"/>
      </xdr:nvSpPr>
      <xdr:spPr>
        <a:xfrm>
          <a:off x="4686300" y="129035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66360</xdr:rowOff>
    </xdr:from>
    <xdr:to>
      <xdr:col>24</xdr:col>
      <xdr:colOff>114300</xdr:colOff>
      <xdr:row>75</xdr:row>
      <xdr:rowOff>167960</xdr:rowOff>
    </xdr:to>
    <xdr:sp macro="" textlink="">
      <xdr:nvSpPr>
        <xdr:cNvPr id="178" name="フローチャート: 判断 177"/>
        <xdr:cNvSpPr/>
      </xdr:nvSpPr>
      <xdr:spPr>
        <a:xfrm>
          <a:off x="4584700" y="1292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57572</xdr:rowOff>
    </xdr:from>
    <xdr:to>
      <xdr:col>19</xdr:col>
      <xdr:colOff>177800</xdr:colOff>
      <xdr:row>74</xdr:row>
      <xdr:rowOff>73894</xdr:rowOff>
    </xdr:to>
    <xdr:cxnSp macro="">
      <xdr:nvCxnSpPr>
        <xdr:cNvPr id="179" name="直線コネクタ 178"/>
        <xdr:cNvCxnSpPr/>
      </xdr:nvCxnSpPr>
      <xdr:spPr>
        <a:xfrm flipV="1">
          <a:off x="2908300" y="12744872"/>
          <a:ext cx="889000" cy="16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82682</xdr:rowOff>
    </xdr:from>
    <xdr:to>
      <xdr:col>20</xdr:col>
      <xdr:colOff>38100</xdr:colOff>
      <xdr:row>76</xdr:row>
      <xdr:rowOff>12832</xdr:rowOff>
    </xdr:to>
    <xdr:sp macro="" textlink="">
      <xdr:nvSpPr>
        <xdr:cNvPr id="180" name="フローチャート: 判断 179"/>
        <xdr:cNvSpPr/>
      </xdr:nvSpPr>
      <xdr:spPr>
        <a:xfrm>
          <a:off x="37465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3959</xdr:rowOff>
    </xdr:from>
    <xdr:ext cx="599010" cy="259045"/>
    <xdr:sp macro="" textlink="">
      <xdr:nvSpPr>
        <xdr:cNvPr id="181" name="テキスト ボックス 180"/>
        <xdr:cNvSpPr txBox="1"/>
      </xdr:nvSpPr>
      <xdr:spPr>
        <a:xfrm>
          <a:off x="3497795" y="13034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73894</xdr:rowOff>
    </xdr:from>
    <xdr:to>
      <xdr:col>15</xdr:col>
      <xdr:colOff>50800</xdr:colOff>
      <xdr:row>75</xdr:row>
      <xdr:rowOff>56748</xdr:rowOff>
    </xdr:to>
    <xdr:cxnSp macro="">
      <xdr:nvCxnSpPr>
        <xdr:cNvPr id="182" name="直線コネクタ 181"/>
        <xdr:cNvCxnSpPr/>
      </xdr:nvCxnSpPr>
      <xdr:spPr>
        <a:xfrm flipV="1">
          <a:off x="2019300" y="12761194"/>
          <a:ext cx="889000" cy="154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93266</xdr:rowOff>
    </xdr:from>
    <xdr:to>
      <xdr:col>15</xdr:col>
      <xdr:colOff>101600</xdr:colOff>
      <xdr:row>76</xdr:row>
      <xdr:rowOff>23416</xdr:rowOff>
    </xdr:to>
    <xdr:sp macro="" textlink="">
      <xdr:nvSpPr>
        <xdr:cNvPr id="183" name="フローチャート: 判断 182"/>
        <xdr:cNvSpPr/>
      </xdr:nvSpPr>
      <xdr:spPr>
        <a:xfrm>
          <a:off x="2857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14543</xdr:rowOff>
    </xdr:from>
    <xdr:ext cx="599010" cy="259045"/>
    <xdr:sp macro="" textlink="">
      <xdr:nvSpPr>
        <xdr:cNvPr id="184" name="テキスト ボックス 183"/>
        <xdr:cNvSpPr txBox="1"/>
      </xdr:nvSpPr>
      <xdr:spPr>
        <a:xfrm>
          <a:off x="2608795" y="13044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56748</xdr:rowOff>
    </xdr:from>
    <xdr:to>
      <xdr:col>10</xdr:col>
      <xdr:colOff>114300</xdr:colOff>
      <xdr:row>75</xdr:row>
      <xdr:rowOff>149293</xdr:rowOff>
    </xdr:to>
    <xdr:cxnSp macro="">
      <xdr:nvCxnSpPr>
        <xdr:cNvPr id="185" name="直線コネクタ 184"/>
        <xdr:cNvCxnSpPr/>
      </xdr:nvCxnSpPr>
      <xdr:spPr>
        <a:xfrm flipV="1">
          <a:off x="1130300" y="12915498"/>
          <a:ext cx="889000" cy="92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157846</xdr:rowOff>
    </xdr:from>
    <xdr:to>
      <xdr:col>10</xdr:col>
      <xdr:colOff>165100</xdr:colOff>
      <xdr:row>76</xdr:row>
      <xdr:rowOff>87996</xdr:rowOff>
    </xdr:to>
    <xdr:sp macro="" textlink="">
      <xdr:nvSpPr>
        <xdr:cNvPr id="186" name="フローチャート: 判断 185"/>
        <xdr:cNvSpPr/>
      </xdr:nvSpPr>
      <xdr:spPr>
        <a:xfrm>
          <a:off x="19685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79123</xdr:rowOff>
    </xdr:from>
    <xdr:ext cx="599010" cy="259045"/>
    <xdr:sp macro="" textlink="">
      <xdr:nvSpPr>
        <xdr:cNvPr id="187" name="テキスト ボックス 186"/>
        <xdr:cNvSpPr txBox="1"/>
      </xdr:nvSpPr>
      <xdr:spPr>
        <a:xfrm>
          <a:off x="1719795" y="13109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43439</xdr:rowOff>
    </xdr:from>
    <xdr:to>
      <xdr:col>6</xdr:col>
      <xdr:colOff>38100</xdr:colOff>
      <xdr:row>76</xdr:row>
      <xdr:rowOff>145039</xdr:rowOff>
    </xdr:to>
    <xdr:sp macro="" textlink="">
      <xdr:nvSpPr>
        <xdr:cNvPr id="188" name="フローチャート: 判断 187"/>
        <xdr:cNvSpPr/>
      </xdr:nvSpPr>
      <xdr:spPr>
        <a:xfrm>
          <a:off x="1079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136166</xdr:rowOff>
    </xdr:from>
    <xdr:ext cx="599010" cy="259045"/>
    <xdr:sp macro="" textlink="">
      <xdr:nvSpPr>
        <xdr:cNvPr id="189" name="テキスト ボックス 188"/>
        <xdr:cNvSpPr txBox="1"/>
      </xdr:nvSpPr>
      <xdr:spPr>
        <a:xfrm>
          <a:off x="830795" y="13166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27955</xdr:rowOff>
    </xdr:from>
    <xdr:to>
      <xdr:col>24</xdr:col>
      <xdr:colOff>114300</xdr:colOff>
      <xdr:row>74</xdr:row>
      <xdr:rowOff>129555</xdr:rowOff>
    </xdr:to>
    <xdr:sp macro="" textlink="">
      <xdr:nvSpPr>
        <xdr:cNvPr id="195" name="楕円 194"/>
        <xdr:cNvSpPr/>
      </xdr:nvSpPr>
      <xdr:spPr>
        <a:xfrm>
          <a:off x="4584700" y="1271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50832</xdr:rowOff>
    </xdr:from>
    <xdr:ext cx="599010" cy="259045"/>
    <xdr:sp macro="" textlink="">
      <xdr:nvSpPr>
        <xdr:cNvPr id="196" name="民生費該当値テキスト"/>
        <xdr:cNvSpPr txBox="1"/>
      </xdr:nvSpPr>
      <xdr:spPr>
        <a:xfrm>
          <a:off x="4686300" y="12566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6772</xdr:rowOff>
    </xdr:from>
    <xdr:to>
      <xdr:col>20</xdr:col>
      <xdr:colOff>38100</xdr:colOff>
      <xdr:row>74</xdr:row>
      <xdr:rowOff>108372</xdr:rowOff>
    </xdr:to>
    <xdr:sp macro="" textlink="">
      <xdr:nvSpPr>
        <xdr:cNvPr id="197" name="楕円 196"/>
        <xdr:cNvSpPr/>
      </xdr:nvSpPr>
      <xdr:spPr>
        <a:xfrm>
          <a:off x="3746500" y="12694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124899</xdr:rowOff>
    </xdr:from>
    <xdr:ext cx="599010" cy="259045"/>
    <xdr:sp macro="" textlink="">
      <xdr:nvSpPr>
        <xdr:cNvPr id="198" name="テキスト ボックス 197"/>
        <xdr:cNvSpPr txBox="1"/>
      </xdr:nvSpPr>
      <xdr:spPr>
        <a:xfrm>
          <a:off x="3497795" y="12469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23094</xdr:rowOff>
    </xdr:from>
    <xdr:to>
      <xdr:col>15</xdr:col>
      <xdr:colOff>101600</xdr:colOff>
      <xdr:row>74</xdr:row>
      <xdr:rowOff>124694</xdr:rowOff>
    </xdr:to>
    <xdr:sp macro="" textlink="">
      <xdr:nvSpPr>
        <xdr:cNvPr id="199" name="楕円 198"/>
        <xdr:cNvSpPr/>
      </xdr:nvSpPr>
      <xdr:spPr>
        <a:xfrm>
          <a:off x="2857500" y="12710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141221</xdr:rowOff>
    </xdr:from>
    <xdr:ext cx="599010" cy="259045"/>
    <xdr:sp macro="" textlink="">
      <xdr:nvSpPr>
        <xdr:cNvPr id="200" name="テキスト ボックス 199"/>
        <xdr:cNvSpPr txBox="1"/>
      </xdr:nvSpPr>
      <xdr:spPr>
        <a:xfrm>
          <a:off x="2608795" y="12485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5948</xdr:rowOff>
    </xdr:from>
    <xdr:to>
      <xdr:col>10</xdr:col>
      <xdr:colOff>165100</xdr:colOff>
      <xdr:row>75</xdr:row>
      <xdr:rowOff>107548</xdr:rowOff>
    </xdr:to>
    <xdr:sp macro="" textlink="">
      <xdr:nvSpPr>
        <xdr:cNvPr id="201" name="楕円 200"/>
        <xdr:cNvSpPr/>
      </xdr:nvSpPr>
      <xdr:spPr>
        <a:xfrm>
          <a:off x="1968500" y="12864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124075</xdr:rowOff>
    </xdr:from>
    <xdr:ext cx="599010" cy="259045"/>
    <xdr:sp macro="" textlink="">
      <xdr:nvSpPr>
        <xdr:cNvPr id="202" name="テキスト ボックス 201"/>
        <xdr:cNvSpPr txBox="1"/>
      </xdr:nvSpPr>
      <xdr:spPr>
        <a:xfrm>
          <a:off x="1719795" y="12639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98493</xdr:rowOff>
    </xdr:from>
    <xdr:to>
      <xdr:col>6</xdr:col>
      <xdr:colOff>38100</xdr:colOff>
      <xdr:row>76</xdr:row>
      <xdr:rowOff>28643</xdr:rowOff>
    </xdr:to>
    <xdr:sp macro="" textlink="">
      <xdr:nvSpPr>
        <xdr:cNvPr id="203" name="楕円 202"/>
        <xdr:cNvSpPr/>
      </xdr:nvSpPr>
      <xdr:spPr>
        <a:xfrm>
          <a:off x="1079500" y="1295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45170</xdr:rowOff>
    </xdr:from>
    <xdr:ext cx="599010" cy="259045"/>
    <xdr:sp macro="" textlink="">
      <xdr:nvSpPr>
        <xdr:cNvPr id="204" name="テキスト ボックス 203"/>
        <xdr:cNvSpPr txBox="1"/>
      </xdr:nvSpPr>
      <xdr:spPr>
        <a:xfrm>
          <a:off x="830795" y="12732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68028</xdr:rowOff>
    </xdr:from>
    <xdr:to>
      <xdr:col>24</xdr:col>
      <xdr:colOff>62865</xdr:colOff>
      <xdr:row>98</xdr:row>
      <xdr:rowOff>63184</xdr:rowOff>
    </xdr:to>
    <xdr:cxnSp macro="">
      <xdr:nvCxnSpPr>
        <xdr:cNvPr id="230" name="直線コネクタ 229"/>
        <xdr:cNvCxnSpPr/>
      </xdr:nvCxnSpPr>
      <xdr:spPr>
        <a:xfrm flipV="1">
          <a:off x="4633595" y="15498528"/>
          <a:ext cx="1270" cy="1366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67011</xdr:rowOff>
    </xdr:from>
    <xdr:ext cx="534377" cy="259045"/>
    <xdr:sp macro="" textlink="">
      <xdr:nvSpPr>
        <xdr:cNvPr id="231" name="衛生費最小値テキスト"/>
        <xdr:cNvSpPr txBox="1"/>
      </xdr:nvSpPr>
      <xdr:spPr>
        <a:xfrm>
          <a:off x="4686300" y="16869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63184</xdr:rowOff>
    </xdr:from>
    <xdr:to>
      <xdr:col>24</xdr:col>
      <xdr:colOff>152400</xdr:colOff>
      <xdr:row>98</xdr:row>
      <xdr:rowOff>63184</xdr:rowOff>
    </xdr:to>
    <xdr:cxnSp macro="">
      <xdr:nvCxnSpPr>
        <xdr:cNvPr id="232" name="直線コネクタ 231"/>
        <xdr:cNvCxnSpPr/>
      </xdr:nvCxnSpPr>
      <xdr:spPr>
        <a:xfrm>
          <a:off x="4546600" y="16865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14705</xdr:rowOff>
    </xdr:from>
    <xdr:ext cx="599010" cy="259045"/>
    <xdr:sp macro="" textlink="">
      <xdr:nvSpPr>
        <xdr:cNvPr id="233" name="衛生費最大値テキスト"/>
        <xdr:cNvSpPr txBox="1"/>
      </xdr:nvSpPr>
      <xdr:spPr>
        <a:xfrm>
          <a:off x="4686300" y="15273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144,584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68028</xdr:rowOff>
    </xdr:from>
    <xdr:to>
      <xdr:col>24</xdr:col>
      <xdr:colOff>152400</xdr:colOff>
      <xdr:row>90</xdr:row>
      <xdr:rowOff>68028</xdr:rowOff>
    </xdr:to>
    <xdr:cxnSp macro="">
      <xdr:nvCxnSpPr>
        <xdr:cNvPr id="234" name="直線コネクタ 233"/>
        <xdr:cNvCxnSpPr/>
      </xdr:nvCxnSpPr>
      <xdr:spPr>
        <a:xfrm>
          <a:off x="4546600" y="15498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41870</xdr:rowOff>
    </xdr:from>
    <xdr:to>
      <xdr:col>24</xdr:col>
      <xdr:colOff>63500</xdr:colOff>
      <xdr:row>95</xdr:row>
      <xdr:rowOff>129076</xdr:rowOff>
    </xdr:to>
    <xdr:cxnSp macro="">
      <xdr:nvCxnSpPr>
        <xdr:cNvPr id="235" name="直線コネクタ 234"/>
        <xdr:cNvCxnSpPr/>
      </xdr:nvCxnSpPr>
      <xdr:spPr>
        <a:xfrm>
          <a:off x="3797300" y="16329620"/>
          <a:ext cx="838200" cy="87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132652</xdr:rowOff>
    </xdr:from>
    <xdr:ext cx="534377" cy="259045"/>
    <xdr:sp macro="" textlink="">
      <xdr:nvSpPr>
        <xdr:cNvPr id="236" name="衛生費平均値テキスト"/>
        <xdr:cNvSpPr txBox="1"/>
      </xdr:nvSpPr>
      <xdr:spPr>
        <a:xfrm>
          <a:off x="4686300" y="164204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154225</xdr:rowOff>
    </xdr:from>
    <xdr:to>
      <xdr:col>24</xdr:col>
      <xdr:colOff>114300</xdr:colOff>
      <xdr:row>96</xdr:row>
      <xdr:rowOff>84375</xdr:rowOff>
    </xdr:to>
    <xdr:sp macro="" textlink="">
      <xdr:nvSpPr>
        <xdr:cNvPr id="237" name="フローチャート: 判断 236"/>
        <xdr:cNvSpPr/>
      </xdr:nvSpPr>
      <xdr:spPr>
        <a:xfrm>
          <a:off x="4584700" y="164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90</xdr:row>
      <xdr:rowOff>88973</xdr:rowOff>
    </xdr:from>
    <xdr:to>
      <xdr:col>19</xdr:col>
      <xdr:colOff>177800</xdr:colOff>
      <xdr:row>95</xdr:row>
      <xdr:rowOff>41870</xdr:rowOff>
    </xdr:to>
    <xdr:cxnSp macro="">
      <xdr:nvCxnSpPr>
        <xdr:cNvPr id="238" name="直線コネクタ 237"/>
        <xdr:cNvCxnSpPr/>
      </xdr:nvCxnSpPr>
      <xdr:spPr>
        <a:xfrm>
          <a:off x="2908300" y="15519473"/>
          <a:ext cx="889000" cy="810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152843</xdr:rowOff>
    </xdr:from>
    <xdr:to>
      <xdr:col>20</xdr:col>
      <xdr:colOff>38100</xdr:colOff>
      <xdr:row>96</xdr:row>
      <xdr:rowOff>82993</xdr:rowOff>
    </xdr:to>
    <xdr:sp macro="" textlink="">
      <xdr:nvSpPr>
        <xdr:cNvPr id="239" name="フローチャート: 判断 238"/>
        <xdr:cNvSpPr/>
      </xdr:nvSpPr>
      <xdr:spPr>
        <a:xfrm>
          <a:off x="3746500" y="164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74120</xdr:rowOff>
    </xdr:from>
    <xdr:ext cx="534377" cy="259045"/>
    <xdr:sp macro="" textlink="">
      <xdr:nvSpPr>
        <xdr:cNvPr id="240" name="テキスト ボックス 239"/>
        <xdr:cNvSpPr txBox="1"/>
      </xdr:nvSpPr>
      <xdr:spPr>
        <a:xfrm>
          <a:off x="3530111" y="16533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90</xdr:row>
      <xdr:rowOff>88973</xdr:rowOff>
    </xdr:from>
    <xdr:to>
      <xdr:col>15</xdr:col>
      <xdr:colOff>50800</xdr:colOff>
      <xdr:row>95</xdr:row>
      <xdr:rowOff>105084</xdr:rowOff>
    </xdr:to>
    <xdr:cxnSp macro="">
      <xdr:nvCxnSpPr>
        <xdr:cNvPr id="241" name="直線コネクタ 240"/>
        <xdr:cNvCxnSpPr/>
      </xdr:nvCxnSpPr>
      <xdr:spPr>
        <a:xfrm flipV="1">
          <a:off x="2019300" y="15519473"/>
          <a:ext cx="889000" cy="873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150774</xdr:rowOff>
    </xdr:from>
    <xdr:to>
      <xdr:col>15</xdr:col>
      <xdr:colOff>101600</xdr:colOff>
      <xdr:row>96</xdr:row>
      <xdr:rowOff>80924</xdr:rowOff>
    </xdr:to>
    <xdr:sp macro="" textlink="">
      <xdr:nvSpPr>
        <xdr:cNvPr id="242" name="フローチャート: 判断 241"/>
        <xdr:cNvSpPr/>
      </xdr:nvSpPr>
      <xdr:spPr>
        <a:xfrm>
          <a:off x="2857500" y="1643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72051</xdr:rowOff>
    </xdr:from>
    <xdr:ext cx="534377" cy="259045"/>
    <xdr:sp macro="" textlink="">
      <xdr:nvSpPr>
        <xdr:cNvPr id="243" name="テキスト ボックス 242"/>
        <xdr:cNvSpPr txBox="1"/>
      </xdr:nvSpPr>
      <xdr:spPr>
        <a:xfrm>
          <a:off x="2641111" y="1653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46399</xdr:rowOff>
    </xdr:from>
    <xdr:to>
      <xdr:col>10</xdr:col>
      <xdr:colOff>114300</xdr:colOff>
      <xdr:row>95</xdr:row>
      <xdr:rowOff>105084</xdr:rowOff>
    </xdr:to>
    <xdr:cxnSp macro="">
      <xdr:nvCxnSpPr>
        <xdr:cNvPr id="244" name="直線コネクタ 243"/>
        <xdr:cNvCxnSpPr/>
      </xdr:nvCxnSpPr>
      <xdr:spPr>
        <a:xfrm>
          <a:off x="1130300" y="16162699"/>
          <a:ext cx="889000" cy="230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4187</xdr:rowOff>
    </xdr:from>
    <xdr:to>
      <xdr:col>10</xdr:col>
      <xdr:colOff>165100</xdr:colOff>
      <xdr:row>96</xdr:row>
      <xdr:rowOff>105787</xdr:rowOff>
    </xdr:to>
    <xdr:sp macro="" textlink="">
      <xdr:nvSpPr>
        <xdr:cNvPr id="245" name="フローチャート: 判断 244"/>
        <xdr:cNvSpPr/>
      </xdr:nvSpPr>
      <xdr:spPr>
        <a:xfrm>
          <a:off x="1968500" y="16463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96914</xdr:rowOff>
    </xdr:from>
    <xdr:ext cx="534377" cy="259045"/>
    <xdr:sp macro="" textlink="">
      <xdr:nvSpPr>
        <xdr:cNvPr id="246" name="テキスト ボックス 245"/>
        <xdr:cNvSpPr txBox="1"/>
      </xdr:nvSpPr>
      <xdr:spPr>
        <a:xfrm>
          <a:off x="1752111" y="16556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16565</xdr:rowOff>
    </xdr:from>
    <xdr:to>
      <xdr:col>6</xdr:col>
      <xdr:colOff>38100</xdr:colOff>
      <xdr:row>96</xdr:row>
      <xdr:rowOff>118165</xdr:rowOff>
    </xdr:to>
    <xdr:sp macro="" textlink="">
      <xdr:nvSpPr>
        <xdr:cNvPr id="247" name="フローチャート: 判断 246"/>
        <xdr:cNvSpPr/>
      </xdr:nvSpPr>
      <xdr:spPr>
        <a:xfrm>
          <a:off x="1079500" y="164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109292</xdr:rowOff>
    </xdr:from>
    <xdr:ext cx="534377" cy="259045"/>
    <xdr:sp macro="" textlink="">
      <xdr:nvSpPr>
        <xdr:cNvPr id="248" name="テキスト ボックス 247"/>
        <xdr:cNvSpPr txBox="1"/>
      </xdr:nvSpPr>
      <xdr:spPr>
        <a:xfrm>
          <a:off x="863111" y="16568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78276</xdr:rowOff>
    </xdr:from>
    <xdr:to>
      <xdr:col>24</xdr:col>
      <xdr:colOff>114300</xdr:colOff>
      <xdr:row>96</xdr:row>
      <xdr:rowOff>8426</xdr:rowOff>
    </xdr:to>
    <xdr:sp macro="" textlink="">
      <xdr:nvSpPr>
        <xdr:cNvPr id="254" name="楕円 253"/>
        <xdr:cNvSpPr/>
      </xdr:nvSpPr>
      <xdr:spPr>
        <a:xfrm>
          <a:off x="4584700" y="16366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101153</xdr:rowOff>
    </xdr:from>
    <xdr:ext cx="534377" cy="259045"/>
    <xdr:sp macro="" textlink="">
      <xdr:nvSpPr>
        <xdr:cNvPr id="255" name="衛生費該当値テキスト"/>
        <xdr:cNvSpPr txBox="1"/>
      </xdr:nvSpPr>
      <xdr:spPr>
        <a:xfrm>
          <a:off x="4686300" y="16217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162520</xdr:rowOff>
    </xdr:from>
    <xdr:to>
      <xdr:col>20</xdr:col>
      <xdr:colOff>38100</xdr:colOff>
      <xdr:row>95</xdr:row>
      <xdr:rowOff>92670</xdr:rowOff>
    </xdr:to>
    <xdr:sp macro="" textlink="">
      <xdr:nvSpPr>
        <xdr:cNvPr id="256" name="楕円 255"/>
        <xdr:cNvSpPr/>
      </xdr:nvSpPr>
      <xdr:spPr>
        <a:xfrm>
          <a:off x="3746500" y="1627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109197</xdr:rowOff>
    </xdr:from>
    <xdr:ext cx="534377" cy="259045"/>
    <xdr:sp macro="" textlink="">
      <xdr:nvSpPr>
        <xdr:cNvPr id="257" name="テキスト ボックス 256"/>
        <xdr:cNvSpPr txBox="1"/>
      </xdr:nvSpPr>
      <xdr:spPr>
        <a:xfrm>
          <a:off x="3530111" y="16054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90</xdr:row>
      <xdr:rowOff>38173</xdr:rowOff>
    </xdr:from>
    <xdr:to>
      <xdr:col>15</xdr:col>
      <xdr:colOff>101600</xdr:colOff>
      <xdr:row>90</xdr:row>
      <xdr:rowOff>139773</xdr:rowOff>
    </xdr:to>
    <xdr:sp macro="" textlink="">
      <xdr:nvSpPr>
        <xdr:cNvPr id="258" name="楕円 257"/>
        <xdr:cNvSpPr/>
      </xdr:nvSpPr>
      <xdr:spPr>
        <a:xfrm>
          <a:off x="2857500" y="15468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88</xdr:row>
      <xdr:rowOff>156300</xdr:rowOff>
    </xdr:from>
    <xdr:ext cx="599010" cy="259045"/>
    <xdr:sp macro="" textlink="">
      <xdr:nvSpPr>
        <xdr:cNvPr id="259" name="テキスト ボックス 258"/>
        <xdr:cNvSpPr txBox="1"/>
      </xdr:nvSpPr>
      <xdr:spPr>
        <a:xfrm>
          <a:off x="2608795" y="15243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54284</xdr:rowOff>
    </xdr:from>
    <xdr:to>
      <xdr:col>10</xdr:col>
      <xdr:colOff>165100</xdr:colOff>
      <xdr:row>95</xdr:row>
      <xdr:rowOff>155884</xdr:rowOff>
    </xdr:to>
    <xdr:sp macro="" textlink="">
      <xdr:nvSpPr>
        <xdr:cNvPr id="260" name="楕円 259"/>
        <xdr:cNvSpPr/>
      </xdr:nvSpPr>
      <xdr:spPr>
        <a:xfrm>
          <a:off x="1968500" y="1634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961</xdr:rowOff>
    </xdr:from>
    <xdr:ext cx="534377" cy="259045"/>
    <xdr:sp macro="" textlink="">
      <xdr:nvSpPr>
        <xdr:cNvPr id="261" name="テキスト ボックス 260"/>
        <xdr:cNvSpPr txBox="1"/>
      </xdr:nvSpPr>
      <xdr:spPr>
        <a:xfrm>
          <a:off x="1752111" y="16117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167049</xdr:rowOff>
    </xdr:from>
    <xdr:to>
      <xdr:col>6</xdr:col>
      <xdr:colOff>38100</xdr:colOff>
      <xdr:row>94</xdr:row>
      <xdr:rowOff>97199</xdr:rowOff>
    </xdr:to>
    <xdr:sp macro="" textlink="">
      <xdr:nvSpPr>
        <xdr:cNvPr id="262" name="楕円 261"/>
        <xdr:cNvSpPr/>
      </xdr:nvSpPr>
      <xdr:spPr>
        <a:xfrm>
          <a:off x="1079500" y="16111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113726</xdr:rowOff>
    </xdr:from>
    <xdr:ext cx="534377" cy="259045"/>
    <xdr:sp macro="" textlink="">
      <xdr:nvSpPr>
        <xdr:cNvPr id="263" name="テキスト ボックス 262"/>
        <xdr:cNvSpPr txBox="1"/>
      </xdr:nvSpPr>
      <xdr:spPr>
        <a:xfrm>
          <a:off x="863111" y="15887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32584</xdr:rowOff>
    </xdr:from>
    <xdr:to>
      <xdr:col>54</xdr:col>
      <xdr:colOff>189865</xdr:colOff>
      <xdr:row>39</xdr:row>
      <xdr:rowOff>98878</xdr:rowOff>
    </xdr:to>
    <xdr:cxnSp macro="">
      <xdr:nvCxnSpPr>
        <xdr:cNvPr id="289" name="直線コネクタ 288"/>
        <xdr:cNvCxnSpPr/>
      </xdr:nvCxnSpPr>
      <xdr:spPr>
        <a:xfrm flipV="1">
          <a:off x="10475595" y="5176084"/>
          <a:ext cx="1270" cy="1609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150711</xdr:rowOff>
    </xdr:from>
    <xdr:ext cx="469744" cy="259045"/>
    <xdr:sp macro="" textlink="">
      <xdr:nvSpPr>
        <xdr:cNvPr id="292" name="労働費最大値テキスト"/>
        <xdr:cNvSpPr txBox="1"/>
      </xdr:nvSpPr>
      <xdr:spPr>
        <a:xfrm>
          <a:off x="10528300" y="495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32584</xdr:rowOff>
    </xdr:from>
    <xdr:to>
      <xdr:col>55</xdr:col>
      <xdr:colOff>88900</xdr:colOff>
      <xdr:row>30</xdr:row>
      <xdr:rowOff>32584</xdr:rowOff>
    </xdr:to>
    <xdr:cxnSp macro="">
      <xdr:nvCxnSpPr>
        <xdr:cNvPr id="293" name="直線コネクタ 292"/>
        <xdr:cNvCxnSpPr/>
      </xdr:nvCxnSpPr>
      <xdr:spPr>
        <a:xfrm>
          <a:off x="10388600" y="5176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4" name="直線コネクタ 293"/>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7927</xdr:rowOff>
    </xdr:from>
    <xdr:ext cx="378565" cy="259045"/>
    <xdr:sp macro="" textlink="">
      <xdr:nvSpPr>
        <xdr:cNvPr id="295" name="労働費平均値テキスト"/>
        <xdr:cNvSpPr txBox="1"/>
      </xdr:nvSpPr>
      <xdr:spPr>
        <a:xfrm>
          <a:off x="10528300" y="635157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156500</xdr:rowOff>
    </xdr:from>
    <xdr:to>
      <xdr:col>55</xdr:col>
      <xdr:colOff>50800</xdr:colOff>
      <xdr:row>38</xdr:row>
      <xdr:rowOff>86651</xdr:rowOff>
    </xdr:to>
    <xdr:sp macro="" textlink="">
      <xdr:nvSpPr>
        <xdr:cNvPr id="296" name="フローチャート: 判断 295"/>
        <xdr:cNvSpPr/>
      </xdr:nvSpPr>
      <xdr:spPr>
        <a:xfrm>
          <a:off x="104267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7" name="直線コネクタ 296"/>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142458</xdr:rowOff>
    </xdr:from>
    <xdr:to>
      <xdr:col>50</xdr:col>
      <xdr:colOff>165100</xdr:colOff>
      <xdr:row>38</xdr:row>
      <xdr:rowOff>72608</xdr:rowOff>
    </xdr:to>
    <xdr:sp macro="" textlink="">
      <xdr:nvSpPr>
        <xdr:cNvPr id="298" name="フローチャート: 判断 297"/>
        <xdr:cNvSpPr/>
      </xdr:nvSpPr>
      <xdr:spPr>
        <a:xfrm>
          <a:off x="9588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89135</xdr:rowOff>
    </xdr:from>
    <xdr:ext cx="378565" cy="259045"/>
    <xdr:sp macro="" textlink="">
      <xdr:nvSpPr>
        <xdr:cNvPr id="299" name="テキスト ボックス 298"/>
        <xdr:cNvSpPr txBox="1"/>
      </xdr:nvSpPr>
      <xdr:spPr>
        <a:xfrm>
          <a:off x="9450017" y="6261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300" name="直線コネクタ 299"/>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142131</xdr:rowOff>
    </xdr:from>
    <xdr:to>
      <xdr:col>46</xdr:col>
      <xdr:colOff>38100</xdr:colOff>
      <xdr:row>38</xdr:row>
      <xdr:rowOff>72281</xdr:rowOff>
    </xdr:to>
    <xdr:sp macro="" textlink="">
      <xdr:nvSpPr>
        <xdr:cNvPr id="301" name="フローチャート: 判断 300"/>
        <xdr:cNvSpPr/>
      </xdr:nvSpPr>
      <xdr:spPr>
        <a:xfrm>
          <a:off x="8699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88808</xdr:rowOff>
    </xdr:from>
    <xdr:ext cx="378565" cy="259045"/>
    <xdr:sp macro="" textlink="">
      <xdr:nvSpPr>
        <xdr:cNvPr id="302" name="テキスト ボックス 301"/>
        <xdr:cNvSpPr txBox="1"/>
      </xdr:nvSpPr>
      <xdr:spPr>
        <a:xfrm>
          <a:off x="8561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161580</xdr:rowOff>
    </xdr:from>
    <xdr:to>
      <xdr:col>41</xdr:col>
      <xdr:colOff>50800</xdr:colOff>
      <xdr:row>39</xdr:row>
      <xdr:rowOff>98878</xdr:rowOff>
    </xdr:to>
    <xdr:cxnSp macro="">
      <xdr:nvCxnSpPr>
        <xdr:cNvPr id="303" name="直線コネクタ 302"/>
        <xdr:cNvCxnSpPr/>
      </xdr:nvCxnSpPr>
      <xdr:spPr>
        <a:xfrm>
          <a:off x="6972300" y="5819430"/>
          <a:ext cx="889000" cy="965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107188</xdr:rowOff>
    </xdr:from>
    <xdr:to>
      <xdr:col>41</xdr:col>
      <xdr:colOff>101600</xdr:colOff>
      <xdr:row>38</xdr:row>
      <xdr:rowOff>37338</xdr:rowOff>
    </xdr:to>
    <xdr:sp macro="" textlink="">
      <xdr:nvSpPr>
        <xdr:cNvPr id="304" name="フローチャート: 判断 303"/>
        <xdr:cNvSpPr/>
      </xdr:nvSpPr>
      <xdr:spPr>
        <a:xfrm>
          <a:off x="7810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53865</xdr:rowOff>
    </xdr:from>
    <xdr:ext cx="378565" cy="259045"/>
    <xdr:sp macro="" textlink="">
      <xdr:nvSpPr>
        <xdr:cNvPr id="305" name="テキスト ボックス 304"/>
        <xdr:cNvSpPr txBox="1"/>
      </xdr:nvSpPr>
      <xdr:spPr>
        <a:xfrm>
          <a:off x="7672017" y="6226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170216</xdr:rowOff>
    </xdr:from>
    <xdr:to>
      <xdr:col>36</xdr:col>
      <xdr:colOff>165100</xdr:colOff>
      <xdr:row>36</xdr:row>
      <xdr:rowOff>100366</xdr:rowOff>
    </xdr:to>
    <xdr:sp macro="" textlink="">
      <xdr:nvSpPr>
        <xdr:cNvPr id="306" name="フローチャート: 判断 305"/>
        <xdr:cNvSpPr/>
      </xdr:nvSpPr>
      <xdr:spPr>
        <a:xfrm>
          <a:off x="6921500" y="61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91493</xdr:rowOff>
    </xdr:from>
    <xdr:ext cx="469744" cy="259045"/>
    <xdr:sp macro="" textlink="">
      <xdr:nvSpPr>
        <xdr:cNvPr id="307" name="テキスト ボックス 306"/>
        <xdr:cNvSpPr txBox="1"/>
      </xdr:nvSpPr>
      <xdr:spPr>
        <a:xfrm>
          <a:off x="6737428" y="6263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3" name="楕円 312"/>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4"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5" name="楕円 314"/>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6" name="テキスト ボックス 315"/>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7" name="楕円 316"/>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8" name="テキスト ボックス 317"/>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9" name="楕円 318"/>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20" name="テキスト ボックス 319"/>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110780</xdr:rowOff>
    </xdr:from>
    <xdr:to>
      <xdr:col>36</xdr:col>
      <xdr:colOff>165100</xdr:colOff>
      <xdr:row>34</xdr:row>
      <xdr:rowOff>40930</xdr:rowOff>
    </xdr:to>
    <xdr:sp macro="" textlink="">
      <xdr:nvSpPr>
        <xdr:cNvPr id="321" name="楕円 320"/>
        <xdr:cNvSpPr/>
      </xdr:nvSpPr>
      <xdr:spPr>
        <a:xfrm>
          <a:off x="6921500" y="576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57457</xdr:rowOff>
    </xdr:from>
    <xdr:ext cx="469744" cy="259045"/>
    <xdr:sp macro="" textlink="">
      <xdr:nvSpPr>
        <xdr:cNvPr id="322" name="テキスト ボックス 321"/>
        <xdr:cNvSpPr txBox="1"/>
      </xdr:nvSpPr>
      <xdr:spPr>
        <a:xfrm>
          <a:off x="6737428" y="554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6" name="テキスト ボックス 335"/>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8" name="テキスト ボックス 337"/>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0" name="テキスト ボックス 339"/>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2" name="テキスト ボックス 341"/>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4" name="テキスト ボックス 343"/>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108164</xdr:rowOff>
    </xdr:from>
    <xdr:to>
      <xdr:col>54</xdr:col>
      <xdr:colOff>189865</xdr:colOff>
      <xdr:row>59</xdr:row>
      <xdr:rowOff>44581</xdr:rowOff>
    </xdr:to>
    <xdr:cxnSp macro="">
      <xdr:nvCxnSpPr>
        <xdr:cNvPr id="348" name="直線コネクタ 347"/>
        <xdr:cNvCxnSpPr/>
      </xdr:nvCxnSpPr>
      <xdr:spPr>
        <a:xfrm flipV="1">
          <a:off x="10475595" y="8852114"/>
          <a:ext cx="1270" cy="1308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48408</xdr:rowOff>
    </xdr:from>
    <xdr:ext cx="469744" cy="259045"/>
    <xdr:sp macro="" textlink="">
      <xdr:nvSpPr>
        <xdr:cNvPr id="349" name="農林水産業費最小値テキスト"/>
        <xdr:cNvSpPr txBox="1"/>
      </xdr:nvSpPr>
      <xdr:spPr>
        <a:xfrm>
          <a:off x="10528300" y="10163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44581</xdr:rowOff>
    </xdr:from>
    <xdr:to>
      <xdr:col>55</xdr:col>
      <xdr:colOff>88900</xdr:colOff>
      <xdr:row>59</xdr:row>
      <xdr:rowOff>44581</xdr:rowOff>
    </xdr:to>
    <xdr:cxnSp macro="">
      <xdr:nvCxnSpPr>
        <xdr:cNvPr id="350" name="直線コネクタ 349"/>
        <xdr:cNvCxnSpPr/>
      </xdr:nvCxnSpPr>
      <xdr:spPr>
        <a:xfrm>
          <a:off x="10388600" y="10160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54841</xdr:rowOff>
    </xdr:from>
    <xdr:ext cx="599010" cy="259045"/>
    <xdr:sp macro="" textlink="">
      <xdr:nvSpPr>
        <xdr:cNvPr id="351" name="農林水産業費最大値テキスト"/>
        <xdr:cNvSpPr txBox="1"/>
      </xdr:nvSpPr>
      <xdr:spPr>
        <a:xfrm>
          <a:off x="10528300" y="8627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125,147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108164</xdr:rowOff>
    </xdr:from>
    <xdr:to>
      <xdr:col>55</xdr:col>
      <xdr:colOff>88900</xdr:colOff>
      <xdr:row>51</xdr:row>
      <xdr:rowOff>108164</xdr:rowOff>
    </xdr:to>
    <xdr:cxnSp macro="">
      <xdr:nvCxnSpPr>
        <xdr:cNvPr id="352" name="直線コネクタ 351"/>
        <xdr:cNvCxnSpPr/>
      </xdr:nvCxnSpPr>
      <xdr:spPr>
        <a:xfrm>
          <a:off x="10388600" y="8852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29319</xdr:rowOff>
    </xdr:from>
    <xdr:to>
      <xdr:col>55</xdr:col>
      <xdr:colOff>0</xdr:colOff>
      <xdr:row>53</xdr:row>
      <xdr:rowOff>123796</xdr:rowOff>
    </xdr:to>
    <xdr:cxnSp macro="">
      <xdr:nvCxnSpPr>
        <xdr:cNvPr id="353" name="直線コネクタ 352"/>
        <xdr:cNvCxnSpPr/>
      </xdr:nvCxnSpPr>
      <xdr:spPr>
        <a:xfrm>
          <a:off x="9639300" y="8773269"/>
          <a:ext cx="838200" cy="437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147707</xdr:rowOff>
    </xdr:from>
    <xdr:ext cx="534377" cy="259045"/>
    <xdr:sp macro="" textlink="">
      <xdr:nvSpPr>
        <xdr:cNvPr id="354" name="農林水産業費平均値テキスト"/>
        <xdr:cNvSpPr txBox="1"/>
      </xdr:nvSpPr>
      <xdr:spPr>
        <a:xfrm>
          <a:off x="10528300" y="97489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169280</xdr:rowOff>
    </xdr:from>
    <xdr:to>
      <xdr:col>55</xdr:col>
      <xdr:colOff>50800</xdr:colOff>
      <xdr:row>57</xdr:row>
      <xdr:rowOff>99430</xdr:rowOff>
    </xdr:to>
    <xdr:sp macro="" textlink="">
      <xdr:nvSpPr>
        <xdr:cNvPr id="355" name="フローチャート: 判断 354"/>
        <xdr:cNvSpPr/>
      </xdr:nvSpPr>
      <xdr:spPr>
        <a:xfrm>
          <a:off x="10426700" y="977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29319</xdr:rowOff>
    </xdr:from>
    <xdr:to>
      <xdr:col>50</xdr:col>
      <xdr:colOff>114300</xdr:colOff>
      <xdr:row>54</xdr:row>
      <xdr:rowOff>113117</xdr:rowOff>
    </xdr:to>
    <xdr:cxnSp macro="">
      <xdr:nvCxnSpPr>
        <xdr:cNvPr id="356" name="直線コネクタ 355"/>
        <xdr:cNvCxnSpPr/>
      </xdr:nvCxnSpPr>
      <xdr:spPr>
        <a:xfrm flipV="1">
          <a:off x="8750300" y="8773269"/>
          <a:ext cx="889000" cy="598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6462</xdr:rowOff>
    </xdr:from>
    <xdr:to>
      <xdr:col>50</xdr:col>
      <xdr:colOff>165100</xdr:colOff>
      <xdr:row>57</xdr:row>
      <xdr:rowOff>108062</xdr:rowOff>
    </xdr:to>
    <xdr:sp macro="" textlink="">
      <xdr:nvSpPr>
        <xdr:cNvPr id="357" name="フローチャート: 判断 356"/>
        <xdr:cNvSpPr/>
      </xdr:nvSpPr>
      <xdr:spPr>
        <a:xfrm>
          <a:off x="9588500" y="977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99189</xdr:rowOff>
    </xdr:from>
    <xdr:ext cx="534377" cy="259045"/>
    <xdr:sp macro="" textlink="">
      <xdr:nvSpPr>
        <xdr:cNvPr id="358" name="テキスト ボックス 357"/>
        <xdr:cNvSpPr txBox="1"/>
      </xdr:nvSpPr>
      <xdr:spPr>
        <a:xfrm>
          <a:off x="9372111" y="9871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113117</xdr:rowOff>
    </xdr:from>
    <xdr:to>
      <xdr:col>45</xdr:col>
      <xdr:colOff>177800</xdr:colOff>
      <xdr:row>55</xdr:row>
      <xdr:rowOff>33238</xdr:rowOff>
    </xdr:to>
    <xdr:cxnSp macro="">
      <xdr:nvCxnSpPr>
        <xdr:cNvPr id="359" name="直線コネクタ 358"/>
        <xdr:cNvCxnSpPr/>
      </xdr:nvCxnSpPr>
      <xdr:spPr>
        <a:xfrm flipV="1">
          <a:off x="7861300" y="9371417"/>
          <a:ext cx="889000" cy="91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32000</xdr:rowOff>
    </xdr:from>
    <xdr:to>
      <xdr:col>46</xdr:col>
      <xdr:colOff>38100</xdr:colOff>
      <xdr:row>57</xdr:row>
      <xdr:rowOff>133600</xdr:rowOff>
    </xdr:to>
    <xdr:sp macro="" textlink="">
      <xdr:nvSpPr>
        <xdr:cNvPr id="360" name="フローチャート: 判断 359"/>
        <xdr:cNvSpPr/>
      </xdr:nvSpPr>
      <xdr:spPr>
        <a:xfrm>
          <a:off x="8699500" y="980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124727</xdr:rowOff>
    </xdr:from>
    <xdr:ext cx="534377" cy="259045"/>
    <xdr:sp macro="" textlink="">
      <xdr:nvSpPr>
        <xdr:cNvPr id="361" name="テキスト ボックス 360"/>
        <xdr:cNvSpPr txBox="1"/>
      </xdr:nvSpPr>
      <xdr:spPr>
        <a:xfrm>
          <a:off x="8483111" y="9897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33238</xdr:rowOff>
    </xdr:from>
    <xdr:to>
      <xdr:col>41</xdr:col>
      <xdr:colOff>50800</xdr:colOff>
      <xdr:row>56</xdr:row>
      <xdr:rowOff>79796</xdr:rowOff>
    </xdr:to>
    <xdr:cxnSp macro="">
      <xdr:nvCxnSpPr>
        <xdr:cNvPr id="362" name="直線コネクタ 361"/>
        <xdr:cNvCxnSpPr/>
      </xdr:nvCxnSpPr>
      <xdr:spPr>
        <a:xfrm flipV="1">
          <a:off x="6972300" y="9462988"/>
          <a:ext cx="889000" cy="218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39153</xdr:rowOff>
    </xdr:from>
    <xdr:to>
      <xdr:col>41</xdr:col>
      <xdr:colOff>101600</xdr:colOff>
      <xdr:row>57</xdr:row>
      <xdr:rowOff>140753</xdr:rowOff>
    </xdr:to>
    <xdr:sp macro="" textlink="">
      <xdr:nvSpPr>
        <xdr:cNvPr id="363" name="フローチャート: 判断 362"/>
        <xdr:cNvSpPr/>
      </xdr:nvSpPr>
      <xdr:spPr>
        <a:xfrm>
          <a:off x="7810500" y="981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131880</xdr:rowOff>
    </xdr:from>
    <xdr:ext cx="534377" cy="259045"/>
    <xdr:sp macro="" textlink="">
      <xdr:nvSpPr>
        <xdr:cNvPr id="364" name="テキスト ボックス 363"/>
        <xdr:cNvSpPr txBox="1"/>
      </xdr:nvSpPr>
      <xdr:spPr>
        <a:xfrm>
          <a:off x="7594111" y="990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73616</xdr:rowOff>
    </xdr:from>
    <xdr:to>
      <xdr:col>36</xdr:col>
      <xdr:colOff>165100</xdr:colOff>
      <xdr:row>58</xdr:row>
      <xdr:rowOff>3766</xdr:rowOff>
    </xdr:to>
    <xdr:sp macro="" textlink="">
      <xdr:nvSpPr>
        <xdr:cNvPr id="365" name="フローチャート: 判断 364"/>
        <xdr:cNvSpPr/>
      </xdr:nvSpPr>
      <xdr:spPr>
        <a:xfrm>
          <a:off x="6921500" y="9846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166343</xdr:rowOff>
    </xdr:from>
    <xdr:ext cx="534377" cy="259045"/>
    <xdr:sp macro="" textlink="">
      <xdr:nvSpPr>
        <xdr:cNvPr id="366" name="テキスト ボックス 365"/>
        <xdr:cNvSpPr txBox="1"/>
      </xdr:nvSpPr>
      <xdr:spPr>
        <a:xfrm>
          <a:off x="6705111" y="9938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72996</xdr:rowOff>
    </xdr:from>
    <xdr:to>
      <xdr:col>55</xdr:col>
      <xdr:colOff>50800</xdr:colOff>
      <xdr:row>54</xdr:row>
      <xdr:rowOff>3146</xdr:rowOff>
    </xdr:to>
    <xdr:sp macro="" textlink="">
      <xdr:nvSpPr>
        <xdr:cNvPr id="372" name="楕円 371"/>
        <xdr:cNvSpPr/>
      </xdr:nvSpPr>
      <xdr:spPr>
        <a:xfrm>
          <a:off x="10426700" y="915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95873</xdr:rowOff>
    </xdr:from>
    <xdr:ext cx="534377" cy="259045"/>
    <xdr:sp macro="" textlink="">
      <xdr:nvSpPr>
        <xdr:cNvPr id="373" name="農林水産業費該当値テキスト"/>
        <xdr:cNvSpPr txBox="1"/>
      </xdr:nvSpPr>
      <xdr:spPr>
        <a:xfrm>
          <a:off x="10528300" y="901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50</xdr:row>
      <xdr:rowOff>149969</xdr:rowOff>
    </xdr:from>
    <xdr:to>
      <xdr:col>50</xdr:col>
      <xdr:colOff>165100</xdr:colOff>
      <xdr:row>51</xdr:row>
      <xdr:rowOff>80119</xdr:rowOff>
    </xdr:to>
    <xdr:sp macro="" textlink="">
      <xdr:nvSpPr>
        <xdr:cNvPr id="374" name="楕円 373"/>
        <xdr:cNvSpPr/>
      </xdr:nvSpPr>
      <xdr:spPr>
        <a:xfrm>
          <a:off x="9588500" y="8722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49</xdr:row>
      <xdr:rowOff>96646</xdr:rowOff>
    </xdr:from>
    <xdr:ext cx="599010" cy="259045"/>
    <xdr:sp macro="" textlink="">
      <xdr:nvSpPr>
        <xdr:cNvPr id="375" name="テキスト ボックス 374"/>
        <xdr:cNvSpPr txBox="1"/>
      </xdr:nvSpPr>
      <xdr:spPr>
        <a:xfrm>
          <a:off x="9339795" y="8497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62317</xdr:rowOff>
    </xdr:from>
    <xdr:to>
      <xdr:col>46</xdr:col>
      <xdr:colOff>38100</xdr:colOff>
      <xdr:row>54</xdr:row>
      <xdr:rowOff>163917</xdr:rowOff>
    </xdr:to>
    <xdr:sp macro="" textlink="">
      <xdr:nvSpPr>
        <xdr:cNvPr id="376" name="楕円 375"/>
        <xdr:cNvSpPr/>
      </xdr:nvSpPr>
      <xdr:spPr>
        <a:xfrm>
          <a:off x="8699500" y="9320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8994</xdr:rowOff>
    </xdr:from>
    <xdr:ext cx="534377" cy="259045"/>
    <xdr:sp macro="" textlink="">
      <xdr:nvSpPr>
        <xdr:cNvPr id="377" name="テキスト ボックス 376"/>
        <xdr:cNvSpPr txBox="1"/>
      </xdr:nvSpPr>
      <xdr:spPr>
        <a:xfrm>
          <a:off x="8483111" y="9095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153888</xdr:rowOff>
    </xdr:from>
    <xdr:to>
      <xdr:col>41</xdr:col>
      <xdr:colOff>101600</xdr:colOff>
      <xdr:row>55</xdr:row>
      <xdr:rowOff>84038</xdr:rowOff>
    </xdr:to>
    <xdr:sp macro="" textlink="">
      <xdr:nvSpPr>
        <xdr:cNvPr id="378" name="楕円 377"/>
        <xdr:cNvSpPr/>
      </xdr:nvSpPr>
      <xdr:spPr>
        <a:xfrm>
          <a:off x="7810500" y="9412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100565</xdr:rowOff>
    </xdr:from>
    <xdr:ext cx="534377" cy="259045"/>
    <xdr:sp macro="" textlink="">
      <xdr:nvSpPr>
        <xdr:cNvPr id="379" name="テキスト ボックス 378"/>
        <xdr:cNvSpPr txBox="1"/>
      </xdr:nvSpPr>
      <xdr:spPr>
        <a:xfrm>
          <a:off x="7594111" y="9187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28996</xdr:rowOff>
    </xdr:from>
    <xdr:to>
      <xdr:col>36</xdr:col>
      <xdr:colOff>165100</xdr:colOff>
      <xdr:row>56</xdr:row>
      <xdr:rowOff>130596</xdr:rowOff>
    </xdr:to>
    <xdr:sp macro="" textlink="">
      <xdr:nvSpPr>
        <xdr:cNvPr id="380" name="楕円 379"/>
        <xdr:cNvSpPr/>
      </xdr:nvSpPr>
      <xdr:spPr>
        <a:xfrm>
          <a:off x="6921500" y="963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147123</xdr:rowOff>
    </xdr:from>
    <xdr:ext cx="534377" cy="259045"/>
    <xdr:sp macro="" textlink="">
      <xdr:nvSpPr>
        <xdr:cNvPr id="381" name="テキスト ボックス 380"/>
        <xdr:cNvSpPr txBox="1"/>
      </xdr:nvSpPr>
      <xdr:spPr>
        <a:xfrm>
          <a:off x="6705111" y="9405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5" name="テキスト ボックス 39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7" name="テキスト ボックス 39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9" name="テキスト ボックス 39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1" name="テキスト ボックス 40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3" name="テキスト ボックス 40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84272</xdr:rowOff>
    </xdr:from>
    <xdr:to>
      <xdr:col>54</xdr:col>
      <xdr:colOff>189865</xdr:colOff>
      <xdr:row>79</xdr:row>
      <xdr:rowOff>22566</xdr:rowOff>
    </xdr:to>
    <xdr:cxnSp macro="">
      <xdr:nvCxnSpPr>
        <xdr:cNvPr id="405" name="直線コネクタ 404"/>
        <xdr:cNvCxnSpPr/>
      </xdr:nvCxnSpPr>
      <xdr:spPr>
        <a:xfrm flipV="1">
          <a:off x="10475595" y="12257222"/>
          <a:ext cx="1270" cy="1309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26393</xdr:rowOff>
    </xdr:from>
    <xdr:ext cx="469744" cy="259045"/>
    <xdr:sp macro="" textlink="">
      <xdr:nvSpPr>
        <xdr:cNvPr id="406" name="商工費最小値テキスト"/>
        <xdr:cNvSpPr txBox="1"/>
      </xdr:nvSpPr>
      <xdr:spPr>
        <a:xfrm>
          <a:off x="10528300" y="13570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22566</xdr:rowOff>
    </xdr:from>
    <xdr:to>
      <xdr:col>55</xdr:col>
      <xdr:colOff>88900</xdr:colOff>
      <xdr:row>79</xdr:row>
      <xdr:rowOff>22566</xdr:rowOff>
    </xdr:to>
    <xdr:cxnSp macro="">
      <xdr:nvCxnSpPr>
        <xdr:cNvPr id="407" name="直線コネクタ 406"/>
        <xdr:cNvCxnSpPr/>
      </xdr:nvCxnSpPr>
      <xdr:spPr>
        <a:xfrm>
          <a:off x="10388600" y="13567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30949</xdr:rowOff>
    </xdr:from>
    <xdr:ext cx="599010" cy="259045"/>
    <xdr:sp macro="" textlink="">
      <xdr:nvSpPr>
        <xdr:cNvPr id="408" name="商工費最大値テキスト"/>
        <xdr:cNvSpPr txBox="1"/>
      </xdr:nvSpPr>
      <xdr:spPr>
        <a:xfrm>
          <a:off x="10528300" y="120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174,774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84272</xdr:rowOff>
    </xdr:from>
    <xdr:to>
      <xdr:col>55</xdr:col>
      <xdr:colOff>88900</xdr:colOff>
      <xdr:row>71</xdr:row>
      <xdr:rowOff>84272</xdr:rowOff>
    </xdr:to>
    <xdr:cxnSp macro="">
      <xdr:nvCxnSpPr>
        <xdr:cNvPr id="409" name="直線コネクタ 408"/>
        <xdr:cNvCxnSpPr/>
      </xdr:nvCxnSpPr>
      <xdr:spPr>
        <a:xfrm>
          <a:off x="10388600" y="12257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64956</xdr:rowOff>
    </xdr:from>
    <xdr:to>
      <xdr:col>55</xdr:col>
      <xdr:colOff>0</xdr:colOff>
      <xdr:row>78</xdr:row>
      <xdr:rowOff>68735</xdr:rowOff>
    </xdr:to>
    <xdr:cxnSp macro="">
      <xdr:nvCxnSpPr>
        <xdr:cNvPr id="410" name="直線コネクタ 409"/>
        <xdr:cNvCxnSpPr/>
      </xdr:nvCxnSpPr>
      <xdr:spPr>
        <a:xfrm>
          <a:off x="9639300" y="13438056"/>
          <a:ext cx="838200" cy="3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169183</xdr:rowOff>
    </xdr:from>
    <xdr:ext cx="534377" cy="259045"/>
    <xdr:sp macro="" textlink="">
      <xdr:nvSpPr>
        <xdr:cNvPr id="411" name="商工費平均値テキスト"/>
        <xdr:cNvSpPr txBox="1"/>
      </xdr:nvSpPr>
      <xdr:spPr>
        <a:xfrm>
          <a:off x="10528300" y="13370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19306</xdr:rowOff>
    </xdr:from>
    <xdr:to>
      <xdr:col>55</xdr:col>
      <xdr:colOff>50800</xdr:colOff>
      <xdr:row>78</xdr:row>
      <xdr:rowOff>120906</xdr:rowOff>
    </xdr:to>
    <xdr:sp macro="" textlink="">
      <xdr:nvSpPr>
        <xdr:cNvPr id="412" name="フローチャート: 判断 411"/>
        <xdr:cNvSpPr/>
      </xdr:nvSpPr>
      <xdr:spPr>
        <a:xfrm>
          <a:off x="10426700" y="1339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64956</xdr:rowOff>
    </xdr:from>
    <xdr:to>
      <xdr:col>50</xdr:col>
      <xdr:colOff>114300</xdr:colOff>
      <xdr:row>78</xdr:row>
      <xdr:rowOff>77924</xdr:rowOff>
    </xdr:to>
    <xdr:cxnSp macro="">
      <xdr:nvCxnSpPr>
        <xdr:cNvPr id="413" name="直線コネクタ 412"/>
        <xdr:cNvCxnSpPr/>
      </xdr:nvCxnSpPr>
      <xdr:spPr>
        <a:xfrm flipV="1">
          <a:off x="8750300" y="13438056"/>
          <a:ext cx="889000" cy="12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21501</xdr:rowOff>
    </xdr:from>
    <xdr:to>
      <xdr:col>50</xdr:col>
      <xdr:colOff>165100</xdr:colOff>
      <xdr:row>78</xdr:row>
      <xdr:rowOff>123101</xdr:rowOff>
    </xdr:to>
    <xdr:sp macro="" textlink="">
      <xdr:nvSpPr>
        <xdr:cNvPr id="414" name="フローチャート: 判断 413"/>
        <xdr:cNvSpPr/>
      </xdr:nvSpPr>
      <xdr:spPr>
        <a:xfrm>
          <a:off x="95885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114228</xdr:rowOff>
    </xdr:from>
    <xdr:ext cx="534377" cy="259045"/>
    <xdr:sp macro="" textlink="">
      <xdr:nvSpPr>
        <xdr:cNvPr id="415" name="テキスト ボックス 414"/>
        <xdr:cNvSpPr txBox="1"/>
      </xdr:nvSpPr>
      <xdr:spPr>
        <a:xfrm>
          <a:off x="9372111" y="1348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54197</xdr:rowOff>
    </xdr:from>
    <xdr:to>
      <xdr:col>45</xdr:col>
      <xdr:colOff>177800</xdr:colOff>
      <xdr:row>78</xdr:row>
      <xdr:rowOff>77924</xdr:rowOff>
    </xdr:to>
    <xdr:cxnSp macro="">
      <xdr:nvCxnSpPr>
        <xdr:cNvPr id="416" name="直線コネクタ 415"/>
        <xdr:cNvCxnSpPr/>
      </xdr:nvCxnSpPr>
      <xdr:spPr>
        <a:xfrm>
          <a:off x="7861300" y="13427297"/>
          <a:ext cx="889000" cy="23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33130</xdr:rowOff>
    </xdr:from>
    <xdr:to>
      <xdr:col>46</xdr:col>
      <xdr:colOff>38100</xdr:colOff>
      <xdr:row>78</xdr:row>
      <xdr:rowOff>134730</xdr:rowOff>
    </xdr:to>
    <xdr:sp macro="" textlink="">
      <xdr:nvSpPr>
        <xdr:cNvPr id="417" name="フローチャート: 判断 416"/>
        <xdr:cNvSpPr/>
      </xdr:nvSpPr>
      <xdr:spPr>
        <a:xfrm>
          <a:off x="8699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125857</xdr:rowOff>
    </xdr:from>
    <xdr:ext cx="534377" cy="259045"/>
    <xdr:sp macro="" textlink="">
      <xdr:nvSpPr>
        <xdr:cNvPr id="418" name="テキスト ボックス 417"/>
        <xdr:cNvSpPr txBox="1"/>
      </xdr:nvSpPr>
      <xdr:spPr>
        <a:xfrm>
          <a:off x="8483111" y="13498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14953</xdr:rowOff>
    </xdr:from>
    <xdr:to>
      <xdr:col>41</xdr:col>
      <xdr:colOff>50800</xdr:colOff>
      <xdr:row>78</xdr:row>
      <xdr:rowOff>54197</xdr:rowOff>
    </xdr:to>
    <xdr:cxnSp macro="">
      <xdr:nvCxnSpPr>
        <xdr:cNvPr id="419" name="直線コネクタ 418"/>
        <xdr:cNvCxnSpPr/>
      </xdr:nvCxnSpPr>
      <xdr:spPr>
        <a:xfrm>
          <a:off x="6972300" y="13388053"/>
          <a:ext cx="889000" cy="39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24839</xdr:rowOff>
    </xdr:from>
    <xdr:to>
      <xdr:col>41</xdr:col>
      <xdr:colOff>101600</xdr:colOff>
      <xdr:row>78</xdr:row>
      <xdr:rowOff>126439</xdr:rowOff>
    </xdr:to>
    <xdr:sp macro="" textlink="">
      <xdr:nvSpPr>
        <xdr:cNvPr id="420" name="フローチャート: 判断 419"/>
        <xdr:cNvSpPr/>
      </xdr:nvSpPr>
      <xdr:spPr>
        <a:xfrm>
          <a:off x="7810500" y="133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117566</xdr:rowOff>
    </xdr:from>
    <xdr:ext cx="534377" cy="259045"/>
    <xdr:sp macro="" textlink="">
      <xdr:nvSpPr>
        <xdr:cNvPr id="421" name="テキスト ボックス 420"/>
        <xdr:cNvSpPr txBox="1"/>
      </xdr:nvSpPr>
      <xdr:spPr>
        <a:xfrm>
          <a:off x="7594111" y="1349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45993</xdr:rowOff>
    </xdr:from>
    <xdr:to>
      <xdr:col>36</xdr:col>
      <xdr:colOff>165100</xdr:colOff>
      <xdr:row>78</xdr:row>
      <xdr:rowOff>147593</xdr:rowOff>
    </xdr:to>
    <xdr:sp macro="" textlink="">
      <xdr:nvSpPr>
        <xdr:cNvPr id="422" name="フローチャート: 判断 421"/>
        <xdr:cNvSpPr/>
      </xdr:nvSpPr>
      <xdr:spPr>
        <a:xfrm>
          <a:off x="6921500" y="1341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138720</xdr:rowOff>
    </xdr:from>
    <xdr:ext cx="534377" cy="259045"/>
    <xdr:sp macro="" textlink="">
      <xdr:nvSpPr>
        <xdr:cNvPr id="423" name="テキスト ボックス 422"/>
        <xdr:cNvSpPr txBox="1"/>
      </xdr:nvSpPr>
      <xdr:spPr>
        <a:xfrm>
          <a:off x="6705111" y="13511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17935</xdr:rowOff>
    </xdr:from>
    <xdr:to>
      <xdr:col>55</xdr:col>
      <xdr:colOff>50800</xdr:colOff>
      <xdr:row>78</xdr:row>
      <xdr:rowOff>119535</xdr:rowOff>
    </xdr:to>
    <xdr:sp macro="" textlink="">
      <xdr:nvSpPr>
        <xdr:cNvPr id="429" name="楕円 428"/>
        <xdr:cNvSpPr/>
      </xdr:nvSpPr>
      <xdr:spPr>
        <a:xfrm>
          <a:off x="10426700" y="1339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148762</xdr:rowOff>
    </xdr:from>
    <xdr:ext cx="534377" cy="259045"/>
    <xdr:sp macro="" textlink="">
      <xdr:nvSpPr>
        <xdr:cNvPr id="430" name="商工費該当値テキスト"/>
        <xdr:cNvSpPr txBox="1"/>
      </xdr:nvSpPr>
      <xdr:spPr>
        <a:xfrm>
          <a:off x="10528300" y="13178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14156</xdr:rowOff>
    </xdr:from>
    <xdr:to>
      <xdr:col>50</xdr:col>
      <xdr:colOff>165100</xdr:colOff>
      <xdr:row>78</xdr:row>
      <xdr:rowOff>115756</xdr:rowOff>
    </xdr:to>
    <xdr:sp macro="" textlink="">
      <xdr:nvSpPr>
        <xdr:cNvPr id="431" name="楕円 430"/>
        <xdr:cNvSpPr/>
      </xdr:nvSpPr>
      <xdr:spPr>
        <a:xfrm>
          <a:off x="9588500" y="1338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132283</xdr:rowOff>
    </xdr:from>
    <xdr:ext cx="534377" cy="259045"/>
    <xdr:sp macro="" textlink="">
      <xdr:nvSpPr>
        <xdr:cNvPr id="432" name="テキスト ボックス 431"/>
        <xdr:cNvSpPr txBox="1"/>
      </xdr:nvSpPr>
      <xdr:spPr>
        <a:xfrm>
          <a:off x="9372111" y="13162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27124</xdr:rowOff>
    </xdr:from>
    <xdr:to>
      <xdr:col>46</xdr:col>
      <xdr:colOff>38100</xdr:colOff>
      <xdr:row>78</xdr:row>
      <xdr:rowOff>128724</xdr:rowOff>
    </xdr:to>
    <xdr:sp macro="" textlink="">
      <xdr:nvSpPr>
        <xdr:cNvPr id="433" name="楕円 432"/>
        <xdr:cNvSpPr/>
      </xdr:nvSpPr>
      <xdr:spPr>
        <a:xfrm>
          <a:off x="8699500" y="13400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145251</xdr:rowOff>
    </xdr:from>
    <xdr:ext cx="534377" cy="259045"/>
    <xdr:sp macro="" textlink="">
      <xdr:nvSpPr>
        <xdr:cNvPr id="434" name="テキスト ボックス 433"/>
        <xdr:cNvSpPr txBox="1"/>
      </xdr:nvSpPr>
      <xdr:spPr>
        <a:xfrm>
          <a:off x="8483111" y="13175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3397</xdr:rowOff>
    </xdr:from>
    <xdr:to>
      <xdr:col>41</xdr:col>
      <xdr:colOff>101600</xdr:colOff>
      <xdr:row>78</xdr:row>
      <xdr:rowOff>104997</xdr:rowOff>
    </xdr:to>
    <xdr:sp macro="" textlink="">
      <xdr:nvSpPr>
        <xdr:cNvPr id="435" name="楕円 434"/>
        <xdr:cNvSpPr/>
      </xdr:nvSpPr>
      <xdr:spPr>
        <a:xfrm>
          <a:off x="7810500" y="13376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121524</xdr:rowOff>
    </xdr:from>
    <xdr:ext cx="534377" cy="259045"/>
    <xdr:sp macro="" textlink="">
      <xdr:nvSpPr>
        <xdr:cNvPr id="436" name="テキスト ボックス 435"/>
        <xdr:cNvSpPr txBox="1"/>
      </xdr:nvSpPr>
      <xdr:spPr>
        <a:xfrm>
          <a:off x="7594111" y="13151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135603</xdr:rowOff>
    </xdr:from>
    <xdr:to>
      <xdr:col>36</xdr:col>
      <xdr:colOff>165100</xdr:colOff>
      <xdr:row>78</xdr:row>
      <xdr:rowOff>65753</xdr:rowOff>
    </xdr:to>
    <xdr:sp macro="" textlink="">
      <xdr:nvSpPr>
        <xdr:cNvPr id="437" name="楕円 436"/>
        <xdr:cNvSpPr/>
      </xdr:nvSpPr>
      <xdr:spPr>
        <a:xfrm>
          <a:off x="6921500" y="1333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82280</xdr:rowOff>
    </xdr:from>
    <xdr:ext cx="534377" cy="259045"/>
    <xdr:sp macro="" textlink="">
      <xdr:nvSpPr>
        <xdr:cNvPr id="438" name="テキスト ボックス 437"/>
        <xdr:cNvSpPr txBox="1"/>
      </xdr:nvSpPr>
      <xdr:spPr>
        <a:xfrm>
          <a:off x="6705111" y="13112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0" name="テキスト ボックス 44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2" name="テキスト ボックス 45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4" name="テキスト ボックス 45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6" name="テキスト ボックス 45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8" name="テキスト ボックス 45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93469</xdr:rowOff>
    </xdr:from>
    <xdr:to>
      <xdr:col>54</xdr:col>
      <xdr:colOff>189865</xdr:colOff>
      <xdr:row>98</xdr:row>
      <xdr:rowOff>100678</xdr:rowOff>
    </xdr:to>
    <xdr:cxnSp macro="">
      <xdr:nvCxnSpPr>
        <xdr:cNvPr id="462" name="直線コネクタ 461"/>
        <xdr:cNvCxnSpPr/>
      </xdr:nvCxnSpPr>
      <xdr:spPr>
        <a:xfrm flipV="1">
          <a:off x="10475595" y="15695419"/>
          <a:ext cx="1270" cy="1207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104505</xdr:rowOff>
    </xdr:from>
    <xdr:ext cx="534377" cy="259045"/>
    <xdr:sp macro="" textlink="">
      <xdr:nvSpPr>
        <xdr:cNvPr id="463" name="土木費最小値テキスト"/>
        <xdr:cNvSpPr txBox="1"/>
      </xdr:nvSpPr>
      <xdr:spPr>
        <a:xfrm>
          <a:off x="10528300" y="1690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100678</xdr:rowOff>
    </xdr:from>
    <xdr:to>
      <xdr:col>55</xdr:col>
      <xdr:colOff>88900</xdr:colOff>
      <xdr:row>98</xdr:row>
      <xdr:rowOff>100678</xdr:rowOff>
    </xdr:to>
    <xdr:cxnSp macro="">
      <xdr:nvCxnSpPr>
        <xdr:cNvPr id="464" name="直線コネクタ 463"/>
        <xdr:cNvCxnSpPr/>
      </xdr:nvCxnSpPr>
      <xdr:spPr>
        <a:xfrm>
          <a:off x="10388600" y="16902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40146</xdr:rowOff>
    </xdr:from>
    <xdr:ext cx="599010" cy="259045"/>
    <xdr:sp macro="" textlink="">
      <xdr:nvSpPr>
        <xdr:cNvPr id="465" name="土木費最大値テキスト"/>
        <xdr:cNvSpPr txBox="1"/>
      </xdr:nvSpPr>
      <xdr:spPr>
        <a:xfrm>
          <a:off x="10528300" y="15470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173,567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93469</xdr:rowOff>
    </xdr:from>
    <xdr:to>
      <xdr:col>55</xdr:col>
      <xdr:colOff>88900</xdr:colOff>
      <xdr:row>91</xdr:row>
      <xdr:rowOff>93469</xdr:rowOff>
    </xdr:to>
    <xdr:cxnSp macro="">
      <xdr:nvCxnSpPr>
        <xdr:cNvPr id="466" name="直線コネクタ 465"/>
        <xdr:cNvCxnSpPr/>
      </xdr:nvCxnSpPr>
      <xdr:spPr>
        <a:xfrm>
          <a:off x="10388600" y="15695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133544</xdr:rowOff>
    </xdr:from>
    <xdr:to>
      <xdr:col>55</xdr:col>
      <xdr:colOff>0</xdr:colOff>
      <xdr:row>97</xdr:row>
      <xdr:rowOff>74549</xdr:rowOff>
    </xdr:to>
    <xdr:cxnSp macro="">
      <xdr:nvCxnSpPr>
        <xdr:cNvPr id="467" name="直線コネクタ 466"/>
        <xdr:cNvCxnSpPr/>
      </xdr:nvCxnSpPr>
      <xdr:spPr>
        <a:xfrm flipV="1">
          <a:off x="9639300" y="16421294"/>
          <a:ext cx="838200" cy="283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64324</xdr:rowOff>
    </xdr:from>
    <xdr:ext cx="534377" cy="259045"/>
    <xdr:sp macro="" textlink="">
      <xdr:nvSpPr>
        <xdr:cNvPr id="468" name="土木費平均値テキスト"/>
        <xdr:cNvSpPr txBox="1"/>
      </xdr:nvSpPr>
      <xdr:spPr>
        <a:xfrm>
          <a:off x="10528300" y="165235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85897</xdr:rowOff>
    </xdr:from>
    <xdr:to>
      <xdr:col>55</xdr:col>
      <xdr:colOff>50800</xdr:colOff>
      <xdr:row>97</xdr:row>
      <xdr:rowOff>16047</xdr:rowOff>
    </xdr:to>
    <xdr:sp macro="" textlink="">
      <xdr:nvSpPr>
        <xdr:cNvPr id="469" name="フローチャート: 判断 468"/>
        <xdr:cNvSpPr/>
      </xdr:nvSpPr>
      <xdr:spPr>
        <a:xfrm>
          <a:off x="10426700" y="16545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74549</xdr:rowOff>
    </xdr:from>
    <xdr:to>
      <xdr:col>50</xdr:col>
      <xdr:colOff>114300</xdr:colOff>
      <xdr:row>97</xdr:row>
      <xdr:rowOff>152372</xdr:rowOff>
    </xdr:to>
    <xdr:cxnSp macro="">
      <xdr:nvCxnSpPr>
        <xdr:cNvPr id="470" name="直線コネクタ 469"/>
        <xdr:cNvCxnSpPr/>
      </xdr:nvCxnSpPr>
      <xdr:spPr>
        <a:xfrm flipV="1">
          <a:off x="8750300" y="16705199"/>
          <a:ext cx="889000" cy="77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82415</xdr:rowOff>
    </xdr:from>
    <xdr:to>
      <xdr:col>50</xdr:col>
      <xdr:colOff>165100</xdr:colOff>
      <xdr:row>97</xdr:row>
      <xdr:rowOff>12565</xdr:rowOff>
    </xdr:to>
    <xdr:sp macro="" textlink="">
      <xdr:nvSpPr>
        <xdr:cNvPr id="471" name="フローチャート: 判断 470"/>
        <xdr:cNvSpPr/>
      </xdr:nvSpPr>
      <xdr:spPr>
        <a:xfrm>
          <a:off x="9588500" y="1654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29092</xdr:rowOff>
    </xdr:from>
    <xdr:ext cx="534377" cy="259045"/>
    <xdr:sp macro="" textlink="">
      <xdr:nvSpPr>
        <xdr:cNvPr id="472" name="テキスト ボックス 471"/>
        <xdr:cNvSpPr txBox="1"/>
      </xdr:nvSpPr>
      <xdr:spPr>
        <a:xfrm>
          <a:off x="9372111" y="16316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140667</xdr:rowOff>
    </xdr:from>
    <xdr:to>
      <xdr:col>45</xdr:col>
      <xdr:colOff>177800</xdr:colOff>
      <xdr:row>97</xdr:row>
      <xdr:rowOff>152372</xdr:rowOff>
    </xdr:to>
    <xdr:cxnSp macro="">
      <xdr:nvCxnSpPr>
        <xdr:cNvPr id="473" name="直線コネクタ 472"/>
        <xdr:cNvCxnSpPr/>
      </xdr:nvCxnSpPr>
      <xdr:spPr>
        <a:xfrm>
          <a:off x="7861300" y="16599867"/>
          <a:ext cx="889000" cy="183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99881</xdr:rowOff>
    </xdr:from>
    <xdr:to>
      <xdr:col>46</xdr:col>
      <xdr:colOff>38100</xdr:colOff>
      <xdr:row>97</xdr:row>
      <xdr:rowOff>30031</xdr:rowOff>
    </xdr:to>
    <xdr:sp macro="" textlink="">
      <xdr:nvSpPr>
        <xdr:cNvPr id="474" name="フローチャート: 判断 473"/>
        <xdr:cNvSpPr/>
      </xdr:nvSpPr>
      <xdr:spPr>
        <a:xfrm>
          <a:off x="8699500" y="165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46558</xdr:rowOff>
    </xdr:from>
    <xdr:ext cx="534377" cy="259045"/>
    <xdr:sp macro="" textlink="">
      <xdr:nvSpPr>
        <xdr:cNvPr id="475" name="テキスト ボックス 474"/>
        <xdr:cNvSpPr txBox="1"/>
      </xdr:nvSpPr>
      <xdr:spPr>
        <a:xfrm>
          <a:off x="8483111" y="16334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123996</xdr:rowOff>
    </xdr:from>
    <xdr:to>
      <xdr:col>41</xdr:col>
      <xdr:colOff>50800</xdr:colOff>
      <xdr:row>96</xdr:row>
      <xdr:rowOff>140667</xdr:rowOff>
    </xdr:to>
    <xdr:cxnSp macro="">
      <xdr:nvCxnSpPr>
        <xdr:cNvPr id="476" name="直線コネクタ 475"/>
        <xdr:cNvCxnSpPr/>
      </xdr:nvCxnSpPr>
      <xdr:spPr>
        <a:xfrm>
          <a:off x="6972300" y="16583196"/>
          <a:ext cx="889000" cy="16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112148</xdr:rowOff>
    </xdr:from>
    <xdr:to>
      <xdr:col>41</xdr:col>
      <xdr:colOff>101600</xdr:colOff>
      <xdr:row>97</xdr:row>
      <xdr:rowOff>42298</xdr:rowOff>
    </xdr:to>
    <xdr:sp macro="" textlink="">
      <xdr:nvSpPr>
        <xdr:cNvPr id="477" name="フローチャート: 判断 476"/>
        <xdr:cNvSpPr/>
      </xdr:nvSpPr>
      <xdr:spPr>
        <a:xfrm>
          <a:off x="7810500" y="1657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33425</xdr:rowOff>
    </xdr:from>
    <xdr:ext cx="534377" cy="259045"/>
    <xdr:sp macro="" textlink="">
      <xdr:nvSpPr>
        <xdr:cNvPr id="478" name="テキスト ボックス 477"/>
        <xdr:cNvSpPr txBox="1"/>
      </xdr:nvSpPr>
      <xdr:spPr>
        <a:xfrm>
          <a:off x="7594111" y="1666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137371</xdr:rowOff>
    </xdr:from>
    <xdr:to>
      <xdr:col>36</xdr:col>
      <xdr:colOff>165100</xdr:colOff>
      <xdr:row>96</xdr:row>
      <xdr:rowOff>67521</xdr:rowOff>
    </xdr:to>
    <xdr:sp macro="" textlink="">
      <xdr:nvSpPr>
        <xdr:cNvPr id="479" name="フローチャート: 判断 478"/>
        <xdr:cNvSpPr/>
      </xdr:nvSpPr>
      <xdr:spPr>
        <a:xfrm>
          <a:off x="6921500" y="1642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84048</xdr:rowOff>
    </xdr:from>
    <xdr:ext cx="534377" cy="259045"/>
    <xdr:sp macro="" textlink="">
      <xdr:nvSpPr>
        <xdr:cNvPr id="480" name="テキスト ボックス 479"/>
        <xdr:cNvSpPr txBox="1"/>
      </xdr:nvSpPr>
      <xdr:spPr>
        <a:xfrm>
          <a:off x="6705111" y="1620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82744</xdr:rowOff>
    </xdr:from>
    <xdr:to>
      <xdr:col>55</xdr:col>
      <xdr:colOff>50800</xdr:colOff>
      <xdr:row>96</xdr:row>
      <xdr:rowOff>12894</xdr:rowOff>
    </xdr:to>
    <xdr:sp macro="" textlink="">
      <xdr:nvSpPr>
        <xdr:cNvPr id="486" name="楕円 485"/>
        <xdr:cNvSpPr/>
      </xdr:nvSpPr>
      <xdr:spPr>
        <a:xfrm>
          <a:off x="10426700" y="16370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105621</xdr:rowOff>
    </xdr:from>
    <xdr:ext cx="534377" cy="259045"/>
    <xdr:sp macro="" textlink="">
      <xdr:nvSpPr>
        <xdr:cNvPr id="487" name="土木費該当値テキスト"/>
        <xdr:cNvSpPr txBox="1"/>
      </xdr:nvSpPr>
      <xdr:spPr>
        <a:xfrm>
          <a:off x="10528300" y="16221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23749</xdr:rowOff>
    </xdr:from>
    <xdr:to>
      <xdr:col>50</xdr:col>
      <xdr:colOff>165100</xdr:colOff>
      <xdr:row>97</xdr:row>
      <xdr:rowOff>125349</xdr:rowOff>
    </xdr:to>
    <xdr:sp macro="" textlink="">
      <xdr:nvSpPr>
        <xdr:cNvPr id="488" name="楕円 487"/>
        <xdr:cNvSpPr/>
      </xdr:nvSpPr>
      <xdr:spPr>
        <a:xfrm>
          <a:off x="9588500" y="16654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116476</xdr:rowOff>
    </xdr:from>
    <xdr:ext cx="534377" cy="259045"/>
    <xdr:sp macro="" textlink="">
      <xdr:nvSpPr>
        <xdr:cNvPr id="489" name="テキスト ボックス 488"/>
        <xdr:cNvSpPr txBox="1"/>
      </xdr:nvSpPr>
      <xdr:spPr>
        <a:xfrm>
          <a:off x="9372111" y="16747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101572</xdr:rowOff>
    </xdr:from>
    <xdr:to>
      <xdr:col>46</xdr:col>
      <xdr:colOff>38100</xdr:colOff>
      <xdr:row>98</xdr:row>
      <xdr:rowOff>31722</xdr:rowOff>
    </xdr:to>
    <xdr:sp macro="" textlink="">
      <xdr:nvSpPr>
        <xdr:cNvPr id="490" name="楕円 489"/>
        <xdr:cNvSpPr/>
      </xdr:nvSpPr>
      <xdr:spPr>
        <a:xfrm>
          <a:off x="8699500" y="1673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22849</xdr:rowOff>
    </xdr:from>
    <xdr:ext cx="534377" cy="259045"/>
    <xdr:sp macro="" textlink="">
      <xdr:nvSpPr>
        <xdr:cNvPr id="491" name="テキスト ボックス 490"/>
        <xdr:cNvSpPr txBox="1"/>
      </xdr:nvSpPr>
      <xdr:spPr>
        <a:xfrm>
          <a:off x="8483111" y="16824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89867</xdr:rowOff>
    </xdr:from>
    <xdr:to>
      <xdr:col>41</xdr:col>
      <xdr:colOff>101600</xdr:colOff>
      <xdr:row>97</xdr:row>
      <xdr:rowOff>20017</xdr:rowOff>
    </xdr:to>
    <xdr:sp macro="" textlink="">
      <xdr:nvSpPr>
        <xdr:cNvPr id="492" name="楕円 491"/>
        <xdr:cNvSpPr/>
      </xdr:nvSpPr>
      <xdr:spPr>
        <a:xfrm>
          <a:off x="7810500" y="16549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36544</xdr:rowOff>
    </xdr:from>
    <xdr:ext cx="534377" cy="259045"/>
    <xdr:sp macro="" textlink="">
      <xdr:nvSpPr>
        <xdr:cNvPr id="493" name="テキスト ボックス 492"/>
        <xdr:cNvSpPr txBox="1"/>
      </xdr:nvSpPr>
      <xdr:spPr>
        <a:xfrm>
          <a:off x="7594111" y="1632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73196</xdr:rowOff>
    </xdr:from>
    <xdr:to>
      <xdr:col>36</xdr:col>
      <xdr:colOff>165100</xdr:colOff>
      <xdr:row>97</xdr:row>
      <xdr:rowOff>3346</xdr:rowOff>
    </xdr:to>
    <xdr:sp macro="" textlink="">
      <xdr:nvSpPr>
        <xdr:cNvPr id="494" name="楕円 493"/>
        <xdr:cNvSpPr/>
      </xdr:nvSpPr>
      <xdr:spPr>
        <a:xfrm>
          <a:off x="6921500" y="1653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165923</xdr:rowOff>
    </xdr:from>
    <xdr:ext cx="534377" cy="259045"/>
    <xdr:sp macro="" textlink="">
      <xdr:nvSpPr>
        <xdr:cNvPr id="495" name="テキスト ボックス 494"/>
        <xdr:cNvSpPr txBox="1"/>
      </xdr:nvSpPr>
      <xdr:spPr>
        <a:xfrm>
          <a:off x="6705111" y="16625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6" name="直線コネクタ 50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7" name="テキスト ボックス 50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8" name="直線コネクタ 50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9" name="テキスト ボックス 50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0" name="直線コネクタ 50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1" name="テキスト ボックス 51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2" name="直線コネクタ 51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3" name="テキスト ボックス 51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4" name="直線コネクタ 51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5" name="テキスト ボックス 51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7" name="テキスト ボックス 51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142367</xdr:rowOff>
    </xdr:from>
    <xdr:to>
      <xdr:col>85</xdr:col>
      <xdr:colOff>126364</xdr:colOff>
      <xdr:row>37</xdr:row>
      <xdr:rowOff>168313</xdr:rowOff>
    </xdr:to>
    <xdr:cxnSp macro="">
      <xdr:nvCxnSpPr>
        <xdr:cNvPr id="519" name="直線コネクタ 518"/>
        <xdr:cNvCxnSpPr/>
      </xdr:nvCxnSpPr>
      <xdr:spPr>
        <a:xfrm flipV="1">
          <a:off x="16317595" y="5285867"/>
          <a:ext cx="1269" cy="1226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690</xdr:rowOff>
    </xdr:from>
    <xdr:ext cx="534377" cy="259045"/>
    <xdr:sp macro="" textlink="">
      <xdr:nvSpPr>
        <xdr:cNvPr id="520" name="消防費最小値テキスト"/>
        <xdr:cNvSpPr txBox="1"/>
      </xdr:nvSpPr>
      <xdr:spPr>
        <a:xfrm>
          <a:off x="16370300" y="651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168313</xdr:rowOff>
    </xdr:from>
    <xdr:to>
      <xdr:col>86</xdr:col>
      <xdr:colOff>25400</xdr:colOff>
      <xdr:row>37</xdr:row>
      <xdr:rowOff>168313</xdr:rowOff>
    </xdr:to>
    <xdr:cxnSp macro="">
      <xdr:nvCxnSpPr>
        <xdr:cNvPr id="521" name="直線コネクタ 520"/>
        <xdr:cNvCxnSpPr/>
      </xdr:nvCxnSpPr>
      <xdr:spPr>
        <a:xfrm>
          <a:off x="16230600" y="651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89044</xdr:rowOff>
    </xdr:from>
    <xdr:ext cx="534377" cy="259045"/>
    <xdr:sp macro="" textlink="">
      <xdr:nvSpPr>
        <xdr:cNvPr id="522" name="消防費最大値テキスト"/>
        <xdr:cNvSpPr txBox="1"/>
      </xdr:nvSpPr>
      <xdr:spPr>
        <a:xfrm>
          <a:off x="16370300" y="5061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75,860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142367</xdr:rowOff>
    </xdr:from>
    <xdr:to>
      <xdr:col>86</xdr:col>
      <xdr:colOff>25400</xdr:colOff>
      <xdr:row>30</xdr:row>
      <xdr:rowOff>142367</xdr:rowOff>
    </xdr:to>
    <xdr:cxnSp macro="">
      <xdr:nvCxnSpPr>
        <xdr:cNvPr id="523" name="直線コネクタ 522"/>
        <xdr:cNvCxnSpPr/>
      </xdr:nvCxnSpPr>
      <xdr:spPr>
        <a:xfrm>
          <a:off x="16230600" y="5285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146539</xdr:rowOff>
    </xdr:from>
    <xdr:to>
      <xdr:col>85</xdr:col>
      <xdr:colOff>127000</xdr:colOff>
      <xdr:row>37</xdr:row>
      <xdr:rowOff>15380</xdr:rowOff>
    </xdr:to>
    <xdr:cxnSp macro="">
      <xdr:nvCxnSpPr>
        <xdr:cNvPr id="524" name="直線コネクタ 523"/>
        <xdr:cNvCxnSpPr/>
      </xdr:nvCxnSpPr>
      <xdr:spPr>
        <a:xfrm flipV="1">
          <a:off x="15481300" y="6318739"/>
          <a:ext cx="838200" cy="4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60151</xdr:rowOff>
    </xdr:from>
    <xdr:ext cx="534377" cy="259045"/>
    <xdr:sp macro="" textlink="">
      <xdr:nvSpPr>
        <xdr:cNvPr id="525" name="消防費平均値テキスト"/>
        <xdr:cNvSpPr txBox="1"/>
      </xdr:nvSpPr>
      <xdr:spPr>
        <a:xfrm>
          <a:off x="16370300" y="6060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37274</xdr:rowOff>
    </xdr:from>
    <xdr:to>
      <xdr:col>85</xdr:col>
      <xdr:colOff>177800</xdr:colOff>
      <xdr:row>36</xdr:row>
      <xdr:rowOff>138874</xdr:rowOff>
    </xdr:to>
    <xdr:sp macro="" textlink="">
      <xdr:nvSpPr>
        <xdr:cNvPr id="526" name="フローチャート: 判断 525"/>
        <xdr:cNvSpPr/>
      </xdr:nvSpPr>
      <xdr:spPr>
        <a:xfrm>
          <a:off x="162687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15380</xdr:rowOff>
    </xdr:from>
    <xdr:to>
      <xdr:col>81</xdr:col>
      <xdr:colOff>50800</xdr:colOff>
      <xdr:row>37</xdr:row>
      <xdr:rowOff>25705</xdr:rowOff>
    </xdr:to>
    <xdr:cxnSp macro="">
      <xdr:nvCxnSpPr>
        <xdr:cNvPr id="527" name="直線コネクタ 526"/>
        <xdr:cNvCxnSpPr/>
      </xdr:nvCxnSpPr>
      <xdr:spPr>
        <a:xfrm flipV="1">
          <a:off x="14592300" y="6359030"/>
          <a:ext cx="889000" cy="1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53086</xdr:rowOff>
    </xdr:from>
    <xdr:to>
      <xdr:col>81</xdr:col>
      <xdr:colOff>101600</xdr:colOff>
      <xdr:row>36</xdr:row>
      <xdr:rowOff>154686</xdr:rowOff>
    </xdr:to>
    <xdr:sp macro="" textlink="">
      <xdr:nvSpPr>
        <xdr:cNvPr id="528" name="フローチャート: 判断 527"/>
        <xdr:cNvSpPr/>
      </xdr:nvSpPr>
      <xdr:spPr>
        <a:xfrm>
          <a:off x="15430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171213</xdr:rowOff>
    </xdr:from>
    <xdr:ext cx="534377" cy="259045"/>
    <xdr:sp macro="" textlink="">
      <xdr:nvSpPr>
        <xdr:cNvPr id="529" name="テキスト ボックス 528"/>
        <xdr:cNvSpPr txBox="1"/>
      </xdr:nvSpPr>
      <xdr:spPr>
        <a:xfrm>
          <a:off x="15214111" y="600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10960</xdr:rowOff>
    </xdr:from>
    <xdr:to>
      <xdr:col>76</xdr:col>
      <xdr:colOff>114300</xdr:colOff>
      <xdr:row>37</xdr:row>
      <xdr:rowOff>25705</xdr:rowOff>
    </xdr:to>
    <xdr:cxnSp macro="">
      <xdr:nvCxnSpPr>
        <xdr:cNvPr id="530" name="直線コネクタ 529"/>
        <xdr:cNvCxnSpPr/>
      </xdr:nvCxnSpPr>
      <xdr:spPr>
        <a:xfrm>
          <a:off x="13703300" y="6354610"/>
          <a:ext cx="889000" cy="14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49886</xdr:rowOff>
    </xdr:from>
    <xdr:to>
      <xdr:col>76</xdr:col>
      <xdr:colOff>165100</xdr:colOff>
      <xdr:row>36</xdr:row>
      <xdr:rowOff>151486</xdr:rowOff>
    </xdr:to>
    <xdr:sp macro="" textlink="">
      <xdr:nvSpPr>
        <xdr:cNvPr id="531" name="フローチャート: 判断 530"/>
        <xdr:cNvSpPr/>
      </xdr:nvSpPr>
      <xdr:spPr>
        <a:xfrm>
          <a:off x="14541500" y="622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168013</xdr:rowOff>
    </xdr:from>
    <xdr:ext cx="534377" cy="259045"/>
    <xdr:sp macro="" textlink="">
      <xdr:nvSpPr>
        <xdr:cNvPr id="532" name="テキスト ボックス 531"/>
        <xdr:cNvSpPr txBox="1"/>
      </xdr:nvSpPr>
      <xdr:spPr>
        <a:xfrm>
          <a:off x="14325111" y="5997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10960</xdr:rowOff>
    </xdr:from>
    <xdr:to>
      <xdr:col>71</xdr:col>
      <xdr:colOff>177800</xdr:colOff>
      <xdr:row>37</xdr:row>
      <xdr:rowOff>43517</xdr:rowOff>
    </xdr:to>
    <xdr:cxnSp macro="">
      <xdr:nvCxnSpPr>
        <xdr:cNvPr id="533" name="直線コネクタ 532"/>
        <xdr:cNvCxnSpPr/>
      </xdr:nvCxnSpPr>
      <xdr:spPr>
        <a:xfrm flipV="1">
          <a:off x="12814300" y="6354610"/>
          <a:ext cx="889000" cy="32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40094</xdr:rowOff>
    </xdr:from>
    <xdr:to>
      <xdr:col>72</xdr:col>
      <xdr:colOff>38100</xdr:colOff>
      <xdr:row>36</xdr:row>
      <xdr:rowOff>141694</xdr:rowOff>
    </xdr:to>
    <xdr:sp macro="" textlink="">
      <xdr:nvSpPr>
        <xdr:cNvPr id="534" name="フローチャート: 判断 533"/>
        <xdr:cNvSpPr/>
      </xdr:nvSpPr>
      <xdr:spPr>
        <a:xfrm>
          <a:off x="13652500" y="621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158221</xdr:rowOff>
    </xdr:from>
    <xdr:ext cx="534377" cy="259045"/>
    <xdr:sp macro="" textlink="">
      <xdr:nvSpPr>
        <xdr:cNvPr id="535" name="テキスト ボックス 534"/>
        <xdr:cNvSpPr txBox="1"/>
      </xdr:nvSpPr>
      <xdr:spPr>
        <a:xfrm>
          <a:off x="13436111" y="5987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33179</xdr:rowOff>
    </xdr:from>
    <xdr:to>
      <xdr:col>67</xdr:col>
      <xdr:colOff>101600</xdr:colOff>
      <xdr:row>36</xdr:row>
      <xdr:rowOff>134779</xdr:rowOff>
    </xdr:to>
    <xdr:sp macro="" textlink="">
      <xdr:nvSpPr>
        <xdr:cNvPr id="536" name="フローチャート: 判断 535"/>
        <xdr:cNvSpPr/>
      </xdr:nvSpPr>
      <xdr:spPr>
        <a:xfrm>
          <a:off x="12763500" y="620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151306</xdr:rowOff>
    </xdr:from>
    <xdr:ext cx="534377" cy="259045"/>
    <xdr:sp macro="" textlink="">
      <xdr:nvSpPr>
        <xdr:cNvPr id="537" name="テキスト ボックス 536"/>
        <xdr:cNvSpPr txBox="1"/>
      </xdr:nvSpPr>
      <xdr:spPr>
        <a:xfrm>
          <a:off x="12547111" y="5980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95739</xdr:rowOff>
    </xdr:from>
    <xdr:to>
      <xdr:col>85</xdr:col>
      <xdr:colOff>177800</xdr:colOff>
      <xdr:row>37</xdr:row>
      <xdr:rowOff>25889</xdr:rowOff>
    </xdr:to>
    <xdr:sp macro="" textlink="">
      <xdr:nvSpPr>
        <xdr:cNvPr id="543" name="楕円 542"/>
        <xdr:cNvSpPr/>
      </xdr:nvSpPr>
      <xdr:spPr>
        <a:xfrm>
          <a:off x="16268700" y="6267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74166</xdr:rowOff>
    </xdr:from>
    <xdr:ext cx="534377" cy="259045"/>
    <xdr:sp macro="" textlink="">
      <xdr:nvSpPr>
        <xdr:cNvPr id="544" name="消防費該当値テキスト"/>
        <xdr:cNvSpPr txBox="1"/>
      </xdr:nvSpPr>
      <xdr:spPr>
        <a:xfrm>
          <a:off x="16370300" y="6246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136030</xdr:rowOff>
    </xdr:from>
    <xdr:to>
      <xdr:col>81</xdr:col>
      <xdr:colOff>101600</xdr:colOff>
      <xdr:row>37</xdr:row>
      <xdr:rowOff>66180</xdr:rowOff>
    </xdr:to>
    <xdr:sp macro="" textlink="">
      <xdr:nvSpPr>
        <xdr:cNvPr id="545" name="楕円 544"/>
        <xdr:cNvSpPr/>
      </xdr:nvSpPr>
      <xdr:spPr>
        <a:xfrm>
          <a:off x="15430500" y="630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57307</xdr:rowOff>
    </xdr:from>
    <xdr:ext cx="534377" cy="259045"/>
    <xdr:sp macro="" textlink="">
      <xdr:nvSpPr>
        <xdr:cNvPr id="546" name="テキスト ボックス 545"/>
        <xdr:cNvSpPr txBox="1"/>
      </xdr:nvSpPr>
      <xdr:spPr>
        <a:xfrm>
          <a:off x="15214111" y="640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146355</xdr:rowOff>
    </xdr:from>
    <xdr:to>
      <xdr:col>76</xdr:col>
      <xdr:colOff>165100</xdr:colOff>
      <xdr:row>37</xdr:row>
      <xdr:rowOff>76505</xdr:rowOff>
    </xdr:to>
    <xdr:sp macro="" textlink="">
      <xdr:nvSpPr>
        <xdr:cNvPr id="547" name="楕円 546"/>
        <xdr:cNvSpPr/>
      </xdr:nvSpPr>
      <xdr:spPr>
        <a:xfrm>
          <a:off x="14541500" y="631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67632</xdr:rowOff>
    </xdr:from>
    <xdr:ext cx="534377" cy="259045"/>
    <xdr:sp macro="" textlink="">
      <xdr:nvSpPr>
        <xdr:cNvPr id="548" name="テキスト ボックス 547"/>
        <xdr:cNvSpPr txBox="1"/>
      </xdr:nvSpPr>
      <xdr:spPr>
        <a:xfrm>
          <a:off x="14325111" y="6411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131610</xdr:rowOff>
    </xdr:from>
    <xdr:to>
      <xdr:col>72</xdr:col>
      <xdr:colOff>38100</xdr:colOff>
      <xdr:row>37</xdr:row>
      <xdr:rowOff>61760</xdr:rowOff>
    </xdr:to>
    <xdr:sp macro="" textlink="">
      <xdr:nvSpPr>
        <xdr:cNvPr id="549" name="楕円 548"/>
        <xdr:cNvSpPr/>
      </xdr:nvSpPr>
      <xdr:spPr>
        <a:xfrm>
          <a:off x="13652500" y="630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52887</xdr:rowOff>
    </xdr:from>
    <xdr:ext cx="534377" cy="259045"/>
    <xdr:sp macro="" textlink="">
      <xdr:nvSpPr>
        <xdr:cNvPr id="550" name="テキスト ボックス 549"/>
        <xdr:cNvSpPr txBox="1"/>
      </xdr:nvSpPr>
      <xdr:spPr>
        <a:xfrm>
          <a:off x="13436111" y="6396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164167</xdr:rowOff>
    </xdr:from>
    <xdr:to>
      <xdr:col>67</xdr:col>
      <xdr:colOff>101600</xdr:colOff>
      <xdr:row>37</xdr:row>
      <xdr:rowOff>94317</xdr:rowOff>
    </xdr:to>
    <xdr:sp macro="" textlink="">
      <xdr:nvSpPr>
        <xdr:cNvPr id="551" name="楕円 550"/>
        <xdr:cNvSpPr/>
      </xdr:nvSpPr>
      <xdr:spPr>
        <a:xfrm>
          <a:off x="12763500" y="6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85444</xdr:rowOff>
    </xdr:from>
    <xdr:ext cx="534377" cy="259045"/>
    <xdr:sp macro="" textlink="">
      <xdr:nvSpPr>
        <xdr:cNvPr id="552" name="テキスト ボックス 551"/>
        <xdr:cNvSpPr txBox="1"/>
      </xdr:nvSpPr>
      <xdr:spPr>
        <a:xfrm>
          <a:off x="12547111" y="6429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3" name="直線コネクタ 56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4" name="テキスト ボックス 563"/>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5" name="直線コネクタ 56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6" name="テキスト ボックス 565"/>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8" name="テキスト ボックス 567"/>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9" name="直線コネクタ 56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0" name="テキスト ボックス 569"/>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1" name="直線コネクタ 57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2" name="テキスト ボックス 57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70510</xdr:rowOff>
    </xdr:from>
    <xdr:to>
      <xdr:col>85</xdr:col>
      <xdr:colOff>126364</xdr:colOff>
      <xdr:row>58</xdr:row>
      <xdr:rowOff>67622</xdr:rowOff>
    </xdr:to>
    <xdr:cxnSp macro="">
      <xdr:nvCxnSpPr>
        <xdr:cNvPr id="576" name="直線コネクタ 575"/>
        <xdr:cNvCxnSpPr/>
      </xdr:nvCxnSpPr>
      <xdr:spPr>
        <a:xfrm flipV="1">
          <a:off x="16317595" y="8814460"/>
          <a:ext cx="1269" cy="1197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71449</xdr:rowOff>
    </xdr:from>
    <xdr:ext cx="534377" cy="259045"/>
    <xdr:sp macro="" textlink="">
      <xdr:nvSpPr>
        <xdr:cNvPr id="577" name="教育費最小値テキスト"/>
        <xdr:cNvSpPr txBox="1"/>
      </xdr:nvSpPr>
      <xdr:spPr>
        <a:xfrm>
          <a:off x="16370300" y="1001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67622</xdr:rowOff>
    </xdr:from>
    <xdr:to>
      <xdr:col>86</xdr:col>
      <xdr:colOff>25400</xdr:colOff>
      <xdr:row>58</xdr:row>
      <xdr:rowOff>67622</xdr:rowOff>
    </xdr:to>
    <xdr:cxnSp macro="">
      <xdr:nvCxnSpPr>
        <xdr:cNvPr id="578" name="直線コネクタ 577"/>
        <xdr:cNvCxnSpPr/>
      </xdr:nvCxnSpPr>
      <xdr:spPr>
        <a:xfrm>
          <a:off x="16230600" y="10011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17187</xdr:rowOff>
    </xdr:from>
    <xdr:ext cx="599010" cy="259045"/>
    <xdr:sp macro="" textlink="">
      <xdr:nvSpPr>
        <xdr:cNvPr id="579" name="教育費最大値テキスト"/>
        <xdr:cNvSpPr txBox="1"/>
      </xdr:nvSpPr>
      <xdr:spPr>
        <a:xfrm>
          <a:off x="16370300" y="858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176,580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70510</xdr:rowOff>
    </xdr:from>
    <xdr:to>
      <xdr:col>86</xdr:col>
      <xdr:colOff>25400</xdr:colOff>
      <xdr:row>51</xdr:row>
      <xdr:rowOff>70510</xdr:rowOff>
    </xdr:to>
    <xdr:cxnSp macro="">
      <xdr:nvCxnSpPr>
        <xdr:cNvPr id="580" name="直線コネクタ 579"/>
        <xdr:cNvCxnSpPr/>
      </xdr:nvCxnSpPr>
      <xdr:spPr>
        <a:xfrm>
          <a:off x="16230600" y="881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67683</xdr:rowOff>
    </xdr:from>
    <xdr:to>
      <xdr:col>85</xdr:col>
      <xdr:colOff>127000</xdr:colOff>
      <xdr:row>57</xdr:row>
      <xdr:rowOff>73216</xdr:rowOff>
    </xdr:to>
    <xdr:cxnSp macro="">
      <xdr:nvCxnSpPr>
        <xdr:cNvPr id="581" name="直線コネクタ 580"/>
        <xdr:cNvCxnSpPr/>
      </xdr:nvCxnSpPr>
      <xdr:spPr>
        <a:xfrm>
          <a:off x="15481300" y="9840333"/>
          <a:ext cx="838200" cy="5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74827</xdr:rowOff>
    </xdr:from>
    <xdr:ext cx="534377" cy="259045"/>
    <xdr:sp macro="" textlink="">
      <xdr:nvSpPr>
        <xdr:cNvPr id="582" name="教育費平均値テキスト"/>
        <xdr:cNvSpPr txBox="1"/>
      </xdr:nvSpPr>
      <xdr:spPr>
        <a:xfrm>
          <a:off x="16370300" y="9504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51950</xdr:rowOff>
    </xdr:from>
    <xdr:to>
      <xdr:col>85</xdr:col>
      <xdr:colOff>177800</xdr:colOff>
      <xdr:row>56</xdr:row>
      <xdr:rowOff>153550</xdr:rowOff>
    </xdr:to>
    <xdr:sp macro="" textlink="">
      <xdr:nvSpPr>
        <xdr:cNvPr id="583" name="フローチャート: 判断 582"/>
        <xdr:cNvSpPr/>
      </xdr:nvSpPr>
      <xdr:spPr>
        <a:xfrm>
          <a:off x="162687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67683</xdr:rowOff>
    </xdr:from>
    <xdr:to>
      <xdr:col>81</xdr:col>
      <xdr:colOff>50800</xdr:colOff>
      <xdr:row>57</xdr:row>
      <xdr:rowOff>118387</xdr:rowOff>
    </xdr:to>
    <xdr:cxnSp macro="">
      <xdr:nvCxnSpPr>
        <xdr:cNvPr id="584" name="直線コネクタ 583"/>
        <xdr:cNvCxnSpPr/>
      </xdr:nvCxnSpPr>
      <xdr:spPr>
        <a:xfrm flipV="1">
          <a:off x="14592300" y="9840333"/>
          <a:ext cx="889000" cy="50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47402</xdr:rowOff>
    </xdr:from>
    <xdr:to>
      <xdr:col>81</xdr:col>
      <xdr:colOff>101600</xdr:colOff>
      <xdr:row>56</xdr:row>
      <xdr:rowOff>149002</xdr:rowOff>
    </xdr:to>
    <xdr:sp macro="" textlink="">
      <xdr:nvSpPr>
        <xdr:cNvPr id="585" name="フローチャート: 判断 584"/>
        <xdr:cNvSpPr/>
      </xdr:nvSpPr>
      <xdr:spPr>
        <a:xfrm>
          <a:off x="15430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165529</xdr:rowOff>
    </xdr:from>
    <xdr:ext cx="534377" cy="259045"/>
    <xdr:sp macro="" textlink="">
      <xdr:nvSpPr>
        <xdr:cNvPr id="586" name="テキスト ボックス 585"/>
        <xdr:cNvSpPr txBox="1"/>
      </xdr:nvSpPr>
      <xdr:spPr>
        <a:xfrm>
          <a:off x="15214111" y="94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149782</xdr:rowOff>
    </xdr:from>
    <xdr:to>
      <xdr:col>76</xdr:col>
      <xdr:colOff>114300</xdr:colOff>
      <xdr:row>57</xdr:row>
      <xdr:rowOff>118387</xdr:rowOff>
    </xdr:to>
    <xdr:cxnSp macro="">
      <xdr:nvCxnSpPr>
        <xdr:cNvPr id="587" name="直線コネクタ 586"/>
        <xdr:cNvCxnSpPr/>
      </xdr:nvCxnSpPr>
      <xdr:spPr>
        <a:xfrm>
          <a:off x="13703300" y="9065182"/>
          <a:ext cx="889000" cy="825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51013</xdr:rowOff>
    </xdr:from>
    <xdr:to>
      <xdr:col>76</xdr:col>
      <xdr:colOff>165100</xdr:colOff>
      <xdr:row>56</xdr:row>
      <xdr:rowOff>152613</xdr:rowOff>
    </xdr:to>
    <xdr:sp macro="" textlink="">
      <xdr:nvSpPr>
        <xdr:cNvPr id="588" name="フローチャート: 判断 587"/>
        <xdr:cNvSpPr/>
      </xdr:nvSpPr>
      <xdr:spPr>
        <a:xfrm>
          <a:off x="14541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169140</xdr:rowOff>
    </xdr:from>
    <xdr:ext cx="534377" cy="259045"/>
    <xdr:sp macro="" textlink="">
      <xdr:nvSpPr>
        <xdr:cNvPr id="589" name="テキスト ボックス 588"/>
        <xdr:cNvSpPr txBox="1"/>
      </xdr:nvSpPr>
      <xdr:spPr>
        <a:xfrm>
          <a:off x="14325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52</xdr:row>
      <xdr:rowOff>149782</xdr:rowOff>
    </xdr:from>
    <xdr:to>
      <xdr:col>71</xdr:col>
      <xdr:colOff>177800</xdr:colOff>
      <xdr:row>56</xdr:row>
      <xdr:rowOff>16241</xdr:rowOff>
    </xdr:to>
    <xdr:cxnSp macro="">
      <xdr:nvCxnSpPr>
        <xdr:cNvPr id="590" name="直線コネクタ 589"/>
        <xdr:cNvCxnSpPr/>
      </xdr:nvCxnSpPr>
      <xdr:spPr>
        <a:xfrm flipV="1">
          <a:off x="12814300" y="9065182"/>
          <a:ext cx="889000" cy="552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49292</xdr:rowOff>
    </xdr:from>
    <xdr:to>
      <xdr:col>72</xdr:col>
      <xdr:colOff>38100</xdr:colOff>
      <xdr:row>56</xdr:row>
      <xdr:rowOff>150892</xdr:rowOff>
    </xdr:to>
    <xdr:sp macro="" textlink="">
      <xdr:nvSpPr>
        <xdr:cNvPr id="591" name="フローチャート: 判断 590"/>
        <xdr:cNvSpPr/>
      </xdr:nvSpPr>
      <xdr:spPr>
        <a:xfrm>
          <a:off x="13652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142019</xdr:rowOff>
    </xdr:from>
    <xdr:ext cx="534377" cy="259045"/>
    <xdr:sp macro="" textlink="">
      <xdr:nvSpPr>
        <xdr:cNvPr id="592" name="テキスト ボックス 591"/>
        <xdr:cNvSpPr txBox="1"/>
      </xdr:nvSpPr>
      <xdr:spPr>
        <a:xfrm>
          <a:off x="13436111" y="9743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45283</xdr:rowOff>
    </xdr:from>
    <xdr:to>
      <xdr:col>67</xdr:col>
      <xdr:colOff>101600</xdr:colOff>
      <xdr:row>56</xdr:row>
      <xdr:rowOff>146883</xdr:rowOff>
    </xdr:to>
    <xdr:sp macro="" textlink="">
      <xdr:nvSpPr>
        <xdr:cNvPr id="593" name="フローチャート: 判断 592"/>
        <xdr:cNvSpPr/>
      </xdr:nvSpPr>
      <xdr:spPr>
        <a:xfrm>
          <a:off x="12763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138010</xdr:rowOff>
    </xdr:from>
    <xdr:ext cx="534377" cy="259045"/>
    <xdr:sp macro="" textlink="">
      <xdr:nvSpPr>
        <xdr:cNvPr id="594" name="テキスト ボックス 593"/>
        <xdr:cNvSpPr txBox="1"/>
      </xdr:nvSpPr>
      <xdr:spPr>
        <a:xfrm>
          <a:off x="12547111" y="9739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22416</xdr:rowOff>
    </xdr:from>
    <xdr:to>
      <xdr:col>85</xdr:col>
      <xdr:colOff>177800</xdr:colOff>
      <xdr:row>57</xdr:row>
      <xdr:rowOff>124016</xdr:rowOff>
    </xdr:to>
    <xdr:sp macro="" textlink="">
      <xdr:nvSpPr>
        <xdr:cNvPr id="600" name="楕円 599"/>
        <xdr:cNvSpPr/>
      </xdr:nvSpPr>
      <xdr:spPr>
        <a:xfrm>
          <a:off x="16268700" y="979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843</xdr:rowOff>
    </xdr:from>
    <xdr:ext cx="534377" cy="259045"/>
    <xdr:sp macro="" textlink="">
      <xdr:nvSpPr>
        <xdr:cNvPr id="601" name="教育費該当値テキスト"/>
        <xdr:cNvSpPr txBox="1"/>
      </xdr:nvSpPr>
      <xdr:spPr>
        <a:xfrm>
          <a:off x="16370300" y="9773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16883</xdr:rowOff>
    </xdr:from>
    <xdr:to>
      <xdr:col>81</xdr:col>
      <xdr:colOff>101600</xdr:colOff>
      <xdr:row>57</xdr:row>
      <xdr:rowOff>118483</xdr:rowOff>
    </xdr:to>
    <xdr:sp macro="" textlink="">
      <xdr:nvSpPr>
        <xdr:cNvPr id="602" name="楕円 601"/>
        <xdr:cNvSpPr/>
      </xdr:nvSpPr>
      <xdr:spPr>
        <a:xfrm>
          <a:off x="15430500" y="9789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109610</xdr:rowOff>
    </xdr:from>
    <xdr:ext cx="534377" cy="259045"/>
    <xdr:sp macro="" textlink="">
      <xdr:nvSpPr>
        <xdr:cNvPr id="603" name="テキスト ボックス 602"/>
        <xdr:cNvSpPr txBox="1"/>
      </xdr:nvSpPr>
      <xdr:spPr>
        <a:xfrm>
          <a:off x="15214111" y="9882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67587</xdr:rowOff>
    </xdr:from>
    <xdr:to>
      <xdr:col>76</xdr:col>
      <xdr:colOff>165100</xdr:colOff>
      <xdr:row>57</xdr:row>
      <xdr:rowOff>169187</xdr:rowOff>
    </xdr:to>
    <xdr:sp macro="" textlink="">
      <xdr:nvSpPr>
        <xdr:cNvPr id="604" name="楕円 603"/>
        <xdr:cNvSpPr/>
      </xdr:nvSpPr>
      <xdr:spPr>
        <a:xfrm>
          <a:off x="14541500" y="984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160314</xdr:rowOff>
    </xdr:from>
    <xdr:ext cx="534377" cy="259045"/>
    <xdr:sp macro="" textlink="">
      <xdr:nvSpPr>
        <xdr:cNvPr id="605" name="テキスト ボックス 604"/>
        <xdr:cNvSpPr txBox="1"/>
      </xdr:nvSpPr>
      <xdr:spPr>
        <a:xfrm>
          <a:off x="14325111" y="9932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52</xdr:row>
      <xdr:rowOff>98982</xdr:rowOff>
    </xdr:from>
    <xdr:to>
      <xdr:col>72</xdr:col>
      <xdr:colOff>38100</xdr:colOff>
      <xdr:row>53</xdr:row>
      <xdr:rowOff>29132</xdr:rowOff>
    </xdr:to>
    <xdr:sp macro="" textlink="">
      <xdr:nvSpPr>
        <xdr:cNvPr id="606" name="楕円 605"/>
        <xdr:cNvSpPr/>
      </xdr:nvSpPr>
      <xdr:spPr>
        <a:xfrm>
          <a:off x="13652500" y="9014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51</xdr:row>
      <xdr:rowOff>45659</xdr:rowOff>
    </xdr:from>
    <xdr:ext cx="599010" cy="259045"/>
    <xdr:sp macro="" textlink="">
      <xdr:nvSpPr>
        <xdr:cNvPr id="607" name="テキスト ボックス 606"/>
        <xdr:cNvSpPr txBox="1"/>
      </xdr:nvSpPr>
      <xdr:spPr>
        <a:xfrm>
          <a:off x="13403795" y="8789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136891</xdr:rowOff>
    </xdr:from>
    <xdr:to>
      <xdr:col>67</xdr:col>
      <xdr:colOff>101600</xdr:colOff>
      <xdr:row>56</xdr:row>
      <xdr:rowOff>67041</xdr:rowOff>
    </xdr:to>
    <xdr:sp macro="" textlink="">
      <xdr:nvSpPr>
        <xdr:cNvPr id="608" name="楕円 607"/>
        <xdr:cNvSpPr/>
      </xdr:nvSpPr>
      <xdr:spPr>
        <a:xfrm>
          <a:off x="12763500" y="9566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83568</xdr:rowOff>
    </xdr:from>
    <xdr:ext cx="534377" cy="259045"/>
    <xdr:sp macro="" textlink="">
      <xdr:nvSpPr>
        <xdr:cNvPr id="609" name="テキスト ボックス 608"/>
        <xdr:cNvSpPr txBox="1"/>
      </xdr:nvSpPr>
      <xdr:spPr>
        <a:xfrm>
          <a:off x="12547111" y="9341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3" name="テキスト ボックス 62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5" name="テキスト ボックス 62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7" name="テキスト ボックス 62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9" name="テキスト ボックス 62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1" name="テキスト ボックス 63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62624</xdr:rowOff>
    </xdr:from>
    <xdr:to>
      <xdr:col>85</xdr:col>
      <xdr:colOff>126364</xdr:colOff>
      <xdr:row>79</xdr:row>
      <xdr:rowOff>44450</xdr:rowOff>
    </xdr:to>
    <xdr:cxnSp macro="">
      <xdr:nvCxnSpPr>
        <xdr:cNvPr id="633" name="直線コネクタ 632"/>
        <xdr:cNvCxnSpPr/>
      </xdr:nvCxnSpPr>
      <xdr:spPr>
        <a:xfrm flipV="1">
          <a:off x="16317595" y="12235574"/>
          <a:ext cx="1269" cy="135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4"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9301</xdr:rowOff>
    </xdr:from>
    <xdr:ext cx="599010" cy="259045"/>
    <xdr:sp macro="" textlink="">
      <xdr:nvSpPr>
        <xdr:cNvPr id="636" name="災害復旧費最大値テキスト"/>
        <xdr:cNvSpPr txBox="1"/>
      </xdr:nvSpPr>
      <xdr:spPr>
        <a:xfrm>
          <a:off x="16370300" y="12010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106,569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62624</xdr:rowOff>
    </xdr:from>
    <xdr:to>
      <xdr:col>86</xdr:col>
      <xdr:colOff>25400</xdr:colOff>
      <xdr:row>71</xdr:row>
      <xdr:rowOff>62624</xdr:rowOff>
    </xdr:to>
    <xdr:cxnSp macro="">
      <xdr:nvCxnSpPr>
        <xdr:cNvPr id="637" name="直線コネクタ 636"/>
        <xdr:cNvCxnSpPr/>
      </xdr:nvCxnSpPr>
      <xdr:spPr>
        <a:xfrm>
          <a:off x="16230600" y="12235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62624</xdr:rowOff>
    </xdr:from>
    <xdr:to>
      <xdr:col>85</xdr:col>
      <xdr:colOff>127000</xdr:colOff>
      <xdr:row>71</xdr:row>
      <xdr:rowOff>81699</xdr:rowOff>
    </xdr:to>
    <xdr:cxnSp macro="">
      <xdr:nvCxnSpPr>
        <xdr:cNvPr id="638" name="直線コネクタ 637"/>
        <xdr:cNvCxnSpPr/>
      </xdr:nvCxnSpPr>
      <xdr:spPr>
        <a:xfrm flipV="1">
          <a:off x="15481300" y="12235574"/>
          <a:ext cx="838200" cy="1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27830</xdr:rowOff>
    </xdr:from>
    <xdr:ext cx="469744" cy="259045"/>
    <xdr:sp macro="" textlink="">
      <xdr:nvSpPr>
        <xdr:cNvPr id="639" name="災害復旧費平均値テキスト"/>
        <xdr:cNvSpPr txBox="1"/>
      </xdr:nvSpPr>
      <xdr:spPr>
        <a:xfrm>
          <a:off x="16370300" y="134009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49403</xdr:rowOff>
    </xdr:from>
    <xdr:to>
      <xdr:col>85</xdr:col>
      <xdr:colOff>177800</xdr:colOff>
      <xdr:row>78</xdr:row>
      <xdr:rowOff>151003</xdr:rowOff>
    </xdr:to>
    <xdr:sp macro="" textlink="">
      <xdr:nvSpPr>
        <xdr:cNvPr id="640" name="フローチャート: 判断 639"/>
        <xdr:cNvSpPr/>
      </xdr:nvSpPr>
      <xdr:spPr>
        <a:xfrm>
          <a:off x="16268700" y="1342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81699</xdr:rowOff>
    </xdr:from>
    <xdr:to>
      <xdr:col>81</xdr:col>
      <xdr:colOff>50800</xdr:colOff>
      <xdr:row>75</xdr:row>
      <xdr:rowOff>37516</xdr:rowOff>
    </xdr:to>
    <xdr:cxnSp macro="">
      <xdr:nvCxnSpPr>
        <xdr:cNvPr id="641" name="直線コネクタ 640"/>
        <xdr:cNvCxnSpPr/>
      </xdr:nvCxnSpPr>
      <xdr:spPr>
        <a:xfrm flipV="1">
          <a:off x="14592300" y="12254649"/>
          <a:ext cx="889000" cy="641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97346</xdr:rowOff>
    </xdr:from>
    <xdr:to>
      <xdr:col>81</xdr:col>
      <xdr:colOff>101600</xdr:colOff>
      <xdr:row>79</xdr:row>
      <xdr:rowOff>27496</xdr:rowOff>
    </xdr:to>
    <xdr:sp macro="" textlink="">
      <xdr:nvSpPr>
        <xdr:cNvPr id="642" name="フローチャート: 判断 641"/>
        <xdr:cNvSpPr/>
      </xdr:nvSpPr>
      <xdr:spPr>
        <a:xfrm>
          <a:off x="154305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18623</xdr:rowOff>
    </xdr:from>
    <xdr:ext cx="469744" cy="259045"/>
    <xdr:sp macro="" textlink="">
      <xdr:nvSpPr>
        <xdr:cNvPr id="643" name="テキスト ボックス 642"/>
        <xdr:cNvSpPr txBox="1"/>
      </xdr:nvSpPr>
      <xdr:spPr>
        <a:xfrm>
          <a:off x="15246428" y="13563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37516</xdr:rowOff>
    </xdr:from>
    <xdr:to>
      <xdr:col>76</xdr:col>
      <xdr:colOff>114300</xdr:colOff>
      <xdr:row>78</xdr:row>
      <xdr:rowOff>142787</xdr:rowOff>
    </xdr:to>
    <xdr:cxnSp macro="">
      <xdr:nvCxnSpPr>
        <xdr:cNvPr id="644" name="直線コネクタ 643"/>
        <xdr:cNvCxnSpPr/>
      </xdr:nvCxnSpPr>
      <xdr:spPr>
        <a:xfrm flipV="1">
          <a:off x="13703300" y="12896266"/>
          <a:ext cx="889000" cy="619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111785</xdr:rowOff>
    </xdr:from>
    <xdr:to>
      <xdr:col>76</xdr:col>
      <xdr:colOff>165100</xdr:colOff>
      <xdr:row>79</xdr:row>
      <xdr:rowOff>41935</xdr:rowOff>
    </xdr:to>
    <xdr:sp macro="" textlink="">
      <xdr:nvSpPr>
        <xdr:cNvPr id="645" name="フローチャート: 判断 644"/>
        <xdr:cNvSpPr/>
      </xdr:nvSpPr>
      <xdr:spPr>
        <a:xfrm>
          <a:off x="14541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33062</xdr:rowOff>
    </xdr:from>
    <xdr:ext cx="469744" cy="259045"/>
    <xdr:sp macro="" textlink="">
      <xdr:nvSpPr>
        <xdr:cNvPr id="646" name="テキスト ボックス 645"/>
        <xdr:cNvSpPr txBox="1"/>
      </xdr:nvSpPr>
      <xdr:spPr>
        <a:xfrm>
          <a:off x="14357428" y="13577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52679</xdr:rowOff>
    </xdr:from>
    <xdr:to>
      <xdr:col>71</xdr:col>
      <xdr:colOff>177800</xdr:colOff>
      <xdr:row>78</xdr:row>
      <xdr:rowOff>142787</xdr:rowOff>
    </xdr:to>
    <xdr:cxnSp macro="">
      <xdr:nvCxnSpPr>
        <xdr:cNvPr id="647" name="直線コネクタ 646"/>
        <xdr:cNvCxnSpPr/>
      </xdr:nvCxnSpPr>
      <xdr:spPr>
        <a:xfrm>
          <a:off x="12814300" y="13082879"/>
          <a:ext cx="889000" cy="433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102019</xdr:rowOff>
    </xdr:from>
    <xdr:to>
      <xdr:col>72</xdr:col>
      <xdr:colOff>38100</xdr:colOff>
      <xdr:row>79</xdr:row>
      <xdr:rowOff>32169</xdr:rowOff>
    </xdr:to>
    <xdr:sp macro="" textlink="">
      <xdr:nvSpPr>
        <xdr:cNvPr id="648" name="フローチャート: 判断 647"/>
        <xdr:cNvSpPr/>
      </xdr:nvSpPr>
      <xdr:spPr>
        <a:xfrm>
          <a:off x="13652500" y="1347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23296</xdr:rowOff>
    </xdr:from>
    <xdr:ext cx="469744" cy="259045"/>
    <xdr:sp macro="" textlink="">
      <xdr:nvSpPr>
        <xdr:cNvPr id="649" name="テキスト ボックス 648"/>
        <xdr:cNvSpPr txBox="1"/>
      </xdr:nvSpPr>
      <xdr:spPr>
        <a:xfrm>
          <a:off x="13468428" y="13567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62091</xdr:rowOff>
    </xdr:from>
    <xdr:to>
      <xdr:col>67</xdr:col>
      <xdr:colOff>101600</xdr:colOff>
      <xdr:row>78</xdr:row>
      <xdr:rowOff>163691</xdr:rowOff>
    </xdr:to>
    <xdr:sp macro="" textlink="">
      <xdr:nvSpPr>
        <xdr:cNvPr id="650" name="フローチャート: 判断 649"/>
        <xdr:cNvSpPr/>
      </xdr:nvSpPr>
      <xdr:spPr>
        <a:xfrm>
          <a:off x="12763500" y="1343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154818</xdr:rowOff>
    </xdr:from>
    <xdr:ext cx="469744" cy="259045"/>
    <xdr:sp macro="" textlink="">
      <xdr:nvSpPr>
        <xdr:cNvPr id="651" name="テキスト ボックス 650"/>
        <xdr:cNvSpPr txBox="1"/>
      </xdr:nvSpPr>
      <xdr:spPr>
        <a:xfrm>
          <a:off x="12579428" y="13527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11824</xdr:rowOff>
    </xdr:from>
    <xdr:to>
      <xdr:col>85</xdr:col>
      <xdr:colOff>177800</xdr:colOff>
      <xdr:row>71</xdr:row>
      <xdr:rowOff>113424</xdr:rowOff>
    </xdr:to>
    <xdr:sp macro="" textlink="">
      <xdr:nvSpPr>
        <xdr:cNvPr id="657" name="楕円 656"/>
        <xdr:cNvSpPr/>
      </xdr:nvSpPr>
      <xdr:spPr>
        <a:xfrm>
          <a:off x="16268700" y="12184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136301</xdr:rowOff>
    </xdr:from>
    <xdr:ext cx="599010" cy="259045"/>
    <xdr:sp macro="" textlink="">
      <xdr:nvSpPr>
        <xdr:cNvPr id="658" name="災害復旧費該当値テキスト"/>
        <xdr:cNvSpPr txBox="1"/>
      </xdr:nvSpPr>
      <xdr:spPr>
        <a:xfrm>
          <a:off x="16370300" y="12137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30899</xdr:rowOff>
    </xdr:from>
    <xdr:to>
      <xdr:col>81</xdr:col>
      <xdr:colOff>101600</xdr:colOff>
      <xdr:row>71</xdr:row>
      <xdr:rowOff>132499</xdr:rowOff>
    </xdr:to>
    <xdr:sp macro="" textlink="">
      <xdr:nvSpPr>
        <xdr:cNvPr id="659" name="楕円 658"/>
        <xdr:cNvSpPr/>
      </xdr:nvSpPr>
      <xdr:spPr>
        <a:xfrm>
          <a:off x="15430500" y="12203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69</xdr:row>
      <xdr:rowOff>149026</xdr:rowOff>
    </xdr:from>
    <xdr:ext cx="599010" cy="259045"/>
    <xdr:sp macro="" textlink="">
      <xdr:nvSpPr>
        <xdr:cNvPr id="660" name="テキスト ボックス 659"/>
        <xdr:cNvSpPr txBox="1"/>
      </xdr:nvSpPr>
      <xdr:spPr>
        <a:xfrm>
          <a:off x="15181795" y="11979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158166</xdr:rowOff>
    </xdr:from>
    <xdr:to>
      <xdr:col>76</xdr:col>
      <xdr:colOff>165100</xdr:colOff>
      <xdr:row>75</xdr:row>
      <xdr:rowOff>88316</xdr:rowOff>
    </xdr:to>
    <xdr:sp macro="" textlink="">
      <xdr:nvSpPr>
        <xdr:cNvPr id="661" name="楕円 660"/>
        <xdr:cNvSpPr/>
      </xdr:nvSpPr>
      <xdr:spPr>
        <a:xfrm>
          <a:off x="14541500" y="12845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104843</xdr:rowOff>
    </xdr:from>
    <xdr:ext cx="534377" cy="259045"/>
    <xdr:sp macro="" textlink="">
      <xdr:nvSpPr>
        <xdr:cNvPr id="662" name="テキスト ボックス 661"/>
        <xdr:cNvSpPr txBox="1"/>
      </xdr:nvSpPr>
      <xdr:spPr>
        <a:xfrm>
          <a:off x="14325111" y="12620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91987</xdr:rowOff>
    </xdr:from>
    <xdr:to>
      <xdr:col>72</xdr:col>
      <xdr:colOff>38100</xdr:colOff>
      <xdr:row>79</xdr:row>
      <xdr:rowOff>22137</xdr:rowOff>
    </xdr:to>
    <xdr:sp macro="" textlink="">
      <xdr:nvSpPr>
        <xdr:cNvPr id="663" name="楕円 662"/>
        <xdr:cNvSpPr/>
      </xdr:nvSpPr>
      <xdr:spPr>
        <a:xfrm>
          <a:off x="13652500" y="13465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38664</xdr:rowOff>
    </xdr:from>
    <xdr:ext cx="469744" cy="259045"/>
    <xdr:sp macro="" textlink="">
      <xdr:nvSpPr>
        <xdr:cNvPr id="664" name="テキスト ボックス 663"/>
        <xdr:cNvSpPr txBox="1"/>
      </xdr:nvSpPr>
      <xdr:spPr>
        <a:xfrm>
          <a:off x="13468428" y="13240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1879</xdr:rowOff>
    </xdr:from>
    <xdr:to>
      <xdr:col>67</xdr:col>
      <xdr:colOff>101600</xdr:colOff>
      <xdr:row>76</xdr:row>
      <xdr:rowOff>103479</xdr:rowOff>
    </xdr:to>
    <xdr:sp macro="" textlink="">
      <xdr:nvSpPr>
        <xdr:cNvPr id="665" name="楕円 664"/>
        <xdr:cNvSpPr/>
      </xdr:nvSpPr>
      <xdr:spPr>
        <a:xfrm>
          <a:off x="12763500" y="13032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120007</xdr:rowOff>
    </xdr:from>
    <xdr:ext cx="534377" cy="259045"/>
    <xdr:sp macro="" textlink="">
      <xdr:nvSpPr>
        <xdr:cNvPr id="666" name="テキスト ボックス 665"/>
        <xdr:cNvSpPr txBox="1"/>
      </xdr:nvSpPr>
      <xdr:spPr>
        <a:xfrm>
          <a:off x="12547111" y="12807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80" name="テキスト ボックス 679"/>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2" name="テキスト ボックス 68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4" name="テキスト ボックス 68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6" name="テキスト ボックス 68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162964</xdr:rowOff>
    </xdr:from>
    <xdr:to>
      <xdr:col>85</xdr:col>
      <xdr:colOff>126364</xdr:colOff>
      <xdr:row>98</xdr:row>
      <xdr:rowOff>119191</xdr:rowOff>
    </xdr:to>
    <xdr:cxnSp macro="">
      <xdr:nvCxnSpPr>
        <xdr:cNvPr id="690" name="直線コネクタ 689"/>
        <xdr:cNvCxnSpPr/>
      </xdr:nvCxnSpPr>
      <xdr:spPr>
        <a:xfrm flipV="1">
          <a:off x="16317595" y="15422014"/>
          <a:ext cx="1269" cy="1499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123018</xdr:rowOff>
    </xdr:from>
    <xdr:ext cx="534377" cy="259045"/>
    <xdr:sp macro="" textlink="">
      <xdr:nvSpPr>
        <xdr:cNvPr id="691" name="公債費最小値テキスト"/>
        <xdr:cNvSpPr txBox="1"/>
      </xdr:nvSpPr>
      <xdr:spPr>
        <a:xfrm>
          <a:off x="16370300" y="16925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119191</xdr:rowOff>
    </xdr:from>
    <xdr:to>
      <xdr:col>86</xdr:col>
      <xdr:colOff>25400</xdr:colOff>
      <xdr:row>98</xdr:row>
      <xdr:rowOff>119191</xdr:rowOff>
    </xdr:to>
    <xdr:cxnSp macro="">
      <xdr:nvCxnSpPr>
        <xdr:cNvPr id="692" name="直線コネクタ 691"/>
        <xdr:cNvCxnSpPr/>
      </xdr:nvCxnSpPr>
      <xdr:spPr>
        <a:xfrm>
          <a:off x="16230600" y="16921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109641</xdr:rowOff>
    </xdr:from>
    <xdr:ext cx="599010" cy="259045"/>
    <xdr:sp macro="" textlink="">
      <xdr:nvSpPr>
        <xdr:cNvPr id="693" name="公債費最大値テキスト"/>
        <xdr:cNvSpPr txBox="1"/>
      </xdr:nvSpPr>
      <xdr:spPr>
        <a:xfrm>
          <a:off x="16370300" y="15197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418,894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162964</xdr:rowOff>
    </xdr:from>
    <xdr:to>
      <xdr:col>86</xdr:col>
      <xdr:colOff>25400</xdr:colOff>
      <xdr:row>89</xdr:row>
      <xdr:rowOff>162964</xdr:rowOff>
    </xdr:to>
    <xdr:cxnSp macro="">
      <xdr:nvCxnSpPr>
        <xdr:cNvPr id="694" name="直線コネクタ 693"/>
        <xdr:cNvCxnSpPr/>
      </xdr:nvCxnSpPr>
      <xdr:spPr>
        <a:xfrm>
          <a:off x="16230600" y="15422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155755</xdr:rowOff>
    </xdr:from>
    <xdr:to>
      <xdr:col>85</xdr:col>
      <xdr:colOff>127000</xdr:colOff>
      <xdr:row>97</xdr:row>
      <xdr:rowOff>169174</xdr:rowOff>
    </xdr:to>
    <xdr:cxnSp macro="">
      <xdr:nvCxnSpPr>
        <xdr:cNvPr id="695" name="直線コネクタ 694"/>
        <xdr:cNvCxnSpPr/>
      </xdr:nvCxnSpPr>
      <xdr:spPr>
        <a:xfrm flipV="1">
          <a:off x="15481300" y="16786405"/>
          <a:ext cx="838200" cy="13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93336</xdr:rowOff>
    </xdr:from>
    <xdr:ext cx="534377" cy="259045"/>
    <xdr:sp macro="" textlink="">
      <xdr:nvSpPr>
        <xdr:cNvPr id="696" name="公債費平均値テキスト"/>
        <xdr:cNvSpPr txBox="1"/>
      </xdr:nvSpPr>
      <xdr:spPr>
        <a:xfrm>
          <a:off x="16370300" y="165525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70459</xdr:rowOff>
    </xdr:from>
    <xdr:to>
      <xdr:col>85</xdr:col>
      <xdr:colOff>177800</xdr:colOff>
      <xdr:row>98</xdr:row>
      <xdr:rowOff>609</xdr:rowOff>
    </xdr:to>
    <xdr:sp macro="" textlink="">
      <xdr:nvSpPr>
        <xdr:cNvPr id="697" name="フローチャート: 判断 696"/>
        <xdr:cNvSpPr/>
      </xdr:nvSpPr>
      <xdr:spPr>
        <a:xfrm>
          <a:off x="16268700" y="1670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169174</xdr:rowOff>
    </xdr:from>
    <xdr:to>
      <xdr:col>81</xdr:col>
      <xdr:colOff>50800</xdr:colOff>
      <xdr:row>98</xdr:row>
      <xdr:rowOff>4194</xdr:rowOff>
    </xdr:to>
    <xdr:cxnSp macro="">
      <xdr:nvCxnSpPr>
        <xdr:cNvPr id="698" name="直線コネクタ 697"/>
        <xdr:cNvCxnSpPr/>
      </xdr:nvCxnSpPr>
      <xdr:spPr>
        <a:xfrm flipV="1">
          <a:off x="14592300" y="16799824"/>
          <a:ext cx="889000" cy="6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69572</xdr:rowOff>
    </xdr:from>
    <xdr:to>
      <xdr:col>81</xdr:col>
      <xdr:colOff>101600</xdr:colOff>
      <xdr:row>97</xdr:row>
      <xdr:rowOff>171172</xdr:rowOff>
    </xdr:to>
    <xdr:sp macro="" textlink="">
      <xdr:nvSpPr>
        <xdr:cNvPr id="699" name="フローチャート: 判断 698"/>
        <xdr:cNvSpPr/>
      </xdr:nvSpPr>
      <xdr:spPr>
        <a:xfrm>
          <a:off x="15430500" y="167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16249</xdr:rowOff>
    </xdr:from>
    <xdr:ext cx="534377" cy="259045"/>
    <xdr:sp macro="" textlink="">
      <xdr:nvSpPr>
        <xdr:cNvPr id="700" name="テキスト ボックス 699"/>
        <xdr:cNvSpPr txBox="1"/>
      </xdr:nvSpPr>
      <xdr:spPr>
        <a:xfrm>
          <a:off x="15214111" y="16475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4194</xdr:rowOff>
    </xdr:from>
    <xdr:to>
      <xdr:col>76</xdr:col>
      <xdr:colOff>114300</xdr:colOff>
      <xdr:row>98</xdr:row>
      <xdr:rowOff>13219</xdr:rowOff>
    </xdr:to>
    <xdr:cxnSp macro="">
      <xdr:nvCxnSpPr>
        <xdr:cNvPr id="701" name="直線コネクタ 700"/>
        <xdr:cNvCxnSpPr/>
      </xdr:nvCxnSpPr>
      <xdr:spPr>
        <a:xfrm flipV="1">
          <a:off x="13703300" y="16806294"/>
          <a:ext cx="889000" cy="9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66429</xdr:rowOff>
    </xdr:from>
    <xdr:to>
      <xdr:col>76</xdr:col>
      <xdr:colOff>165100</xdr:colOff>
      <xdr:row>97</xdr:row>
      <xdr:rowOff>168029</xdr:rowOff>
    </xdr:to>
    <xdr:sp macro="" textlink="">
      <xdr:nvSpPr>
        <xdr:cNvPr id="702" name="フローチャート: 判断 701"/>
        <xdr:cNvSpPr/>
      </xdr:nvSpPr>
      <xdr:spPr>
        <a:xfrm>
          <a:off x="145415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13106</xdr:rowOff>
    </xdr:from>
    <xdr:ext cx="534377" cy="259045"/>
    <xdr:sp macro="" textlink="">
      <xdr:nvSpPr>
        <xdr:cNvPr id="703" name="テキスト ボックス 702"/>
        <xdr:cNvSpPr txBox="1"/>
      </xdr:nvSpPr>
      <xdr:spPr>
        <a:xfrm>
          <a:off x="14325111" y="1647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11109</xdr:rowOff>
    </xdr:from>
    <xdr:to>
      <xdr:col>71</xdr:col>
      <xdr:colOff>177800</xdr:colOff>
      <xdr:row>98</xdr:row>
      <xdr:rowOff>13219</xdr:rowOff>
    </xdr:to>
    <xdr:cxnSp macro="">
      <xdr:nvCxnSpPr>
        <xdr:cNvPr id="704" name="直線コネクタ 703"/>
        <xdr:cNvCxnSpPr/>
      </xdr:nvCxnSpPr>
      <xdr:spPr>
        <a:xfrm>
          <a:off x="12814300" y="16813209"/>
          <a:ext cx="889000" cy="2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67343</xdr:rowOff>
    </xdr:from>
    <xdr:to>
      <xdr:col>72</xdr:col>
      <xdr:colOff>38100</xdr:colOff>
      <xdr:row>97</xdr:row>
      <xdr:rowOff>168943</xdr:rowOff>
    </xdr:to>
    <xdr:sp macro="" textlink="">
      <xdr:nvSpPr>
        <xdr:cNvPr id="705" name="フローチャート: 判断 704"/>
        <xdr:cNvSpPr/>
      </xdr:nvSpPr>
      <xdr:spPr>
        <a:xfrm>
          <a:off x="136525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14020</xdr:rowOff>
    </xdr:from>
    <xdr:ext cx="534377" cy="259045"/>
    <xdr:sp macro="" textlink="">
      <xdr:nvSpPr>
        <xdr:cNvPr id="706" name="テキスト ボックス 705"/>
        <xdr:cNvSpPr txBox="1"/>
      </xdr:nvSpPr>
      <xdr:spPr>
        <a:xfrm>
          <a:off x="13436111" y="1647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78144</xdr:rowOff>
    </xdr:from>
    <xdr:to>
      <xdr:col>67</xdr:col>
      <xdr:colOff>101600</xdr:colOff>
      <xdr:row>98</xdr:row>
      <xdr:rowOff>8294</xdr:rowOff>
    </xdr:to>
    <xdr:sp macro="" textlink="">
      <xdr:nvSpPr>
        <xdr:cNvPr id="707" name="フローチャート: 判断 706"/>
        <xdr:cNvSpPr/>
      </xdr:nvSpPr>
      <xdr:spPr>
        <a:xfrm>
          <a:off x="12763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24821</xdr:rowOff>
    </xdr:from>
    <xdr:ext cx="534377" cy="259045"/>
    <xdr:sp macro="" textlink="">
      <xdr:nvSpPr>
        <xdr:cNvPr id="708" name="テキスト ボックス 707"/>
        <xdr:cNvSpPr txBox="1"/>
      </xdr:nvSpPr>
      <xdr:spPr>
        <a:xfrm>
          <a:off x="12547111" y="1648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104955</xdr:rowOff>
    </xdr:from>
    <xdr:to>
      <xdr:col>85</xdr:col>
      <xdr:colOff>177800</xdr:colOff>
      <xdr:row>98</xdr:row>
      <xdr:rowOff>35105</xdr:rowOff>
    </xdr:to>
    <xdr:sp macro="" textlink="">
      <xdr:nvSpPr>
        <xdr:cNvPr id="714" name="楕円 713"/>
        <xdr:cNvSpPr/>
      </xdr:nvSpPr>
      <xdr:spPr>
        <a:xfrm>
          <a:off x="16268700" y="1673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83382</xdr:rowOff>
    </xdr:from>
    <xdr:ext cx="534377" cy="259045"/>
    <xdr:sp macro="" textlink="">
      <xdr:nvSpPr>
        <xdr:cNvPr id="715" name="公債費該当値テキスト"/>
        <xdr:cNvSpPr txBox="1"/>
      </xdr:nvSpPr>
      <xdr:spPr>
        <a:xfrm>
          <a:off x="16370300" y="16714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118374</xdr:rowOff>
    </xdr:from>
    <xdr:to>
      <xdr:col>81</xdr:col>
      <xdr:colOff>101600</xdr:colOff>
      <xdr:row>98</xdr:row>
      <xdr:rowOff>48524</xdr:rowOff>
    </xdr:to>
    <xdr:sp macro="" textlink="">
      <xdr:nvSpPr>
        <xdr:cNvPr id="716" name="楕円 715"/>
        <xdr:cNvSpPr/>
      </xdr:nvSpPr>
      <xdr:spPr>
        <a:xfrm>
          <a:off x="15430500" y="1674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39651</xdr:rowOff>
    </xdr:from>
    <xdr:ext cx="534377" cy="259045"/>
    <xdr:sp macro="" textlink="">
      <xdr:nvSpPr>
        <xdr:cNvPr id="717" name="テキスト ボックス 716"/>
        <xdr:cNvSpPr txBox="1"/>
      </xdr:nvSpPr>
      <xdr:spPr>
        <a:xfrm>
          <a:off x="15214111" y="16841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124844</xdr:rowOff>
    </xdr:from>
    <xdr:to>
      <xdr:col>76</xdr:col>
      <xdr:colOff>165100</xdr:colOff>
      <xdr:row>98</xdr:row>
      <xdr:rowOff>54994</xdr:rowOff>
    </xdr:to>
    <xdr:sp macro="" textlink="">
      <xdr:nvSpPr>
        <xdr:cNvPr id="718" name="楕円 717"/>
        <xdr:cNvSpPr/>
      </xdr:nvSpPr>
      <xdr:spPr>
        <a:xfrm>
          <a:off x="14541500" y="1675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46121</xdr:rowOff>
    </xdr:from>
    <xdr:ext cx="534377" cy="259045"/>
    <xdr:sp macro="" textlink="">
      <xdr:nvSpPr>
        <xdr:cNvPr id="719" name="テキスト ボックス 718"/>
        <xdr:cNvSpPr txBox="1"/>
      </xdr:nvSpPr>
      <xdr:spPr>
        <a:xfrm>
          <a:off x="14325111" y="16848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133869</xdr:rowOff>
    </xdr:from>
    <xdr:to>
      <xdr:col>72</xdr:col>
      <xdr:colOff>38100</xdr:colOff>
      <xdr:row>98</xdr:row>
      <xdr:rowOff>64019</xdr:rowOff>
    </xdr:to>
    <xdr:sp macro="" textlink="">
      <xdr:nvSpPr>
        <xdr:cNvPr id="720" name="楕円 719"/>
        <xdr:cNvSpPr/>
      </xdr:nvSpPr>
      <xdr:spPr>
        <a:xfrm>
          <a:off x="13652500" y="16764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55146</xdr:rowOff>
    </xdr:from>
    <xdr:ext cx="534377" cy="259045"/>
    <xdr:sp macro="" textlink="">
      <xdr:nvSpPr>
        <xdr:cNvPr id="721" name="テキスト ボックス 720"/>
        <xdr:cNvSpPr txBox="1"/>
      </xdr:nvSpPr>
      <xdr:spPr>
        <a:xfrm>
          <a:off x="13436111" y="16857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131759</xdr:rowOff>
    </xdr:from>
    <xdr:to>
      <xdr:col>67</xdr:col>
      <xdr:colOff>101600</xdr:colOff>
      <xdr:row>98</xdr:row>
      <xdr:rowOff>61909</xdr:rowOff>
    </xdr:to>
    <xdr:sp macro="" textlink="">
      <xdr:nvSpPr>
        <xdr:cNvPr id="722" name="楕円 721"/>
        <xdr:cNvSpPr/>
      </xdr:nvSpPr>
      <xdr:spPr>
        <a:xfrm>
          <a:off x="12763500" y="16762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53036</xdr:rowOff>
    </xdr:from>
    <xdr:ext cx="534377" cy="259045"/>
    <xdr:sp macro="" textlink="">
      <xdr:nvSpPr>
        <xdr:cNvPr id="723" name="テキスト ボックス 722"/>
        <xdr:cNvSpPr txBox="1"/>
      </xdr:nvSpPr>
      <xdr:spPr>
        <a:xfrm>
          <a:off x="12547111" y="16855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4" name="直線コネクタ 73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5" name="テキスト ボックス 73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6" name="直線コネクタ 73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7" name="テキスト ボックス 73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8" name="直線コネクタ 73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9" name="テキスト ボックス 73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0" name="直線コネクタ 73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1" name="テキスト ボックス 74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2" name="直線コネクタ 74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3" name="テキスト ボックス 742"/>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5" name="テキスト ボックス 74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6922</xdr:rowOff>
    </xdr:from>
    <xdr:to>
      <xdr:col>116</xdr:col>
      <xdr:colOff>62864</xdr:colOff>
      <xdr:row>39</xdr:row>
      <xdr:rowOff>44450</xdr:rowOff>
    </xdr:to>
    <xdr:cxnSp macro="">
      <xdr:nvCxnSpPr>
        <xdr:cNvPr id="747" name="直線コネクタ 746"/>
        <xdr:cNvCxnSpPr/>
      </xdr:nvCxnSpPr>
      <xdr:spPr>
        <a:xfrm flipV="1">
          <a:off x="22159595" y="5321872"/>
          <a:ext cx="1269" cy="1409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68407</xdr:rowOff>
    </xdr:from>
    <xdr:ext cx="249299" cy="259045"/>
    <xdr:sp macro="" textlink="">
      <xdr:nvSpPr>
        <xdr:cNvPr id="748" name="諸支出金最小値テキスト"/>
        <xdr:cNvSpPr txBox="1"/>
      </xdr:nvSpPr>
      <xdr:spPr>
        <a:xfrm>
          <a:off x="22212300" y="67549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9" name="直線コネクタ 74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125049</xdr:rowOff>
    </xdr:from>
    <xdr:ext cx="469744" cy="259045"/>
    <xdr:sp macro="" textlink="">
      <xdr:nvSpPr>
        <xdr:cNvPr id="750" name="諸支出金最大値テキスト"/>
        <xdr:cNvSpPr txBox="1"/>
      </xdr:nvSpPr>
      <xdr:spPr>
        <a:xfrm>
          <a:off x="22212300" y="5097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6922</xdr:rowOff>
    </xdr:from>
    <xdr:to>
      <xdr:col>116</xdr:col>
      <xdr:colOff>152400</xdr:colOff>
      <xdr:row>31</xdr:row>
      <xdr:rowOff>6922</xdr:rowOff>
    </xdr:to>
    <xdr:cxnSp macro="">
      <xdr:nvCxnSpPr>
        <xdr:cNvPr id="751" name="直線コネクタ 750"/>
        <xdr:cNvCxnSpPr/>
      </xdr:nvCxnSpPr>
      <xdr:spPr>
        <a:xfrm>
          <a:off x="22072600" y="532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2" name="直線コネクタ 75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157307</xdr:rowOff>
    </xdr:from>
    <xdr:ext cx="378565" cy="259045"/>
    <xdr:sp macro="" textlink="">
      <xdr:nvSpPr>
        <xdr:cNvPr id="753" name="諸支出金平均値テキスト"/>
        <xdr:cNvSpPr txBox="1"/>
      </xdr:nvSpPr>
      <xdr:spPr>
        <a:xfrm>
          <a:off x="22212300" y="650095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134430</xdr:rowOff>
    </xdr:from>
    <xdr:to>
      <xdr:col>116</xdr:col>
      <xdr:colOff>114300</xdr:colOff>
      <xdr:row>39</xdr:row>
      <xdr:rowOff>64580</xdr:rowOff>
    </xdr:to>
    <xdr:sp macro="" textlink="">
      <xdr:nvSpPr>
        <xdr:cNvPr id="754" name="フローチャート: 判断 753"/>
        <xdr:cNvSpPr/>
      </xdr:nvSpPr>
      <xdr:spPr>
        <a:xfrm>
          <a:off x="221107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5" name="直線コネクタ 75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89091</xdr:rowOff>
    </xdr:from>
    <xdr:to>
      <xdr:col>112</xdr:col>
      <xdr:colOff>38100</xdr:colOff>
      <xdr:row>39</xdr:row>
      <xdr:rowOff>19241</xdr:rowOff>
    </xdr:to>
    <xdr:sp macro="" textlink="">
      <xdr:nvSpPr>
        <xdr:cNvPr id="756" name="フローチャート: 判断 755"/>
        <xdr:cNvSpPr/>
      </xdr:nvSpPr>
      <xdr:spPr>
        <a:xfrm>
          <a:off x="21272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35768</xdr:rowOff>
    </xdr:from>
    <xdr:ext cx="378565" cy="259045"/>
    <xdr:sp macro="" textlink="">
      <xdr:nvSpPr>
        <xdr:cNvPr id="757" name="テキスト ボックス 756"/>
        <xdr:cNvSpPr txBox="1"/>
      </xdr:nvSpPr>
      <xdr:spPr>
        <a:xfrm>
          <a:off x="21134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8" name="直線コネクタ 75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141097</xdr:rowOff>
    </xdr:from>
    <xdr:to>
      <xdr:col>107</xdr:col>
      <xdr:colOff>101600</xdr:colOff>
      <xdr:row>39</xdr:row>
      <xdr:rowOff>71247</xdr:rowOff>
    </xdr:to>
    <xdr:sp macro="" textlink="">
      <xdr:nvSpPr>
        <xdr:cNvPr id="759" name="フローチャート: 判断 758"/>
        <xdr:cNvSpPr/>
      </xdr:nvSpPr>
      <xdr:spPr>
        <a:xfrm>
          <a:off x="20383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87774</xdr:rowOff>
    </xdr:from>
    <xdr:ext cx="378565" cy="259045"/>
    <xdr:sp macro="" textlink="">
      <xdr:nvSpPr>
        <xdr:cNvPr id="760" name="テキスト ボックス 759"/>
        <xdr:cNvSpPr txBox="1"/>
      </xdr:nvSpPr>
      <xdr:spPr>
        <a:xfrm>
          <a:off x="20245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1" name="直線コネクタ 76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138049</xdr:rowOff>
    </xdr:from>
    <xdr:to>
      <xdr:col>102</xdr:col>
      <xdr:colOff>165100</xdr:colOff>
      <xdr:row>39</xdr:row>
      <xdr:rowOff>68199</xdr:rowOff>
    </xdr:to>
    <xdr:sp macro="" textlink="">
      <xdr:nvSpPr>
        <xdr:cNvPr id="762" name="フローチャート: 判断 761"/>
        <xdr:cNvSpPr/>
      </xdr:nvSpPr>
      <xdr:spPr>
        <a:xfrm>
          <a:off x="19494500" y="665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84726</xdr:rowOff>
    </xdr:from>
    <xdr:ext cx="378565" cy="259045"/>
    <xdr:sp macro="" textlink="">
      <xdr:nvSpPr>
        <xdr:cNvPr id="763" name="テキスト ボックス 762"/>
        <xdr:cNvSpPr txBox="1"/>
      </xdr:nvSpPr>
      <xdr:spPr>
        <a:xfrm>
          <a:off x="19356017" y="6428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118999</xdr:rowOff>
    </xdr:from>
    <xdr:to>
      <xdr:col>98</xdr:col>
      <xdr:colOff>38100</xdr:colOff>
      <xdr:row>39</xdr:row>
      <xdr:rowOff>49149</xdr:rowOff>
    </xdr:to>
    <xdr:sp macro="" textlink="">
      <xdr:nvSpPr>
        <xdr:cNvPr id="764" name="フローチャート: 判断 763"/>
        <xdr:cNvSpPr/>
      </xdr:nvSpPr>
      <xdr:spPr>
        <a:xfrm>
          <a:off x="18605500" y="66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65676</xdr:rowOff>
    </xdr:from>
    <xdr:ext cx="378565" cy="259045"/>
    <xdr:sp macro="" textlink="">
      <xdr:nvSpPr>
        <xdr:cNvPr id="765" name="テキスト ボックス 764"/>
        <xdr:cNvSpPr txBox="1"/>
      </xdr:nvSpPr>
      <xdr:spPr>
        <a:xfrm>
          <a:off x="18467017" y="6409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1" name="楕円 77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112857</xdr:rowOff>
    </xdr:from>
    <xdr:ext cx="249299" cy="259045"/>
    <xdr:sp macro="" textlink="">
      <xdr:nvSpPr>
        <xdr:cNvPr id="772" name="諸支出金該当値テキスト"/>
        <xdr:cNvSpPr txBox="1"/>
      </xdr:nvSpPr>
      <xdr:spPr>
        <a:xfrm>
          <a:off x="22212300" y="66279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3" name="楕円 77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4" name="テキスト ボックス 773"/>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5" name="楕円 77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6" name="テキスト ボックス 775"/>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7" name="楕円 77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8" name="テキスト ボックス 777"/>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9" name="楕円 77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0" name="テキスト ボックス 779"/>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1" name="直線コネクタ 79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2" name="テキスト ボックス 79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3" name="直線コネクタ 79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4" name="テキスト ボックス 793"/>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5" name="直線コネクタ 79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6" name="テキスト ボックス 795"/>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7" name="直線コネクタ 79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8" name="テキスト ボックス 797"/>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9" name="直線コネクタ 79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800" name="テキスト ボックス 79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1" name="直線コネクタ 80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2" name="テキスト ボックス 80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30988</xdr:rowOff>
    </xdr:from>
    <xdr:to>
      <xdr:col>116</xdr:col>
      <xdr:colOff>62864</xdr:colOff>
      <xdr:row>59</xdr:row>
      <xdr:rowOff>44450</xdr:rowOff>
    </xdr:to>
    <xdr:cxnSp macro="">
      <xdr:nvCxnSpPr>
        <xdr:cNvPr id="804" name="直線コネクタ 803"/>
        <xdr:cNvCxnSpPr/>
      </xdr:nvCxnSpPr>
      <xdr:spPr>
        <a:xfrm flipV="1">
          <a:off x="22159595" y="8603488"/>
          <a:ext cx="1269" cy="1556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90695</xdr:rowOff>
    </xdr:from>
    <xdr:ext cx="249299" cy="259045"/>
    <xdr:sp macro="" textlink="">
      <xdr:nvSpPr>
        <xdr:cNvPr id="805" name="前年度繰上充用金最小値テキスト"/>
        <xdr:cNvSpPr txBox="1"/>
      </xdr:nvSpPr>
      <xdr:spPr>
        <a:xfrm>
          <a:off x="22212300" y="10206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6" name="直線コネクタ 80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149115</xdr:rowOff>
    </xdr:from>
    <xdr:ext cx="534377" cy="259045"/>
    <xdr:sp macro="" textlink="">
      <xdr:nvSpPr>
        <xdr:cNvPr id="807" name="前年度繰上充用金最大値テキスト"/>
        <xdr:cNvSpPr txBox="1"/>
      </xdr:nvSpPr>
      <xdr:spPr>
        <a:xfrm>
          <a:off x="22212300" y="837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12,256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30988</xdr:rowOff>
    </xdr:from>
    <xdr:to>
      <xdr:col>116</xdr:col>
      <xdr:colOff>152400</xdr:colOff>
      <xdr:row>50</xdr:row>
      <xdr:rowOff>30988</xdr:rowOff>
    </xdr:to>
    <xdr:cxnSp macro="">
      <xdr:nvCxnSpPr>
        <xdr:cNvPr id="808" name="直線コネクタ 807"/>
        <xdr:cNvCxnSpPr/>
      </xdr:nvCxnSpPr>
      <xdr:spPr>
        <a:xfrm>
          <a:off x="22072600" y="8603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9" name="直線コネクタ 808"/>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8145</xdr:rowOff>
    </xdr:from>
    <xdr:ext cx="313932" cy="259045"/>
    <xdr:sp macro="" textlink="">
      <xdr:nvSpPr>
        <xdr:cNvPr id="810" name="前年度繰上充用金平均値テキスト"/>
        <xdr:cNvSpPr txBox="1"/>
      </xdr:nvSpPr>
      <xdr:spPr>
        <a:xfrm>
          <a:off x="22212300" y="995224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156718</xdr:rowOff>
    </xdr:from>
    <xdr:to>
      <xdr:col>116</xdr:col>
      <xdr:colOff>114300</xdr:colOff>
      <xdr:row>59</xdr:row>
      <xdr:rowOff>86868</xdr:rowOff>
    </xdr:to>
    <xdr:sp macro="" textlink="">
      <xdr:nvSpPr>
        <xdr:cNvPr id="811" name="フローチャート: 判断 810"/>
        <xdr:cNvSpPr/>
      </xdr:nvSpPr>
      <xdr:spPr>
        <a:xfrm>
          <a:off x="221107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2" name="直線コネクタ 811"/>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157353</xdr:rowOff>
    </xdr:from>
    <xdr:to>
      <xdr:col>112</xdr:col>
      <xdr:colOff>38100</xdr:colOff>
      <xdr:row>59</xdr:row>
      <xdr:rowOff>87503</xdr:rowOff>
    </xdr:to>
    <xdr:sp macro="" textlink="">
      <xdr:nvSpPr>
        <xdr:cNvPr id="813" name="フローチャート: 判断 812"/>
        <xdr:cNvSpPr/>
      </xdr:nvSpPr>
      <xdr:spPr>
        <a:xfrm>
          <a:off x="21272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104030</xdr:rowOff>
    </xdr:from>
    <xdr:ext cx="313932" cy="259045"/>
    <xdr:sp macro="" textlink="">
      <xdr:nvSpPr>
        <xdr:cNvPr id="814" name="テキスト ボックス 813"/>
        <xdr:cNvSpPr txBox="1"/>
      </xdr:nvSpPr>
      <xdr:spPr>
        <a:xfrm>
          <a:off x="21166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5" name="直線コネクタ 814"/>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158115</xdr:rowOff>
    </xdr:from>
    <xdr:to>
      <xdr:col>107</xdr:col>
      <xdr:colOff>101600</xdr:colOff>
      <xdr:row>59</xdr:row>
      <xdr:rowOff>88265</xdr:rowOff>
    </xdr:to>
    <xdr:sp macro="" textlink="">
      <xdr:nvSpPr>
        <xdr:cNvPr id="816" name="フローチャート: 判断 815"/>
        <xdr:cNvSpPr/>
      </xdr:nvSpPr>
      <xdr:spPr>
        <a:xfrm>
          <a:off x="20383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104792</xdr:rowOff>
    </xdr:from>
    <xdr:ext cx="313932" cy="259045"/>
    <xdr:sp macro="" textlink="">
      <xdr:nvSpPr>
        <xdr:cNvPr id="817" name="テキスト ボックス 816"/>
        <xdr:cNvSpPr txBox="1"/>
      </xdr:nvSpPr>
      <xdr:spPr>
        <a:xfrm>
          <a:off x="20277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8" name="直線コネクタ 817"/>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157861</xdr:rowOff>
    </xdr:from>
    <xdr:to>
      <xdr:col>102</xdr:col>
      <xdr:colOff>165100</xdr:colOff>
      <xdr:row>59</xdr:row>
      <xdr:rowOff>88011</xdr:rowOff>
    </xdr:to>
    <xdr:sp macro="" textlink="">
      <xdr:nvSpPr>
        <xdr:cNvPr id="819" name="フローチャート: 判断 818"/>
        <xdr:cNvSpPr/>
      </xdr:nvSpPr>
      <xdr:spPr>
        <a:xfrm>
          <a:off x="19494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104538</xdr:rowOff>
    </xdr:from>
    <xdr:ext cx="313932" cy="259045"/>
    <xdr:sp macro="" textlink="">
      <xdr:nvSpPr>
        <xdr:cNvPr id="820" name="テキスト ボックス 819"/>
        <xdr:cNvSpPr txBox="1"/>
      </xdr:nvSpPr>
      <xdr:spPr>
        <a:xfrm>
          <a:off x="19388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160909</xdr:rowOff>
    </xdr:from>
    <xdr:to>
      <xdr:col>98</xdr:col>
      <xdr:colOff>38100</xdr:colOff>
      <xdr:row>59</xdr:row>
      <xdr:rowOff>91059</xdr:rowOff>
    </xdr:to>
    <xdr:sp macro="" textlink="">
      <xdr:nvSpPr>
        <xdr:cNvPr id="821" name="フローチャート: 判断 820"/>
        <xdr:cNvSpPr/>
      </xdr:nvSpPr>
      <xdr:spPr>
        <a:xfrm>
          <a:off x="18605500" y="1010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107586</xdr:rowOff>
    </xdr:from>
    <xdr:ext cx="313932" cy="259045"/>
    <xdr:sp macro="" textlink="">
      <xdr:nvSpPr>
        <xdr:cNvPr id="822" name="テキスト ボックス 821"/>
        <xdr:cNvSpPr txBox="1"/>
      </xdr:nvSpPr>
      <xdr:spPr>
        <a:xfrm>
          <a:off x="18499333" y="98802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3" name="テキスト ボックス 82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4" name="テキスト ボックス 82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5" name="テキスト ボックス 82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6" name="テキスト ボックス 82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7" name="テキスト ボックス 82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8" name="楕円 827"/>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135145</xdr:rowOff>
    </xdr:from>
    <xdr:ext cx="249299" cy="259045"/>
    <xdr:sp macro="" textlink="">
      <xdr:nvSpPr>
        <xdr:cNvPr id="829" name="前年度繰上充用金該当値テキスト"/>
        <xdr:cNvSpPr txBox="1"/>
      </xdr:nvSpPr>
      <xdr:spPr>
        <a:xfrm>
          <a:off x="22212300" y="10079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30" name="楕円 829"/>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31" name="テキスト ボックス 830"/>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2" name="楕円 831"/>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3" name="テキスト ボックス 832"/>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4" name="楕円 833"/>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5" name="テキスト ボックス 834"/>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6" name="楕円 835"/>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7" name="テキスト ボックス 836"/>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8" name="正方形/長方形 8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9" name="正方形/長方形 8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0" name="テキスト ボックス 8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・総務費は、地域振興基金の造成等により＋</a:t>
          </a:r>
          <a:r>
            <a:rPr kumimoji="1" lang="en-US" altLang="ja-JP" sz="1300">
              <a:latin typeface="ＭＳ Ｐゴシック" panose="020B0600070205080204" pitchFamily="50" charset="-128"/>
              <a:ea typeface="ＭＳ Ｐゴシック" panose="020B0600070205080204" pitchFamily="50" charset="-128"/>
            </a:rPr>
            <a:t>18,842</a:t>
          </a:r>
          <a:r>
            <a:rPr kumimoji="1" lang="ja-JP" altLang="en-US" sz="1300">
              <a:latin typeface="ＭＳ Ｐゴシック" panose="020B0600070205080204" pitchFamily="50" charset="-128"/>
              <a:ea typeface="ＭＳ Ｐゴシック" panose="020B0600070205080204" pitchFamily="50" charset="-128"/>
            </a:rPr>
            <a:t>円の増加となっており、類似団体平均値、県内平均値を共に上回っている。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・農林水産業費は、震災復旧緊急対策経営体育成支援事業▲</a:t>
          </a:r>
          <a:r>
            <a:rPr kumimoji="1" lang="en-US" altLang="ja-JP" sz="1300">
              <a:latin typeface="ＭＳ Ｐゴシック" panose="020B0600070205080204" pitchFamily="50" charset="-128"/>
              <a:ea typeface="ＭＳ Ｐゴシック" panose="020B0600070205080204" pitchFamily="50" charset="-128"/>
            </a:rPr>
            <a:t>1,308,465</a:t>
          </a:r>
          <a:r>
            <a:rPr kumimoji="1" lang="ja-JP" altLang="en-US" sz="1300">
              <a:latin typeface="ＭＳ Ｐゴシック" panose="020B0600070205080204" pitchFamily="50" charset="-128"/>
              <a:ea typeface="ＭＳ Ｐゴシック" panose="020B0600070205080204" pitchFamily="50" charset="-128"/>
            </a:rPr>
            <a:t>千円等の影響により▲</a:t>
          </a:r>
          <a:r>
            <a:rPr kumimoji="1" lang="en-US" altLang="ja-JP" sz="1300">
              <a:latin typeface="ＭＳ Ｐゴシック" panose="020B0600070205080204" pitchFamily="50" charset="-128"/>
              <a:ea typeface="ＭＳ Ｐゴシック" panose="020B0600070205080204" pitchFamily="50" charset="-128"/>
            </a:rPr>
            <a:t>40,179</a:t>
          </a:r>
          <a:r>
            <a:rPr kumimoji="1" lang="ja-JP" altLang="en-US" sz="1300">
              <a:latin typeface="ＭＳ Ｐゴシック" panose="020B0600070205080204" pitchFamily="50" charset="-128"/>
              <a:ea typeface="ＭＳ Ｐゴシック" panose="020B0600070205080204" pitchFamily="50" charset="-128"/>
            </a:rPr>
            <a:t>円となったが、畜産・酪農収益力強化整備等特別対策事業補助金</a:t>
          </a:r>
          <a:r>
            <a:rPr kumimoji="1" lang="en-US" altLang="ja-JP" sz="1300">
              <a:latin typeface="ＭＳ Ｐゴシック" panose="020B0600070205080204" pitchFamily="50" charset="-128"/>
              <a:ea typeface="ＭＳ Ｐゴシック" panose="020B0600070205080204" pitchFamily="50" charset="-128"/>
            </a:rPr>
            <a:t>338,210</a:t>
          </a:r>
          <a:r>
            <a:rPr kumimoji="1" lang="ja-JP" altLang="en-US" sz="1300">
              <a:latin typeface="ＭＳ Ｐゴシック" panose="020B0600070205080204" pitchFamily="50" charset="-128"/>
              <a:ea typeface="ＭＳ Ｐゴシック" panose="020B0600070205080204" pitchFamily="50" charset="-128"/>
            </a:rPr>
            <a:t>千円等の影響により、支出額は類似団体平均値、県内平均値を共に上回っている。</a:t>
          </a:r>
        </a:p>
        <a:p>
          <a:r>
            <a:rPr kumimoji="1" lang="ja-JP" altLang="en-US" sz="1300">
              <a:latin typeface="ＭＳ Ｐゴシック" panose="020B0600070205080204" pitchFamily="50" charset="-128"/>
              <a:ea typeface="ＭＳ Ｐゴシック" panose="020B0600070205080204" pitchFamily="50" charset="-128"/>
            </a:rPr>
            <a:t>　・土木費は、災害公営住宅建設事業＋</a:t>
          </a:r>
          <a:r>
            <a:rPr kumimoji="1" lang="en-US" altLang="ja-JP" sz="1300">
              <a:latin typeface="ＭＳ Ｐゴシック" panose="020B0600070205080204" pitchFamily="50" charset="-128"/>
              <a:ea typeface="ＭＳ Ｐゴシック" panose="020B0600070205080204" pitchFamily="50" charset="-128"/>
            </a:rPr>
            <a:t>807,137</a:t>
          </a:r>
          <a:r>
            <a:rPr kumimoji="1" lang="ja-JP" altLang="en-US" sz="1300">
              <a:latin typeface="ＭＳ Ｐゴシック" panose="020B0600070205080204" pitchFamily="50" charset="-128"/>
              <a:ea typeface="ＭＳ Ｐゴシック" panose="020B0600070205080204" pitchFamily="50" charset="-128"/>
            </a:rPr>
            <a:t>千円等の影響により＋</a:t>
          </a:r>
          <a:r>
            <a:rPr kumimoji="1" lang="en-US" altLang="ja-JP" sz="1300">
              <a:latin typeface="ＭＳ Ｐゴシック" panose="020B0600070205080204" pitchFamily="50" charset="-128"/>
              <a:ea typeface="ＭＳ Ｐゴシック" panose="020B0600070205080204" pitchFamily="50" charset="-128"/>
            </a:rPr>
            <a:t>37,258</a:t>
          </a:r>
          <a:r>
            <a:rPr kumimoji="1" lang="ja-JP" altLang="en-US" sz="1300">
              <a:latin typeface="ＭＳ Ｐゴシック" panose="020B0600070205080204" pitchFamily="50" charset="-128"/>
              <a:ea typeface="ＭＳ Ｐゴシック" panose="020B0600070205080204" pitchFamily="50" charset="-128"/>
            </a:rPr>
            <a:t>円となっており、類似団体平均値、県内平均値を共に上回っている。</a:t>
          </a:r>
        </a:p>
        <a:p>
          <a:r>
            <a:rPr kumimoji="1" lang="ja-JP" altLang="en-US" sz="1300">
              <a:latin typeface="ＭＳ Ｐゴシック" panose="020B0600070205080204" pitchFamily="50" charset="-128"/>
              <a:ea typeface="ＭＳ Ｐゴシック" panose="020B0600070205080204" pitchFamily="50" charset="-128"/>
            </a:rPr>
            <a:t>　・災害復旧費は、小学校校舎災害復旧事業</a:t>
          </a:r>
          <a:r>
            <a:rPr kumimoji="1" lang="en-US" altLang="ja-JP" sz="1300">
              <a:latin typeface="ＭＳ Ｐゴシック" panose="020B0600070205080204" pitchFamily="50" charset="-128"/>
              <a:ea typeface="ＭＳ Ｐゴシック" panose="020B0600070205080204" pitchFamily="50" charset="-128"/>
            </a:rPr>
            <a:t>583,065</a:t>
          </a:r>
          <a:r>
            <a:rPr kumimoji="1" lang="ja-JP" altLang="en-US" sz="1300">
              <a:latin typeface="ＭＳ Ｐゴシック" panose="020B0600070205080204" pitchFamily="50" charset="-128"/>
              <a:ea typeface="ＭＳ Ｐゴシック" panose="020B0600070205080204" pitchFamily="50" charset="-128"/>
            </a:rPr>
            <a:t>千円、河川等災害復旧事業</a:t>
          </a:r>
          <a:r>
            <a:rPr kumimoji="1" lang="en-US" altLang="ja-JP" sz="1300">
              <a:latin typeface="ＭＳ Ｐゴシック" panose="020B0600070205080204" pitchFamily="50" charset="-128"/>
              <a:ea typeface="ＭＳ Ｐゴシック" panose="020B0600070205080204" pitchFamily="50" charset="-128"/>
            </a:rPr>
            <a:t>1,141,714</a:t>
          </a:r>
          <a:r>
            <a:rPr kumimoji="1" lang="ja-JP" altLang="en-US" sz="1300">
              <a:latin typeface="ＭＳ Ｐゴシック" panose="020B0600070205080204" pitchFamily="50" charset="-128"/>
              <a:ea typeface="ＭＳ Ｐゴシック" panose="020B0600070205080204" pitchFamily="50" charset="-128"/>
            </a:rPr>
            <a:t>千円、農業用施設災害復旧事業</a:t>
          </a:r>
          <a:r>
            <a:rPr kumimoji="1" lang="en-US" altLang="ja-JP" sz="1300">
              <a:latin typeface="ＭＳ Ｐゴシック" panose="020B0600070205080204" pitchFamily="50" charset="-128"/>
              <a:ea typeface="ＭＳ Ｐゴシック" panose="020B0600070205080204" pitchFamily="50" charset="-128"/>
            </a:rPr>
            <a:t>649,442</a:t>
          </a:r>
          <a:r>
            <a:rPr kumimoji="1" lang="ja-JP" altLang="en-US" sz="1300">
              <a:latin typeface="ＭＳ Ｐゴシック" panose="020B0600070205080204" pitchFamily="50" charset="-128"/>
              <a:ea typeface="ＭＳ Ｐゴシック" panose="020B0600070205080204" pitchFamily="50" charset="-128"/>
            </a:rPr>
            <a:t>千円等となり、類似団体平均値を大きく上回っている。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・性質別歳出決算分析と同様に、熊本地震の影響が大きく、各種指標は類似団体との単純な比較ができない状況である。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熊本県阿蘇市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財政調整基金残高には大きな変化はない。実質収支額は、単純差引、繰越事業の減少により翌年度に繰り越すべき財源等の減により、前年度に比べ</a:t>
          </a:r>
          <a:r>
            <a:rPr kumimoji="1" lang="en-US" altLang="ja-JP" sz="1300">
              <a:latin typeface="ＭＳ ゴシック" pitchFamily="49" charset="-128"/>
              <a:ea typeface="ＭＳ ゴシック" pitchFamily="49" charset="-128"/>
            </a:rPr>
            <a:t>200,401</a:t>
          </a:r>
          <a:r>
            <a:rPr kumimoji="1" lang="ja-JP" altLang="en-US" sz="1300">
              <a:latin typeface="ＭＳ ゴシック" pitchFamily="49" charset="-128"/>
              <a:ea typeface="ＭＳ ゴシック" pitchFamily="49" charset="-128"/>
            </a:rPr>
            <a:t>千円増加した。標準財政規模の増加率よりも実質収支額の伸びが大きいため、実質収支比率は</a:t>
          </a:r>
          <a:r>
            <a:rPr kumimoji="1" lang="en-US" altLang="ja-JP" sz="1300">
              <a:latin typeface="ＭＳ ゴシック" pitchFamily="49" charset="-128"/>
              <a:ea typeface="ＭＳ ゴシック" pitchFamily="49" charset="-128"/>
            </a:rPr>
            <a:t>2.05</a:t>
          </a:r>
          <a:r>
            <a:rPr kumimoji="1" lang="ja-JP" altLang="en-US" sz="1300">
              <a:latin typeface="ＭＳ ゴシック" pitchFamily="49" charset="-128"/>
              <a:ea typeface="ＭＳ ゴシック" pitchFamily="49" charset="-128"/>
            </a:rPr>
            <a:t>ポイント増加している。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実質単年度収支は、上記の理由に加え、特別交付税が前年度並みであったことから＋</a:t>
          </a:r>
          <a:r>
            <a:rPr kumimoji="1" lang="en-US" altLang="ja-JP" sz="1300">
              <a:latin typeface="ＭＳ ゴシック" pitchFamily="49" charset="-128"/>
              <a:ea typeface="ＭＳ ゴシック" pitchFamily="49" charset="-128"/>
            </a:rPr>
            <a:t>201,023</a:t>
          </a:r>
          <a:r>
            <a:rPr kumimoji="1" lang="ja-JP" altLang="en-US" sz="1300">
              <a:latin typeface="ＭＳ ゴシック" pitchFamily="49" charset="-128"/>
              <a:ea typeface="ＭＳ ゴシック" pitchFamily="49" charset="-128"/>
            </a:rPr>
            <a:t>千円となり、同比率は</a:t>
          </a:r>
          <a:r>
            <a:rPr kumimoji="1" lang="en-US" altLang="ja-JP" sz="1300">
              <a:latin typeface="ＭＳ ゴシック" pitchFamily="49" charset="-128"/>
              <a:ea typeface="ＭＳ ゴシック" pitchFamily="49" charset="-128"/>
            </a:rPr>
            <a:t>1.85</a:t>
          </a:r>
          <a:r>
            <a:rPr kumimoji="1" lang="ja-JP" altLang="en-US" sz="1300">
              <a:latin typeface="ＭＳ ゴシック" pitchFamily="49" charset="-128"/>
              <a:ea typeface="ＭＳ ゴシック" pitchFamily="49" charset="-128"/>
            </a:rPr>
            <a:t>ポイント増加している。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熊本県阿蘇市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年度決算では、病院事業会計において</a:t>
          </a:r>
          <a:r>
            <a:rPr kumimoji="1" lang="en-US" altLang="ja-JP" sz="1400">
              <a:latin typeface="ＭＳ ゴシック" pitchFamily="49" charset="-128"/>
              <a:ea typeface="ＭＳ ゴシック" pitchFamily="49" charset="-128"/>
            </a:rPr>
            <a:t>36</a:t>
          </a:r>
          <a:r>
            <a:rPr kumimoji="1" lang="ja-JP" altLang="en-US" sz="1400">
              <a:latin typeface="ＭＳ ゴシック" pitchFamily="49" charset="-128"/>
              <a:ea typeface="ＭＳ ゴシック" pitchFamily="49" charset="-128"/>
            </a:rPr>
            <a:t>百万円の赤字（標準財政規模比</a:t>
          </a:r>
          <a:r>
            <a:rPr kumimoji="1" lang="en-US" altLang="ja-JP" sz="1400">
              <a:latin typeface="ＭＳ ゴシック" pitchFamily="49" charset="-128"/>
              <a:ea typeface="ＭＳ ゴシック" pitchFamily="49" charset="-128"/>
            </a:rPr>
            <a:t>0.38</a:t>
          </a:r>
          <a:r>
            <a:rPr kumimoji="1" lang="ja-JP" altLang="en-US" sz="1400">
              <a:latin typeface="ＭＳ ゴシック" pitchFamily="49" charset="-128"/>
              <a:ea typeface="ＭＳ ゴシック" pitchFamily="49" charset="-128"/>
            </a:rPr>
            <a:t>％）を生じたが、平成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年度決算では当該赤字が解消し、全ての会計において赤字を生じていない。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umamoto\AppData\Local\Microsoft\Windows\INetCache\IE\PS5Q1SYF\&#12304;&#36001;&#25919;&#29366;&#27841;&#36039;&#26009;&#38598;&#12305;_432148_&#38463;&#34311;&#24066;_2018(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cell r="BP51"/>
          <cell r="BQ51"/>
          <cell r="BR51"/>
          <cell r="BS51"/>
          <cell r="BT51"/>
          <cell r="BU51"/>
          <cell r="BV51"/>
          <cell r="BW51"/>
          <cell r="BX51">
            <v>102.4</v>
          </cell>
          <cell r="BY51"/>
          <cell r="BZ51"/>
          <cell r="CA51"/>
          <cell r="CB51"/>
          <cell r="CC51"/>
          <cell r="CD51"/>
          <cell r="CE51"/>
          <cell r="CF51">
            <v>101.6</v>
          </cell>
          <cell r="CG51"/>
          <cell r="CH51"/>
          <cell r="CI51"/>
          <cell r="CJ51"/>
          <cell r="CK51"/>
          <cell r="CL51"/>
          <cell r="CM51"/>
          <cell r="CN51">
            <v>82.4</v>
          </cell>
          <cell r="CO51"/>
          <cell r="CP51"/>
          <cell r="CQ51"/>
          <cell r="CR51"/>
          <cell r="CS51"/>
          <cell r="CT51"/>
          <cell r="CU51"/>
          <cell r="CV51">
            <v>69</v>
          </cell>
          <cell r="CW51"/>
          <cell r="CX51"/>
          <cell r="CY51"/>
          <cell r="CZ51"/>
          <cell r="DA51"/>
          <cell r="DB51"/>
          <cell r="DC51"/>
        </row>
        <row r="53">
          <cell r="BP53"/>
          <cell r="BQ53"/>
          <cell r="BR53"/>
          <cell r="BS53"/>
          <cell r="BT53"/>
          <cell r="BU53"/>
          <cell r="BV53"/>
          <cell r="BW53"/>
          <cell r="BX53">
            <v>58.1</v>
          </cell>
          <cell r="BY53"/>
          <cell r="BZ53"/>
          <cell r="CA53"/>
          <cell r="CB53"/>
          <cell r="CC53"/>
          <cell r="CD53"/>
          <cell r="CE53"/>
          <cell r="CF53">
            <v>58.2</v>
          </cell>
          <cell r="CG53"/>
          <cell r="CH53"/>
          <cell r="CI53"/>
          <cell r="CJ53"/>
          <cell r="CK53"/>
          <cell r="CL53"/>
          <cell r="CM53"/>
          <cell r="CN53">
            <v>59.7</v>
          </cell>
          <cell r="CO53"/>
          <cell r="CP53"/>
          <cell r="CQ53"/>
          <cell r="CR53"/>
          <cell r="CS53"/>
          <cell r="CT53"/>
          <cell r="CU53"/>
          <cell r="CV53">
            <v>61.6</v>
          </cell>
          <cell r="CW53"/>
          <cell r="CX53"/>
          <cell r="CY53"/>
          <cell r="CZ53"/>
          <cell r="DA53"/>
          <cell r="DB53"/>
          <cell r="DC53"/>
        </row>
        <row r="55">
          <cell r="AN55" t="str">
            <v>類似団体内平均値</v>
          </cell>
          <cell r="BP55"/>
          <cell r="BQ55"/>
          <cell r="BR55"/>
          <cell r="BS55"/>
          <cell r="BT55"/>
          <cell r="BU55"/>
          <cell r="BV55"/>
          <cell r="BW55"/>
          <cell r="BX55">
            <v>58.5</v>
          </cell>
          <cell r="BY55"/>
          <cell r="BZ55"/>
          <cell r="CA55"/>
          <cell r="CB55"/>
          <cell r="CC55"/>
          <cell r="CD55"/>
          <cell r="CE55"/>
          <cell r="CF55">
            <v>54.6</v>
          </cell>
          <cell r="CG55"/>
          <cell r="CH55"/>
          <cell r="CI55"/>
          <cell r="CJ55"/>
          <cell r="CK55"/>
          <cell r="CL55"/>
          <cell r="CM55"/>
          <cell r="CN55">
            <v>53.2</v>
          </cell>
          <cell r="CO55"/>
          <cell r="CP55"/>
          <cell r="CQ55"/>
          <cell r="CR55"/>
          <cell r="CS55"/>
          <cell r="CT55"/>
          <cell r="CU55"/>
          <cell r="CV55">
            <v>47.9</v>
          </cell>
          <cell r="CW55"/>
          <cell r="CX55"/>
          <cell r="CY55"/>
          <cell r="CZ55"/>
          <cell r="DA55"/>
          <cell r="DB55"/>
          <cell r="DC55"/>
        </row>
        <row r="57">
          <cell r="BP57"/>
          <cell r="BQ57"/>
          <cell r="BR57"/>
          <cell r="BS57"/>
          <cell r="BT57"/>
          <cell r="BU57"/>
          <cell r="BV57"/>
          <cell r="BW57"/>
          <cell r="BX57">
            <v>52.9</v>
          </cell>
          <cell r="BY57"/>
          <cell r="BZ57"/>
          <cell r="CA57"/>
          <cell r="CB57"/>
          <cell r="CC57"/>
          <cell r="CD57"/>
          <cell r="CE57"/>
          <cell r="CF57">
            <v>58.3</v>
          </cell>
          <cell r="CG57"/>
          <cell r="CH57"/>
          <cell r="CI57"/>
          <cell r="CJ57"/>
          <cell r="CK57"/>
          <cell r="CL57"/>
          <cell r="CM57"/>
          <cell r="CN57">
            <v>59.6</v>
          </cell>
          <cell r="CO57"/>
          <cell r="CP57"/>
          <cell r="CQ57"/>
          <cell r="CR57"/>
          <cell r="CS57"/>
          <cell r="CT57"/>
          <cell r="CU57"/>
          <cell r="CV57">
            <v>60.5</v>
          </cell>
          <cell r="CW57"/>
          <cell r="CX57"/>
          <cell r="CY57"/>
          <cell r="CZ57"/>
          <cell r="DA57"/>
          <cell r="DB57"/>
          <cell r="DC57"/>
        </row>
        <row r="72">
          <cell r="BP72" t="str">
            <v>H26</v>
          </cell>
          <cell r="BX72" t="str">
            <v>H27</v>
          </cell>
          <cell r="CF72" t="str">
            <v>H28</v>
          </cell>
          <cell r="CN72" t="str">
            <v>H29</v>
          </cell>
          <cell r="CV72" t="str">
            <v>H30</v>
          </cell>
        </row>
        <row r="73">
          <cell r="AN73" t="str">
            <v>当該団体値</v>
          </cell>
          <cell r="BP73">
            <v>90.8</v>
          </cell>
          <cell r="BQ73"/>
          <cell r="BR73"/>
          <cell r="BS73"/>
          <cell r="BT73"/>
          <cell r="BU73"/>
          <cell r="BV73"/>
          <cell r="BW73"/>
          <cell r="BX73">
            <v>102.4</v>
          </cell>
          <cell r="BY73"/>
          <cell r="BZ73"/>
          <cell r="CA73"/>
          <cell r="CB73"/>
          <cell r="CC73"/>
          <cell r="CD73"/>
          <cell r="CE73"/>
          <cell r="CF73">
            <v>101.6</v>
          </cell>
          <cell r="CG73"/>
          <cell r="CH73"/>
          <cell r="CI73"/>
          <cell r="CJ73"/>
          <cell r="CK73"/>
          <cell r="CL73"/>
          <cell r="CM73"/>
          <cell r="CN73">
            <v>82.4</v>
          </cell>
          <cell r="CO73"/>
          <cell r="CP73"/>
          <cell r="CQ73"/>
          <cell r="CR73"/>
          <cell r="CS73"/>
          <cell r="CT73"/>
          <cell r="CU73"/>
          <cell r="CV73">
            <v>69</v>
          </cell>
          <cell r="CW73"/>
          <cell r="CX73"/>
          <cell r="CY73"/>
          <cell r="CZ73"/>
          <cell r="DA73"/>
          <cell r="DB73"/>
          <cell r="DC73"/>
        </row>
        <row r="75">
          <cell r="BP75">
            <v>8.6</v>
          </cell>
          <cell r="BQ75"/>
          <cell r="BR75"/>
          <cell r="BS75"/>
          <cell r="BT75"/>
          <cell r="BU75"/>
          <cell r="BV75"/>
          <cell r="BW75"/>
          <cell r="BX75">
            <v>7.9</v>
          </cell>
          <cell r="BY75"/>
          <cell r="BZ75"/>
          <cell r="CA75"/>
          <cell r="CB75"/>
          <cell r="CC75"/>
          <cell r="CD75"/>
          <cell r="CE75"/>
          <cell r="CF75">
            <v>7.5</v>
          </cell>
          <cell r="CG75"/>
          <cell r="CH75"/>
          <cell r="CI75"/>
          <cell r="CJ75"/>
          <cell r="CK75"/>
          <cell r="CL75"/>
          <cell r="CM75"/>
          <cell r="CN75">
            <v>7.5</v>
          </cell>
          <cell r="CO75"/>
          <cell r="CP75"/>
          <cell r="CQ75"/>
          <cell r="CR75"/>
          <cell r="CS75"/>
          <cell r="CT75"/>
          <cell r="CU75"/>
          <cell r="CV75">
            <v>7.5</v>
          </cell>
          <cell r="CW75"/>
          <cell r="CX75"/>
          <cell r="CY75"/>
          <cell r="CZ75"/>
          <cell r="DA75"/>
          <cell r="DB75"/>
          <cell r="DC75"/>
        </row>
        <row r="77">
          <cell r="AN77" t="str">
            <v>類似団体内平均値</v>
          </cell>
          <cell r="BP77">
            <v>60.8</v>
          </cell>
          <cell r="BQ77"/>
          <cell r="BR77"/>
          <cell r="BS77"/>
          <cell r="BT77"/>
          <cell r="BU77"/>
          <cell r="BV77"/>
          <cell r="BW77"/>
          <cell r="BX77">
            <v>58.5</v>
          </cell>
          <cell r="BY77"/>
          <cell r="BZ77"/>
          <cell r="CA77"/>
          <cell r="CB77"/>
          <cell r="CC77"/>
          <cell r="CD77"/>
          <cell r="CE77"/>
          <cell r="CF77">
            <v>54.6</v>
          </cell>
          <cell r="CG77"/>
          <cell r="CH77"/>
          <cell r="CI77"/>
          <cell r="CJ77"/>
          <cell r="CK77"/>
          <cell r="CL77"/>
          <cell r="CM77"/>
          <cell r="CN77">
            <v>53.2</v>
          </cell>
          <cell r="CO77"/>
          <cell r="CP77"/>
          <cell r="CQ77"/>
          <cell r="CR77"/>
          <cell r="CS77"/>
          <cell r="CT77"/>
          <cell r="CU77"/>
          <cell r="CV77">
            <v>47.9</v>
          </cell>
          <cell r="CW77"/>
          <cell r="CX77"/>
          <cell r="CY77"/>
          <cell r="CZ77"/>
          <cell r="DA77"/>
          <cell r="DB77"/>
          <cell r="DC77"/>
        </row>
        <row r="79">
          <cell r="BP79">
            <v>11.1</v>
          </cell>
          <cell r="BQ79"/>
          <cell r="BR79"/>
          <cell r="BS79"/>
          <cell r="BT79"/>
          <cell r="BU79"/>
          <cell r="BV79"/>
          <cell r="BW79"/>
          <cell r="BX79">
            <v>10.7</v>
          </cell>
          <cell r="BY79"/>
          <cell r="BZ79"/>
          <cell r="CA79"/>
          <cell r="CB79"/>
          <cell r="CC79"/>
          <cell r="CD79"/>
          <cell r="CE79"/>
          <cell r="CF79">
            <v>10</v>
          </cell>
          <cell r="CG79"/>
          <cell r="CH79"/>
          <cell r="CI79"/>
          <cell r="CJ79"/>
          <cell r="CK79"/>
          <cell r="CL79"/>
          <cell r="CM79"/>
          <cell r="CN79">
            <v>9.8000000000000007</v>
          </cell>
          <cell r="CO79"/>
          <cell r="CP79"/>
          <cell r="CQ79"/>
          <cell r="CR79"/>
          <cell r="CS79"/>
          <cell r="CT79"/>
          <cell r="CU79"/>
          <cell r="CV79">
            <v>9.6</v>
          </cell>
          <cell r="CW79"/>
          <cell r="CX79"/>
          <cell r="CY79"/>
          <cell r="CZ79"/>
          <cell r="DA79"/>
          <cell r="DB79"/>
          <cell r="DC79"/>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zoomScale="85" zoomScaleNormal="85"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23123694</v>
      </c>
      <c r="BO4" s="430"/>
      <c r="BP4" s="430"/>
      <c r="BQ4" s="430"/>
      <c r="BR4" s="430"/>
      <c r="BS4" s="430"/>
      <c r="BT4" s="430"/>
      <c r="BU4" s="431"/>
      <c r="BV4" s="429">
        <v>23148197</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14.8</v>
      </c>
      <c r="CU4" s="436"/>
      <c r="CV4" s="436"/>
      <c r="CW4" s="436"/>
      <c r="CX4" s="436"/>
      <c r="CY4" s="436"/>
      <c r="CZ4" s="436"/>
      <c r="DA4" s="437"/>
      <c r="DB4" s="435">
        <v>12.7</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21409316</v>
      </c>
      <c r="BO5" s="467"/>
      <c r="BP5" s="467"/>
      <c r="BQ5" s="467"/>
      <c r="BR5" s="467"/>
      <c r="BS5" s="467"/>
      <c r="BT5" s="467"/>
      <c r="BU5" s="468"/>
      <c r="BV5" s="466">
        <v>21390539</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93.2</v>
      </c>
      <c r="CU5" s="464"/>
      <c r="CV5" s="464"/>
      <c r="CW5" s="464"/>
      <c r="CX5" s="464"/>
      <c r="CY5" s="464"/>
      <c r="CZ5" s="464"/>
      <c r="DA5" s="465"/>
      <c r="DB5" s="463">
        <v>91.1</v>
      </c>
      <c r="DC5" s="464"/>
      <c r="DD5" s="464"/>
      <c r="DE5" s="464"/>
      <c r="DF5" s="464"/>
      <c r="DG5" s="464"/>
      <c r="DH5" s="464"/>
      <c r="DI5" s="465"/>
      <c r="DJ5" s="185"/>
      <c r="DK5" s="185"/>
      <c r="DL5" s="185"/>
      <c r="DM5" s="185"/>
      <c r="DN5" s="185"/>
      <c r="DO5" s="185"/>
    </row>
    <row r="6" spans="1:119" ht="18.75" customHeight="1" x14ac:dyDescent="0.15">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94</v>
      </c>
      <c r="AV6" s="499"/>
      <c r="AW6" s="499"/>
      <c r="AX6" s="499"/>
      <c r="AY6" s="500" t="s">
        <v>102</v>
      </c>
      <c r="AZ6" s="501"/>
      <c r="BA6" s="501"/>
      <c r="BB6" s="501"/>
      <c r="BC6" s="501"/>
      <c r="BD6" s="501"/>
      <c r="BE6" s="501"/>
      <c r="BF6" s="501"/>
      <c r="BG6" s="501"/>
      <c r="BH6" s="501"/>
      <c r="BI6" s="501"/>
      <c r="BJ6" s="501"/>
      <c r="BK6" s="501"/>
      <c r="BL6" s="501"/>
      <c r="BM6" s="502"/>
      <c r="BN6" s="466">
        <v>1714378</v>
      </c>
      <c r="BO6" s="467"/>
      <c r="BP6" s="467"/>
      <c r="BQ6" s="467"/>
      <c r="BR6" s="467"/>
      <c r="BS6" s="467"/>
      <c r="BT6" s="467"/>
      <c r="BU6" s="468"/>
      <c r="BV6" s="466">
        <v>1757658</v>
      </c>
      <c r="BW6" s="467"/>
      <c r="BX6" s="467"/>
      <c r="BY6" s="467"/>
      <c r="BZ6" s="467"/>
      <c r="CA6" s="467"/>
      <c r="CB6" s="467"/>
      <c r="CC6" s="468"/>
      <c r="CD6" s="469" t="s">
        <v>103</v>
      </c>
      <c r="CE6" s="470"/>
      <c r="CF6" s="470"/>
      <c r="CG6" s="470"/>
      <c r="CH6" s="470"/>
      <c r="CI6" s="470"/>
      <c r="CJ6" s="470"/>
      <c r="CK6" s="470"/>
      <c r="CL6" s="470"/>
      <c r="CM6" s="470"/>
      <c r="CN6" s="470"/>
      <c r="CO6" s="470"/>
      <c r="CP6" s="470"/>
      <c r="CQ6" s="470"/>
      <c r="CR6" s="470"/>
      <c r="CS6" s="471"/>
      <c r="CT6" s="503">
        <v>97.6</v>
      </c>
      <c r="CU6" s="504"/>
      <c r="CV6" s="504"/>
      <c r="CW6" s="504"/>
      <c r="CX6" s="504"/>
      <c r="CY6" s="504"/>
      <c r="CZ6" s="504"/>
      <c r="DA6" s="505"/>
      <c r="DB6" s="503">
        <v>95.5</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104</v>
      </c>
      <c r="AN7" s="496"/>
      <c r="AO7" s="496"/>
      <c r="AP7" s="496"/>
      <c r="AQ7" s="496"/>
      <c r="AR7" s="496"/>
      <c r="AS7" s="496"/>
      <c r="AT7" s="497"/>
      <c r="AU7" s="498" t="s">
        <v>105</v>
      </c>
      <c r="AV7" s="499"/>
      <c r="AW7" s="499"/>
      <c r="AX7" s="499"/>
      <c r="AY7" s="500" t="s">
        <v>106</v>
      </c>
      <c r="AZ7" s="501"/>
      <c r="BA7" s="501"/>
      <c r="BB7" s="501"/>
      <c r="BC7" s="501"/>
      <c r="BD7" s="501"/>
      <c r="BE7" s="501"/>
      <c r="BF7" s="501"/>
      <c r="BG7" s="501"/>
      <c r="BH7" s="501"/>
      <c r="BI7" s="501"/>
      <c r="BJ7" s="501"/>
      <c r="BK7" s="501"/>
      <c r="BL7" s="501"/>
      <c r="BM7" s="502"/>
      <c r="BN7" s="466">
        <v>330132</v>
      </c>
      <c r="BO7" s="467"/>
      <c r="BP7" s="467"/>
      <c r="BQ7" s="467"/>
      <c r="BR7" s="467"/>
      <c r="BS7" s="467"/>
      <c r="BT7" s="467"/>
      <c r="BU7" s="468"/>
      <c r="BV7" s="466">
        <v>573813</v>
      </c>
      <c r="BW7" s="467"/>
      <c r="BX7" s="467"/>
      <c r="BY7" s="467"/>
      <c r="BZ7" s="467"/>
      <c r="CA7" s="467"/>
      <c r="CB7" s="467"/>
      <c r="CC7" s="468"/>
      <c r="CD7" s="469" t="s">
        <v>107</v>
      </c>
      <c r="CE7" s="470"/>
      <c r="CF7" s="470"/>
      <c r="CG7" s="470"/>
      <c r="CH7" s="470"/>
      <c r="CI7" s="470"/>
      <c r="CJ7" s="470"/>
      <c r="CK7" s="470"/>
      <c r="CL7" s="470"/>
      <c r="CM7" s="470"/>
      <c r="CN7" s="470"/>
      <c r="CO7" s="470"/>
      <c r="CP7" s="470"/>
      <c r="CQ7" s="470"/>
      <c r="CR7" s="470"/>
      <c r="CS7" s="471"/>
      <c r="CT7" s="466">
        <v>9355363</v>
      </c>
      <c r="CU7" s="467"/>
      <c r="CV7" s="467"/>
      <c r="CW7" s="467"/>
      <c r="CX7" s="467"/>
      <c r="CY7" s="467"/>
      <c r="CZ7" s="467"/>
      <c r="DA7" s="468"/>
      <c r="DB7" s="466">
        <v>9288667</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108</v>
      </c>
      <c r="AN8" s="496"/>
      <c r="AO8" s="496"/>
      <c r="AP8" s="496"/>
      <c r="AQ8" s="496"/>
      <c r="AR8" s="496"/>
      <c r="AS8" s="496"/>
      <c r="AT8" s="497"/>
      <c r="AU8" s="498" t="s">
        <v>109</v>
      </c>
      <c r="AV8" s="499"/>
      <c r="AW8" s="499"/>
      <c r="AX8" s="499"/>
      <c r="AY8" s="500" t="s">
        <v>110</v>
      </c>
      <c r="AZ8" s="501"/>
      <c r="BA8" s="501"/>
      <c r="BB8" s="501"/>
      <c r="BC8" s="501"/>
      <c r="BD8" s="501"/>
      <c r="BE8" s="501"/>
      <c r="BF8" s="501"/>
      <c r="BG8" s="501"/>
      <c r="BH8" s="501"/>
      <c r="BI8" s="501"/>
      <c r="BJ8" s="501"/>
      <c r="BK8" s="501"/>
      <c r="BL8" s="501"/>
      <c r="BM8" s="502"/>
      <c r="BN8" s="466">
        <v>1384246</v>
      </c>
      <c r="BO8" s="467"/>
      <c r="BP8" s="467"/>
      <c r="BQ8" s="467"/>
      <c r="BR8" s="467"/>
      <c r="BS8" s="467"/>
      <c r="BT8" s="467"/>
      <c r="BU8" s="468"/>
      <c r="BV8" s="466">
        <v>1183845</v>
      </c>
      <c r="BW8" s="467"/>
      <c r="BX8" s="467"/>
      <c r="BY8" s="467"/>
      <c r="BZ8" s="467"/>
      <c r="CA8" s="467"/>
      <c r="CB8" s="467"/>
      <c r="CC8" s="468"/>
      <c r="CD8" s="469" t="s">
        <v>111</v>
      </c>
      <c r="CE8" s="470"/>
      <c r="CF8" s="470"/>
      <c r="CG8" s="470"/>
      <c r="CH8" s="470"/>
      <c r="CI8" s="470"/>
      <c r="CJ8" s="470"/>
      <c r="CK8" s="470"/>
      <c r="CL8" s="470"/>
      <c r="CM8" s="470"/>
      <c r="CN8" s="470"/>
      <c r="CO8" s="470"/>
      <c r="CP8" s="470"/>
      <c r="CQ8" s="470"/>
      <c r="CR8" s="470"/>
      <c r="CS8" s="471"/>
      <c r="CT8" s="506">
        <v>0.36</v>
      </c>
      <c r="CU8" s="507"/>
      <c r="CV8" s="507"/>
      <c r="CW8" s="507"/>
      <c r="CX8" s="507"/>
      <c r="CY8" s="507"/>
      <c r="CZ8" s="507"/>
      <c r="DA8" s="508"/>
      <c r="DB8" s="506">
        <v>0.35</v>
      </c>
      <c r="DC8" s="507"/>
      <c r="DD8" s="507"/>
      <c r="DE8" s="507"/>
      <c r="DF8" s="507"/>
      <c r="DG8" s="507"/>
      <c r="DH8" s="507"/>
      <c r="DI8" s="508"/>
      <c r="DJ8" s="185"/>
      <c r="DK8" s="185"/>
      <c r="DL8" s="185"/>
      <c r="DM8" s="185"/>
      <c r="DN8" s="185"/>
      <c r="DO8" s="185"/>
    </row>
    <row r="9" spans="1:119" ht="18.75" customHeight="1" thickBot="1" x14ac:dyDescent="0.2">
      <c r="A9" s="186"/>
      <c r="B9" s="460" t="s">
        <v>112</v>
      </c>
      <c r="C9" s="461"/>
      <c r="D9" s="461"/>
      <c r="E9" s="461"/>
      <c r="F9" s="461"/>
      <c r="G9" s="461"/>
      <c r="H9" s="461"/>
      <c r="I9" s="461"/>
      <c r="J9" s="461"/>
      <c r="K9" s="509"/>
      <c r="L9" s="510" t="s">
        <v>113</v>
      </c>
      <c r="M9" s="511"/>
      <c r="N9" s="511"/>
      <c r="O9" s="511"/>
      <c r="P9" s="511"/>
      <c r="Q9" s="512"/>
      <c r="R9" s="513">
        <v>27018</v>
      </c>
      <c r="S9" s="514"/>
      <c r="T9" s="514"/>
      <c r="U9" s="514"/>
      <c r="V9" s="515"/>
      <c r="W9" s="423" t="s">
        <v>114</v>
      </c>
      <c r="X9" s="424"/>
      <c r="Y9" s="424"/>
      <c r="Z9" s="424"/>
      <c r="AA9" s="424"/>
      <c r="AB9" s="424"/>
      <c r="AC9" s="424"/>
      <c r="AD9" s="424"/>
      <c r="AE9" s="424"/>
      <c r="AF9" s="424"/>
      <c r="AG9" s="424"/>
      <c r="AH9" s="424"/>
      <c r="AI9" s="424"/>
      <c r="AJ9" s="424"/>
      <c r="AK9" s="424"/>
      <c r="AL9" s="425"/>
      <c r="AM9" s="495" t="s">
        <v>115</v>
      </c>
      <c r="AN9" s="496"/>
      <c r="AO9" s="496"/>
      <c r="AP9" s="496"/>
      <c r="AQ9" s="496"/>
      <c r="AR9" s="496"/>
      <c r="AS9" s="496"/>
      <c r="AT9" s="497"/>
      <c r="AU9" s="498" t="s">
        <v>116</v>
      </c>
      <c r="AV9" s="499"/>
      <c r="AW9" s="499"/>
      <c r="AX9" s="499"/>
      <c r="AY9" s="500" t="s">
        <v>117</v>
      </c>
      <c r="AZ9" s="501"/>
      <c r="BA9" s="501"/>
      <c r="BB9" s="501"/>
      <c r="BC9" s="501"/>
      <c r="BD9" s="501"/>
      <c r="BE9" s="501"/>
      <c r="BF9" s="501"/>
      <c r="BG9" s="501"/>
      <c r="BH9" s="501"/>
      <c r="BI9" s="501"/>
      <c r="BJ9" s="501"/>
      <c r="BK9" s="501"/>
      <c r="BL9" s="501"/>
      <c r="BM9" s="502"/>
      <c r="BN9" s="466">
        <v>200401</v>
      </c>
      <c r="BO9" s="467"/>
      <c r="BP9" s="467"/>
      <c r="BQ9" s="467"/>
      <c r="BR9" s="467"/>
      <c r="BS9" s="467"/>
      <c r="BT9" s="467"/>
      <c r="BU9" s="468"/>
      <c r="BV9" s="466">
        <v>-72383</v>
      </c>
      <c r="BW9" s="467"/>
      <c r="BX9" s="467"/>
      <c r="BY9" s="467"/>
      <c r="BZ9" s="467"/>
      <c r="CA9" s="467"/>
      <c r="CB9" s="467"/>
      <c r="CC9" s="468"/>
      <c r="CD9" s="469" t="s">
        <v>118</v>
      </c>
      <c r="CE9" s="470"/>
      <c r="CF9" s="470"/>
      <c r="CG9" s="470"/>
      <c r="CH9" s="470"/>
      <c r="CI9" s="470"/>
      <c r="CJ9" s="470"/>
      <c r="CK9" s="470"/>
      <c r="CL9" s="470"/>
      <c r="CM9" s="470"/>
      <c r="CN9" s="470"/>
      <c r="CO9" s="470"/>
      <c r="CP9" s="470"/>
      <c r="CQ9" s="470"/>
      <c r="CR9" s="470"/>
      <c r="CS9" s="471"/>
      <c r="CT9" s="463">
        <v>12.2</v>
      </c>
      <c r="CU9" s="464"/>
      <c r="CV9" s="464"/>
      <c r="CW9" s="464"/>
      <c r="CX9" s="464"/>
      <c r="CY9" s="464"/>
      <c r="CZ9" s="464"/>
      <c r="DA9" s="465"/>
      <c r="DB9" s="463">
        <v>11.2</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119</v>
      </c>
      <c r="M10" s="496"/>
      <c r="N10" s="496"/>
      <c r="O10" s="496"/>
      <c r="P10" s="496"/>
      <c r="Q10" s="497"/>
      <c r="R10" s="517">
        <v>28444</v>
      </c>
      <c r="S10" s="518"/>
      <c r="T10" s="518"/>
      <c r="U10" s="518"/>
      <c r="V10" s="519"/>
      <c r="W10" s="454"/>
      <c r="X10" s="455"/>
      <c r="Y10" s="455"/>
      <c r="Z10" s="455"/>
      <c r="AA10" s="455"/>
      <c r="AB10" s="455"/>
      <c r="AC10" s="455"/>
      <c r="AD10" s="455"/>
      <c r="AE10" s="455"/>
      <c r="AF10" s="455"/>
      <c r="AG10" s="455"/>
      <c r="AH10" s="455"/>
      <c r="AI10" s="455"/>
      <c r="AJ10" s="455"/>
      <c r="AK10" s="455"/>
      <c r="AL10" s="458"/>
      <c r="AM10" s="495" t="s">
        <v>120</v>
      </c>
      <c r="AN10" s="496"/>
      <c r="AO10" s="496"/>
      <c r="AP10" s="496"/>
      <c r="AQ10" s="496"/>
      <c r="AR10" s="496"/>
      <c r="AS10" s="496"/>
      <c r="AT10" s="497"/>
      <c r="AU10" s="498" t="s">
        <v>121</v>
      </c>
      <c r="AV10" s="499"/>
      <c r="AW10" s="499"/>
      <c r="AX10" s="499"/>
      <c r="AY10" s="500" t="s">
        <v>122</v>
      </c>
      <c r="AZ10" s="501"/>
      <c r="BA10" s="501"/>
      <c r="BB10" s="501"/>
      <c r="BC10" s="501"/>
      <c r="BD10" s="501"/>
      <c r="BE10" s="501"/>
      <c r="BF10" s="501"/>
      <c r="BG10" s="501"/>
      <c r="BH10" s="501"/>
      <c r="BI10" s="501"/>
      <c r="BJ10" s="501"/>
      <c r="BK10" s="501"/>
      <c r="BL10" s="501"/>
      <c r="BM10" s="502"/>
      <c r="BN10" s="466">
        <v>622</v>
      </c>
      <c r="BO10" s="467"/>
      <c r="BP10" s="467"/>
      <c r="BQ10" s="467"/>
      <c r="BR10" s="467"/>
      <c r="BS10" s="467"/>
      <c r="BT10" s="467"/>
      <c r="BU10" s="468"/>
      <c r="BV10" s="466">
        <v>100698</v>
      </c>
      <c r="BW10" s="467"/>
      <c r="BX10" s="467"/>
      <c r="BY10" s="467"/>
      <c r="BZ10" s="467"/>
      <c r="CA10" s="467"/>
      <c r="CB10" s="467"/>
      <c r="CC10" s="468"/>
      <c r="CD10" s="190" t="s">
        <v>123</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124</v>
      </c>
      <c r="M11" s="521"/>
      <c r="N11" s="521"/>
      <c r="O11" s="521"/>
      <c r="P11" s="521"/>
      <c r="Q11" s="522"/>
      <c r="R11" s="523" t="s">
        <v>125</v>
      </c>
      <c r="S11" s="524"/>
      <c r="T11" s="524"/>
      <c r="U11" s="524"/>
      <c r="V11" s="525"/>
      <c r="W11" s="454"/>
      <c r="X11" s="455"/>
      <c r="Y11" s="455"/>
      <c r="Z11" s="455"/>
      <c r="AA11" s="455"/>
      <c r="AB11" s="455"/>
      <c r="AC11" s="455"/>
      <c r="AD11" s="455"/>
      <c r="AE11" s="455"/>
      <c r="AF11" s="455"/>
      <c r="AG11" s="455"/>
      <c r="AH11" s="455"/>
      <c r="AI11" s="455"/>
      <c r="AJ11" s="455"/>
      <c r="AK11" s="455"/>
      <c r="AL11" s="458"/>
      <c r="AM11" s="495" t="s">
        <v>126</v>
      </c>
      <c r="AN11" s="496"/>
      <c r="AO11" s="496"/>
      <c r="AP11" s="496"/>
      <c r="AQ11" s="496"/>
      <c r="AR11" s="496"/>
      <c r="AS11" s="496"/>
      <c r="AT11" s="497"/>
      <c r="AU11" s="498" t="s">
        <v>127</v>
      </c>
      <c r="AV11" s="499"/>
      <c r="AW11" s="499"/>
      <c r="AX11" s="499"/>
      <c r="AY11" s="500" t="s">
        <v>128</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129</v>
      </c>
      <c r="CE11" s="470"/>
      <c r="CF11" s="470"/>
      <c r="CG11" s="470"/>
      <c r="CH11" s="470"/>
      <c r="CI11" s="470"/>
      <c r="CJ11" s="470"/>
      <c r="CK11" s="470"/>
      <c r="CL11" s="470"/>
      <c r="CM11" s="470"/>
      <c r="CN11" s="470"/>
      <c r="CO11" s="470"/>
      <c r="CP11" s="470"/>
      <c r="CQ11" s="470"/>
      <c r="CR11" s="470"/>
      <c r="CS11" s="471"/>
      <c r="CT11" s="506" t="s">
        <v>130</v>
      </c>
      <c r="CU11" s="507"/>
      <c r="CV11" s="507"/>
      <c r="CW11" s="507"/>
      <c r="CX11" s="507"/>
      <c r="CY11" s="507"/>
      <c r="CZ11" s="507"/>
      <c r="DA11" s="508"/>
      <c r="DB11" s="506" t="s">
        <v>131</v>
      </c>
      <c r="DC11" s="507"/>
      <c r="DD11" s="507"/>
      <c r="DE11" s="507"/>
      <c r="DF11" s="507"/>
      <c r="DG11" s="507"/>
      <c r="DH11" s="507"/>
      <c r="DI11" s="508"/>
      <c r="DJ11" s="185"/>
      <c r="DK11" s="185"/>
      <c r="DL11" s="185"/>
      <c r="DM11" s="185"/>
      <c r="DN11" s="185"/>
      <c r="DO11" s="185"/>
    </row>
    <row r="12" spans="1:119" ht="18.75" customHeight="1" x14ac:dyDescent="0.15">
      <c r="A12" s="186"/>
      <c r="B12" s="526" t="s">
        <v>132</v>
      </c>
      <c r="C12" s="527"/>
      <c r="D12" s="527"/>
      <c r="E12" s="527"/>
      <c r="F12" s="527"/>
      <c r="G12" s="527"/>
      <c r="H12" s="527"/>
      <c r="I12" s="527"/>
      <c r="J12" s="527"/>
      <c r="K12" s="528"/>
      <c r="L12" s="535" t="s">
        <v>133</v>
      </c>
      <c r="M12" s="536"/>
      <c r="N12" s="536"/>
      <c r="O12" s="536"/>
      <c r="P12" s="536"/>
      <c r="Q12" s="537"/>
      <c r="R12" s="538">
        <v>26433</v>
      </c>
      <c r="S12" s="539"/>
      <c r="T12" s="539"/>
      <c r="U12" s="539"/>
      <c r="V12" s="540"/>
      <c r="W12" s="541" t="s">
        <v>1</v>
      </c>
      <c r="X12" s="499"/>
      <c r="Y12" s="499"/>
      <c r="Z12" s="499"/>
      <c r="AA12" s="499"/>
      <c r="AB12" s="542"/>
      <c r="AC12" s="498" t="s">
        <v>134</v>
      </c>
      <c r="AD12" s="499"/>
      <c r="AE12" s="499"/>
      <c r="AF12" s="499"/>
      <c r="AG12" s="542"/>
      <c r="AH12" s="498" t="s">
        <v>135</v>
      </c>
      <c r="AI12" s="499"/>
      <c r="AJ12" s="499"/>
      <c r="AK12" s="499"/>
      <c r="AL12" s="543"/>
      <c r="AM12" s="495" t="s">
        <v>136</v>
      </c>
      <c r="AN12" s="496"/>
      <c r="AO12" s="496"/>
      <c r="AP12" s="496"/>
      <c r="AQ12" s="496"/>
      <c r="AR12" s="496"/>
      <c r="AS12" s="496"/>
      <c r="AT12" s="497"/>
      <c r="AU12" s="498" t="s">
        <v>137</v>
      </c>
      <c r="AV12" s="499"/>
      <c r="AW12" s="499"/>
      <c r="AX12" s="499"/>
      <c r="AY12" s="500" t="s">
        <v>138</v>
      </c>
      <c r="AZ12" s="501"/>
      <c r="BA12" s="501"/>
      <c r="BB12" s="501"/>
      <c r="BC12" s="501"/>
      <c r="BD12" s="501"/>
      <c r="BE12" s="501"/>
      <c r="BF12" s="501"/>
      <c r="BG12" s="501"/>
      <c r="BH12" s="501"/>
      <c r="BI12" s="501"/>
      <c r="BJ12" s="501"/>
      <c r="BK12" s="501"/>
      <c r="BL12" s="501"/>
      <c r="BM12" s="502"/>
      <c r="BN12" s="466">
        <v>0</v>
      </c>
      <c r="BO12" s="467"/>
      <c r="BP12" s="467"/>
      <c r="BQ12" s="467"/>
      <c r="BR12" s="467"/>
      <c r="BS12" s="467"/>
      <c r="BT12" s="467"/>
      <c r="BU12" s="468"/>
      <c r="BV12" s="466">
        <v>0</v>
      </c>
      <c r="BW12" s="467"/>
      <c r="BX12" s="467"/>
      <c r="BY12" s="467"/>
      <c r="BZ12" s="467"/>
      <c r="CA12" s="467"/>
      <c r="CB12" s="467"/>
      <c r="CC12" s="468"/>
      <c r="CD12" s="469" t="s">
        <v>139</v>
      </c>
      <c r="CE12" s="470"/>
      <c r="CF12" s="470"/>
      <c r="CG12" s="470"/>
      <c r="CH12" s="470"/>
      <c r="CI12" s="470"/>
      <c r="CJ12" s="470"/>
      <c r="CK12" s="470"/>
      <c r="CL12" s="470"/>
      <c r="CM12" s="470"/>
      <c r="CN12" s="470"/>
      <c r="CO12" s="470"/>
      <c r="CP12" s="470"/>
      <c r="CQ12" s="470"/>
      <c r="CR12" s="470"/>
      <c r="CS12" s="471"/>
      <c r="CT12" s="506" t="s">
        <v>140</v>
      </c>
      <c r="CU12" s="507"/>
      <c r="CV12" s="507"/>
      <c r="CW12" s="507"/>
      <c r="CX12" s="507"/>
      <c r="CY12" s="507"/>
      <c r="CZ12" s="507"/>
      <c r="DA12" s="508"/>
      <c r="DB12" s="506" t="s">
        <v>141</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142</v>
      </c>
      <c r="N13" s="555"/>
      <c r="O13" s="555"/>
      <c r="P13" s="555"/>
      <c r="Q13" s="556"/>
      <c r="R13" s="547">
        <v>26053</v>
      </c>
      <c r="S13" s="548"/>
      <c r="T13" s="548"/>
      <c r="U13" s="548"/>
      <c r="V13" s="549"/>
      <c r="W13" s="482" t="s">
        <v>143</v>
      </c>
      <c r="X13" s="483"/>
      <c r="Y13" s="483"/>
      <c r="Z13" s="483"/>
      <c r="AA13" s="483"/>
      <c r="AB13" s="473"/>
      <c r="AC13" s="517">
        <v>2402</v>
      </c>
      <c r="AD13" s="518"/>
      <c r="AE13" s="518"/>
      <c r="AF13" s="518"/>
      <c r="AG13" s="557"/>
      <c r="AH13" s="517">
        <v>2397</v>
      </c>
      <c r="AI13" s="518"/>
      <c r="AJ13" s="518"/>
      <c r="AK13" s="518"/>
      <c r="AL13" s="519"/>
      <c r="AM13" s="495" t="s">
        <v>144</v>
      </c>
      <c r="AN13" s="496"/>
      <c r="AO13" s="496"/>
      <c r="AP13" s="496"/>
      <c r="AQ13" s="496"/>
      <c r="AR13" s="496"/>
      <c r="AS13" s="496"/>
      <c r="AT13" s="497"/>
      <c r="AU13" s="498" t="s">
        <v>127</v>
      </c>
      <c r="AV13" s="499"/>
      <c r="AW13" s="499"/>
      <c r="AX13" s="499"/>
      <c r="AY13" s="500" t="s">
        <v>145</v>
      </c>
      <c r="AZ13" s="501"/>
      <c r="BA13" s="501"/>
      <c r="BB13" s="501"/>
      <c r="BC13" s="501"/>
      <c r="BD13" s="501"/>
      <c r="BE13" s="501"/>
      <c r="BF13" s="501"/>
      <c r="BG13" s="501"/>
      <c r="BH13" s="501"/>
      <c r="BI13" s="501"/>
      <c r="BJ13" s="501"/>
      <c r="BK13" s="501"/>
      <c r="BL13" s="501"/>
      <c r="BM13" s="502"/>
      <c r="BN13" s="466">
        <v>201023</v>
      </c>
      <c r="BO13" s="467"/>
      <c r="BP13" s="467"/>
      <c r="BQ13" s="467"/>
      <c r="BR13" s="467"/>
      <c r="BS13" s="467"/>
      <c r="BT13" s="467"/>
      <c r="BU13" s="468"/>
      <c r="BV13" s="466">
        <v>28315</v>
      </c>
      <c r="BW13" s="467"/>
      <c r="BX13" s="467"/>
      <c r="BY13" s="467"/>
      <c r="BZ13" s="467"/>
      <c r="CA13" s="467"/>
      <c r="CB13" s="467"/>
      <c r="CC13" s="468"/>
      <c r="CD13" s="469" t="s">
        <v>146</v>
      </c>
      <c r="CE13" s="470"/>
      <c r="CF13" s="470"/>
      <c r="CG13" s="470"/>
      <c r="CH13" s="470"/>
      <c r="CI13" s="470"/>
      <c r="CJ13" s="470"/>
      <c r="CK13" s="470"/>
      <c r="CL13" s="470"/>
      <c r="CM13" s="470"/>
      <c r="CN13" s="470"/>
      <c r="CO13" s="470"/>
      <c r="CP13" s="470"/>
      <c r="CQ13" s="470"/>
      <c r="CR13" s="470"/>
      <c r="CS13" s="471"/>
      <c r="CT13" s="463">
        <v>7.5</v>
      </c>
      <c r="CU13" s="464"/>
      <c r="CV13" s="464"/>
      <c r="CW13" s="464"/>
      <c r="CX13" s="464"/>
      <c r="CY13" s="464"/>
      <c r="CZ13" s="464"/>
      <c r="DA13" s="465"/>
      <c r="DB13" s="463">
        <v>7.5</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147</v>
      </c>
      <c r="M14" s="545"/>
      <c r="N14" s="545"/>
      <c r="O14" s="545"/>
      <c r="P14" s="545"/>
      <c r="Q14" s="546"/>
      <c r="R14" s="547">
        <v>26773</v>
      </c>
      <c r="S14" s="548"/>
      <c r="T14" s="548"/>
      <c r="U14" s="548"/>
      <c r="V14" s="549"/>
      <c r="W14" s="456"/>
      <c r="X14" s="457"/>
      <c r="Y14" s="457"/>
      <c r="Z14" s="457"/>
      <c r="AA14" s="457"/>
      <c r="AB14" s="446"/>
      <c r="AC14" s="550">
        <v>17.8</v>
      </c>
      <c r="AD14" s="551"/>
      <c r="AE14" s="551"/>
      <c r="AF14" s="551"/>
      <c r="AG14" s="552"/>
      <c r="AH14" s="550">
        <v>17.3</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148</v>
      </c>
      <c r="CE14" s="559"/>
      <c r="CF14" s="559"/>
      <c r="CG14" s="559"/>
      <c r="CH14" s="559"/>
      <c r="CI14" s="559"/>
      <c r="CJ14" s="559"/>
      <c r="CK14" s="559"/>
      <c r="CL14" s="559"/>
      <c r="CM14" s="559"/>
      <c r="CN14" s="559"/>
      <c r="CO14" s="559"/>
      <c r="CP14" s="559"/>
      <c r="CQ14" s="559"/>
      <c r="CR14" s="559"/>
      <c r="CS14" s="560"/>
      <c r="CT14" s="561">
        <v>69</v>
      </c>
      <c r="CU14" s="562"/>
      <c r="CV14" s="562"/>
      <c r="CW14" s="562"/>
      <c r="CX14" s="562"/>
      <c r="CY14" s="562"/>
      <c r="CZ14" s="562"/>
      <c r="DA14" s="563"/>
      <c r="DB14" s="561">
        <v>82.4</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149</v>
      </c>
      <c r="N15" s="555"/>
      <c r="O15" s="555"/>
      <c r="P15" s="555"/>
      <c r="Q15" s="556"/>
      <c r="R15" s="547">
        <v>26453</v>
      </c>
      <c r="S15" s="548"/>
      <c r="T15" s="548"/>
      <c r="U15" s="548"/>
      <c r="V15" s="549"/>
      <c r="W15" s="482" t="s">
        <v>150</v>
      </c>
      <c r="X15" s="483"/>
      <c r="Y15" s="483"/>
      <c r="Z15" s="483"/>
      <c r="AA15" s="483"/>
      <c r="AB15" s="473"/>
      <c r="AC15" s="517">
        <v>2987</v>
      </c>
      <c r="AD15" s="518"/>
      <c r="AE15" s="518"/>
      <c r="AF15" s="518"/>
      <c r="AG15" s="557"/>
      <c r="AH15" s="517">
        <v>3065</v>
      </c>
      <c r="AI15" s="518"/>
      <c r="AJ15" s="518"/>
      <c r="AK15" s="518"/>
      <c r="AL15" s="519"/>
      <c r="AM15" s="495"/>
      <c r="AN15" s="496"/>
      <c r="AO15" s="496"/>
      <c r="AP15" s="496"/>
      <c r="AQ15" s="496"/>
      <c r="AR15" s="496"/>
      <c r="AS15" s="496"/>
      <c r="AT15" s="497"/>
      <c r="AU15" s="498"/>
      <c r="AV15" s="499"/>
      <c r="AW15" s="499"/>
      <c r="AX15" s="499"/>
      <c r="AY15" s="426" t="s">
        <v>151</v>
      </c>
      <c r="AZ15" s="427"/>
      <c r="BA15" s="427"/>
      <c r="BB15" s="427"/>
      <c r="BC15" s="427"/>
      <c r="BD15" s="427"/>
      <c r="BE15" s="427"/>
      <c r="BF15" s="427"/>
      <c r="BG15" s="427"/>
      <c r="BH15" s="427"/>
      <c r="BI15" s="427"/>
      <c r="BJ15" s="427"/>
      <c r="BK15" s="427"/>
      <c r="BL15" s="427"/>
      <c r="BM15" s="428"/>
      <c r="BN15" s="429">
        <v>2961138</v>
      </c>
      <c r="BO15" s="430"/>
      <c r="BP15" s="430"/>
      <c r="BQ15" s="430"/>
      <c r="BR15" s="430"/>
      <c r="BS15" s="430"/>
      <c r="BT15" s="430"/>
      <c r="BU15" s="431"/>
      <c r="BV15" s="429">
        <v>2781791</v>
      </c>
      <c r="BW15" s="430"/>
      <c r="BX15" s="430"/>
      <c r="BY15" s="430"/>
      <c r="BZ15" s="430"/>
      <c r="CA15" s="430"/>
      <c r="CB15" s="430"/>
      <c r="CC15" s="431"/>
      <c r="CD15" s="564" t="s">
        <v>152</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153</v>
      </c>
      <c r="M16" s="575"/>
      <c r="N16" s="575"/>
      <c r="O16" s="575"/>
      <c r="P16" s="575"/>
      <c r="Q16" s="576"/>
      <c r="R16" s="567" t="s">
        <v>154</v>
      </c>
      <c r="S16" s="568"/>
      <c r="T16" s="568"/>
      <c r="U16" s="568"/>
      <c r="V16" s="569"/>
      <c r="W16" s="456"/>
      <c r="X16" s="457"/>
      <c r="Y16" s="457"/>
      <c r="Z16" s="457"/>
      <c r="AA16" s="457"/>
      <c r="AB16" s="446"/>
      <c r="AC16" s="550">
        <v>22.2</v>
      </c>
      <c r="AD16" s="551"/>
      <c r="AE16" s="551"/>
      <c r="AF16" s="551"/>
      <c r="AG16" s="552"/>
      <c r="AH16" s="550">
        <v>22.2</v>
      </c>
      <c r="AI16" s="551"/>
      <c r="AJ16" s="551"/>
      <c r="AK16" s="551"/>
      <c r="AL16" s="553"/>
      <c r="AM16" s="495"/>
      <c r="AN16" s="496"/>
      <c r="AO16" s="496"/>
      <c r="AP16" s="496"/>
      <c r="AQ16" s="496"/>
      <c r="AR16" s="496"/>
      <c r="AS16" s="496"/>
      <c r="AT16" s="497"/>
      <c r="AU16" s="498"/>
      <c r="AV16" s="499"/>
      <c r="AW16" s="499"/>
      <c r="AX16" s="499"/>
      <c r="AY16" s="500" t="s">
        <v>155</v>
      </c>
      <c r="AZ16" s="501"/>
      <c r="BA16" s="501"/>
      <c r="BB16" s="501"/>
      <c r="BC16" s="501"/>
      <c r="BD16" s="501"/>
      <c r="BE16" s="501"/>
      <c r="BF16" s="501"/>
      <c r="BG16" s="501"/>
      <c r="BH16" s="501"/>
      <c r="BI16" s="501"/>
      <c r="BJ16" s="501"/>
      <c r="BK16" s="501"/>
      <c r="BL16" s="501"/>
      <c r="BM16" s="502"/>
      <c r="BN16" s="466">
        <v>8021087</v>
      </c>
      <c r="BO16" s="467"/>
      <c r="BP16" s="467"/>
      <c r="BQ16" s="467"/>
      <c r="BR16" s="467"/>
      <c r="BS16" s="467"/>
      <c r="BT16" s="467"/>
      <c r="BU16" s="468"/>
      <c r="BV16" s="466">
        <v>7936207</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156</v>
      </c>
      <c r="N17" s="571"/>
      <c r="O17" s="571"/>
      <c r="P17" s="571"/>
      <c r="Q17" s="572"/>
      <c r="R17" s="567" t="s">
        <v>157</v>
      </c>
      <c r="S17" s="568"/>
      <c r="T17" s="568"/>
      <c r="U17" s="568"/>
      <c r="V17" s="569"/>
      <c r="W17" s="482" t="s">
        <v>158</v>
      </c>
      <c r="X17" s="483"/>
      <c r="Y17" s="483"/>
      <c r="Z17" s="483"/>
      <c r="AA17" s="483"/>
      <c r="AB17" s="473"/>
      <c r="AC17" s="517">
        <v>8080</v>
      </c>
      <c r="AD17" s="518"/>
      <c r="AE17" s="518"/>
      <c r="AF17" s="518"/>
      <c r="AG17" s="557"/>
      <c r="AH17" s="517">
        <v>8363</v>
      </c>
      <c r="AI17" s="518"/>
      <c r="AJ17" s="518"/>
      <c r="AK17" s="518"/>
      <c r="AL17" s="519"/>
      <c r="AM17" s="495"/>
      <c r="AN17" s="496"/>
      <c r="AO17" s="496"/>
      <c r="AP17" s="496"/>
      <c r="AQ17" s="496"/>
      <c r="AR17" s="496"/>
      <c r="AS17" s="496"/>
      <c r="AT17" s="497"/>
      <c r="AU17" s="498"/>
      <c r="AV17" s="499"/>
      <c r="AW17" s="499"/>
      <c r="AX17" s="499"/>
      <c r="AY17" s="500" t="s">
        <v>159</v>
      </c>
      <c r="AZ17" s="501"/>
      <c r="BA17" s="501"/>
      <c r="BB17" s="501"/>
      <c r="BC17" s="501"/>
      <c r="BD17" s="501"/>
      <c r="BE17" s="501"/>
      <c r="BF17" s="501"/>
      <c r="BG17" s="501"/>
      <c r="BH17" s="501"/>
      <c r="BI17" s="501"/>
      <c r="BJ17" s="501"/>
      <c r="BK17" s="501"/>
      <c r="BL17" s="501"/>
      <c r="BM17" s="502"/>
      <c r="BN17" s="466">
        <v>3741803</v>
      </c>
      <c r="BO17" s="467"/>
      <c r="BP17" s="467"/>
      <c r="BQ17" s="467"/>
      <c r="BR17" s="467"/>
      <c r="BS17" s="467"/>
      <c r="BT17" s="467"/>
      <c r="BU17" s="468"/>
      <c r="BV17" s="466">
        <v>3506132</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160</v>
      </c>
      <c r="C18" s="509"/>
      <c r="D18" s="509"/>
      <c r="E18" s="578"/>
      <c r="F18" s="578"/>
      <c r="G18" s="578"/>
      <c r="H18" s="578"/>
      <c r="I18" s="578"/>
      <c r="J18" s="578"/>
      <c r="K18" s="578"/>
      <c r="L18" s="579">
        <v>376.3</v>
      </c>
      <c r="M18" s="579"/>
      <c r="N18" s="579"/>
      <c r="O18" s="579"/>
      <c r="P18" s="579"/>
      <c r="Q18" s="579"/>
      <c r="R18" s="580"/>
      <c r="S18" s="580"/>
      <c r="T18" s="580"/>
      <c r="U18" s="580"/>
      <c r="V18" s="581"/>
      <c r="W18" s="484"/>
      <c r="X18" s="485"/>
      <c r="Y18" s="485"/>
      <c r="Z18" s="485"/>
      <c r="AA18" s="485"/>
      <c r="AB18" s="476"/>
      <c r="AC18" s="582">
        <v>60</v>
      </c>
      <c r="AD18" s="583"/>
      <c r="AE18" s="583"/>
      <c r="AF18" s="583"/>
      <c r="AG18" s="584"/>
      <c r="AH18" s="582">
        <v>60.5</v>
      </c>
      <c r="AI18" s="583"/>
      <c r="AJ18" s="583"/>
      <c r="AK18" s="583"/>
      <c r="AL18" s="585"/>
      <c r="AM18" s="495"/>
      <c r="AN18" s="496"/>
      <c r="AO18" s="496"/>
      <c r="AP18" s="496"/>
      <c r="AQ18" s="496"/>
      <c r="AR18" s="496"/>
      <c r="AS18" s="496"/>
      <c r="AT18" s="497"/>
      <c r="AU18" s="498"/>
      <c r="AV18" s="499"/>
      <c r="AW18" s="499"/>
      <c r="AX18" s="499"/>
      <c r="AY18" s="500" t="s">
        <v>161</v>
      </c>
      <c r="AZ18" s="501"/>
      <c r="BA18" s="501"/>
      <c r="BB18" s="501"/>
      <c r="BC18" s="501"/>
      <c r="BD18" s="501"/>
      <c r="BE18" s="501"/>
      <c r="BF18" s="501"/>
      <c r="BG18" s="501"/>
      <c r="BH18" s="501"/>
      <c r="BI18" s="501"/>
      <c r="BJ18" s="501"/>
      <c r="BK18" s="501"/>
      <c r="BL18" s="501"/>
      <c r="BM18" s="502"/>
      <c r="BN18" s="466">
        <v>8808031</v>
      </c>
      <c r="BO18" s="467"/>
      <c r="BP18" s="467"/>
      <c r="BQ18" s="467"/>
      <c r="BR18" s="467"/>
      <c r="BS18" s="467"/>
      <c r="BT18" s="467"/>
      <c r="BU18" s="468"/>
      <c r="BV18" s="466">
        <v>8750463</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162</v>
      </c>
      <c r="C19" s="509"/>
      <c r="D19" s="509"/>
      <c r="E19" s="578"/>
      <c r="F19" s="578"/>
      <c r="G19" s="578"/>
      <c r="H19" s="578"/>
      <c r="I19" s="578"/>
      <c r="J19" s="578"/>
      <c r="K19" s="578"/>
      <c r="L19" s="586">
        <v>72</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163</v>
      </c>
      <c r="AZ19" s="501"/>
      <c r="BA19" s="501"/>
      <c r="BB19" s="501"/>
      <c r="BC19" s="501"/>
      <c r="BD19" s="501"/>
      <c r="BE19" s="501"/>
      <c r="BF19" s="501"/>
      <c r="BG19" s="501"/>
      <c r="BH19" s="501"/>
      <c r="BI19" s="501"/>
      <c r="BJ19" s="501"/>
      <c r="BK19" s="501"/>
      <c r="BL19" s="501"/>
      <c r="BM19" s="502"/>
      <c r="BN19" s="466">
        <v>12453498</v>
      </c>
      <c r="BO19" s="467"/>
      <c r="BP19" s="467"/>
      <c r="BQ19" s="467"/>
      <c r="BR19" s="467"/>
      <c r="BS19" s="467"/>
      <c r="BT19" s="467"/>
      <c r="BU19" s="468"/>
      <c r="BV19" s="466">
        <v>12825758</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164</v>
      </c>
      <c r="C20" s="509"/>
      <c r="D20" s="509"/>
      <c r="E20" s="578"/>
      <c r="F20" s="578"/>
      <c r="G20" s="578"/>
      <c r="H20" s="578"/>
      <c r="I20" s="578"/>
      <c r="J20" s="578"/>
      <c r="K20" s="578"/>
      <c r="L20" s="586">
        <v>10078</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165</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166</v>
      </c>
      <c r="C22" s="601"/>
      <c r="D22" s="602"/>
      <c r="E22" s="478" t="s">
        <v>1</v>
      </c>
      <c r="F22" s="483"/>
      <c r="G22" s="483"/>
      <c r="H22" s="483"/>
      <c r="I22" s="483"/>
      <c r="J22" s="483"/>
      <c r="K22" s="473"/>
      <c r="L22" s="478" t="s">
        <v>167</v>
      </c>
      <c r="M22" s="483"/>
      <c r="N22" s="483"/>
      <c r="O22" s="483"/>
      <c r="P22" s="473"/>
      <c r="Q22" s="609" t="s">
        <v>168</v>
      </c>
      <c r="R22" s="610"/>
      <c r="S22" s="610"/>
      <c r="T22" s="610"/>
      <c r="U22" s="610"/>
      <c r="V22" s="611"/>
      <c r="W22" s="615" t="s">
        <v>169</v>
      </c>
      <c r="X22" s="601"/>
      <c r="Y22" s="602"/>
      <c r="Z22" s="478" t="s">
        <v>1</v>
      </c>
      <c r="AA22" s="483"/>
      <c r="AB22" s="483"/>
      <c r="AC22" s="483"/>
      <c r="AD22" s="483"/>
      <c r="AE22" s="483"/>
      <c r="AF22" s="483"/>
      <c r="AG22" s="473"/>
      <c r="AH22" s="628" t="s">
        <v>170</v>
      </c>
      <c r="AI22" s="483"/>
      <c r="AJ22" s="483"/>
      <c r="AK22" s="483"/>
      <c r="AL22" s="473"/>
      <c r="AM22" s="628" t="s">
        <v>171</v>
      </c>
      <c r="AN22" s="629"/>
      <c r="AO22" s="629"/>
      <c r="AP22" s="629"/>
      <c r="AQ22" s="629"/>
      <c r="AR22" s="630"/>
      <c r="AS22" s="609" t="s">
        <v>168</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172</v>
      </c>
      <c r="AZ23" s="427"/>
      <c r="BA23" s="427"/>
      <c r="BB23" s="427"/>
      <c r="BC23" s="427"/>
      <c r="BD23" s="427"/>
      <c r="BE23" s="427"/>
      <c r="BF23" s="427"/>
      <c r="BG23" s="427"/>
      <c r="BH23" s="427"/>
      <c r="BI23" s="427"/>
      <c r="BJ23" s="427"/>
      <c r="BK23" s="427"/>
      <c r="BL23" s="427"/>
      <c r="BM23" s="428"/>
      <c r="BN23" s="466">
        <v>20734722</v>
      </c>
      <c r="BO23" s="467"/>
      <c r="BP23" s="467"/>
      <c r="BQ23" s="467"/>
      <c r="BR23" s="467"/>
      <c r="BS23" s="467"/>
      <c r="BT23" s="467"/>
      <c r="BU23" s="468"/>
      <c r="BV23" s="466">
        <v>19447899</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173</v>
      </c>
      <c r="F24" s="496"/>
      <c r="G24" s="496"/>
      <c r="H24" s="496"/>
      <c r="I24" s="496"/>
      <c r="J24" s="496"/>
      <c r="K24" s="497"/>
      <c r="L24" s="517">
        <v>1</v>
      </c>
      <c r="M24" s="518"/>
      <c r="N24" s="518"/>
      <c r="O24" s="518"/>
      <c r="P24" s="557"/>
      <c r="Q24" s="517">
        <v>6624</v>
      </c>
      <c r="R24" s="518"/>
      <c r="S24" s="518"/>
      <c r="T24" s="518"/>
      <c r="U24" s="518"/>
      <c r="V24" s="557"/>
      <c r="W24" s="616"/>
      <c r="X24" s="604"/>
      <c r="Y24" s="605"/>
      <c r="Z24" s="516" t="s">
        <v>174</v>
      </c>
      <c r="AA24" s="496"/>
      <c r="AB24" s="496"/>
      <c r="AC24" s="496"/>
      <c r="AD24" s="496"/>
      <c r="AE24" s="496"/>
      <c r="AF24" s="496"/>
      <c r="AG24" s="497"/>
      <c r="AH24" s="517">
        <v>267</v>
      </c>
      <c r="AI24" s="518"/>
      <c r="AJ24" s="518"/>
      <c r="AK24" s="518"/>
      <c r="AL24" s="557"/>
      <c r="AM24" s="517">
        <v>858138</v>
      </c>
      <c r="AN24" s="518"/>
      <c r="AO24" s="518"/>
      <c r="AP24" s="518"/>
      <c r="AQ24" s="518"/>
      <c r="AR24" s="557"/>
      <c r="AS24" s="517">
        <v>3214</v>
      </c>
      <c r="AT24" s="518"/>
      <c r="AU24" s="518"/>
      <c r="AV24" s="518"/>
      <c r="AW24" s="518"/>
      <c r="AX24" s="519"/>
      <c r="AY24" s="636" t="s">
        <v>175</v>
      </c>
      <c r="AZ24" s="637"/>
      <c r="BA24" s="637"/>
      <c r="BB24" s="637"/>
      <c r="BC24" s="637"/>
      <c r="BD24" s="637"/>
      <c r="BE24" s="637"/>
      <c r="BF24" s="637"/>
      <c r="BG24" s="637"/>
      <c r="BH24" s="637"/>
      <c r="BI24" s="637"/>
      <c r="BJ24" s="637"/>
      <c r="BK24" s="637"/>
      <c r="BL24" s="637"/>
      <c r="BM24" s="638"/>
      <c r="BN24" s="466">
        <v>14460151</v>
      </c>
      <c r="BO24" s="467"/>
      <c r="BP24" s="467"/>
      <c r="BQ24" s="467"/>
      <c r="BR24" s="467"/>
      <c r="BS24" s="467"/>
      <c r="BT24" s="467"/>
      <c r="BU24" s="468"/>
      <c r="BV24" s="466">
        <v>14004303</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176</v>
      </c>
      <c r="F25" s="496"/>
      <c r="G25" s="496"/>
      <c r="H25" s="496"/>
      <c r="I25" s="496"/>
      <c r="J25" s="496"/>
      <c r="K25" s="497"/>
      <c r="L25" s="517">
        <v>1</v>
      </c>
      <c r="M25" s="518"/>
      <c r="N25" s="518"/>
      <c r="O25" s="518"/>
      <c r="P25" s="557"/>
      <c r="Q25" s="517">
        <v>5409</v>
      </c>
      <c r="R25" s="518"/>
      <c r="S25" s="518"/>
      <c r="T25" s="518"/>
      <c r="U25" s="518"/>
      <c r="V25" s="557"/>
      <c r="W25" s="616"/>
      <c r="X25" s="604"/>
      <c r="Y25" s="605"/>
      <c r="Z25" s="516" t="s">
        <v>177</v>
      </c>
      <c r="AA25" s="496"/>
      <c r="AB25" s="496"/>
      <c r="AC25" s="496"/>
      <c r="AD25" s="496"/>
      <c r="AE25" s="496"/>
      <c r="AF25" s="496"/>
      <c r="AG25" s="497"/>
      <c r="AH25" s="517" t="s">
        <v>178</v>
      </c>
      <c r="AI25" s="518"/>
      <c r="AJ25" s="518"/>
      <c r="AK25" s="518"/>
      <c r="AL25" s="557"/>
      <c r="AM25" s="517" t="s">
        <v>131</v>
      </c>
      <c r="AN25" s="518"/>
      <c r="AO25" s="518"/>
      <c r="AP25" s="518"/>
      <c r="AQ25" s="518"/>
      <c r="AR25" s="557"/>
      <c r="AS25" s="517" t="s">
        <v>179</v>
      </c>
      <c r="AT25" s="518"/>
      <c r="AU25" s="518"/>
      <c r="AV25" s="518"/>
      <c r="AW25" s="518"/>
      <c r="AX25" s="519"/>
      <c r="AY25" s="426" t="s">
        <v>180</v>
      </c>
      <c r="AZ25" s="427"/>
      <c r="BA25" s="427"/>
      <c r="BB25" s="427"/>
      <c r="BC25" s="427"/>
      <c r="BD25" s="427"/>
      <c r="BE25" s="427"/>
      <c r="BF25" s="427"/>
      <c r="BG25" s="427"/>
      <c r="BH25" s="427"/>
      <c r="BI25" s="427"/>
      <c r="BJ25" s="427"/>
      <c r="BK25" s="427"/>
      <c r="BL25" s="427"/>
      <c r="BM25" s="428"/>
      <c r="BN25" s="429">
        <v>1796317</v>
      </c>
      <c r="BO25" s="430"/>
      <c r="BP25" s="430"/>
      <c r="BQ25" s="430"/>
      <c r="BR25" s="430"/>
      <c r="BS25" s="430"/>
      <c r="BT25" s="430"/>
      <c r="BU25" s="431"/>
      <c r="BV25" s="429">
        <v>2206343</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181</v>
      </c>
      <c r="F26" s="496"/>
      <c r="G26" s="496"/>
      <c r="H26" s="496"/>
      <c r="I26" s="496"/>
      <c r="J26" s="496"/>
      <c r="K26" s="497"/>
      <c r="L26" s="517">
        <v>1</v>
      </c>
      <c r="M26" s="518"/>
      <c r="N26" s="518"/>
      <c r="O26" s="518"/>
      <c r="P26" s="557"/>
      <c r="Q26" s="517">
        <v>5027</v>
      </c>
      <c r="R26" s="518"/>
      <c r="S26" s="518"/>
      <c r="T26" s="518"/>
      <c r="U26" s="518"/>
      <c r="V26" s="557"/>
      <c r="W26" s="616"/>
      <c r="X26" s="604"/>
      <c r="Y26" s="605"/>
      <c r="Z26" s="516" t="s">
        <v>182</v>
      </c>
      <c r="AA26" s="626"/>
      <c r="AB26" s="626"/>
      <c r="AC26" s="626"/>
      <c r="AD26" s="626"/>
      <c r="AE26" s="626"/>
      <c r="AF26" s="626"/>
      <c r="AG26" s="627"/>
      <c r="AH26" s="517">
        <v>16</v>
      </c>
      <c r="AI26" s="518"/>
      <c r="AJ26" s="518"/>
      <c r="AK26" s="518"/>
      <c r="AL26" s="557"/>
      <c r="AM26" s="517">
        <v>54784</v>
      </c>
      <c r="AN26" s="518"/>
      <c r="AO26" s="518"/>
      <c r="AP26" s="518"/>
      <c r="AQ26" s="518"/>
      <c r="AR26" s="557"/>
      <c r="AS26" s="517">
        <v>3424</v>
      </c>
      <c r="AT26" s="518"/>
      <c r="AU26" s="518"/>
      <c r="AV26" s="518"/>
      <c r="AW26" s="518"/>
      <c r="AX26" s="519"/>
      <c r="AY26" s="469" t="s">
        <v>183</v>
      </c>
      <c r="AZ26" s="470"/>
      <c r="BA26" s="470"/>
      <c r="BB26" s="470"/>
      <c r="BC26" s="470"/>
      <c r="BD26" s="470"/>
      <c r="BE26" s="470"/>
      <c r="BF26" s="470"/>
      <c r="BG26" s="470"/>
      <c r="BH26" s="470"/>
      <c r="BI26" s="470"/>
      <c r="BJ26" s="470"/>
      <c r="BK26" s="470"/>
      <c r="BL26" s="470"/>
      <c r="BM26" s="471"/>
      <c r="BN26" s="466" t="s">
        <v>179</v>
      </c>
      <c r="BO26" s="467"/>
      <c r="BP26" s="467"/>
      <c r="BQ26" s="467"/>
      <c r="BR26" s="467"/>
      <c r="BS26" s="467"/>
      <c r="BT26" s="467"/>
      <c r="BU26" s="468"/>
      <c r="BV26" s="466" t="s">
        <v>179</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184</v>
      </c>
      <c r="F27" s="496"/>
      <c r="G27" s="496"/>
      <c r="H27" s="496"/>
      <c r="I27" s="496"/>
      <c r="J27" s="496"/>
      <c r="K27" s="497"/>
      <c r="L27" s="517">
        <v>1</v>
      </c>
      <c r="M27" s="518"/>
      <c r="N27" s="518"/>
      <c r="O27" s="518"/>
      <c r="P27" s="557"/>
      <c r="Q27" s="517">
        <v>3310</v>
      </c>
      <c r="R27" s="518"/>
      <c r="S27" s="518"/>
      <c r="T27" s="518"/>
      <c r="U27" s="518"/>
      <c r="V27" s="557"/>
      <c r="W27" s="616"/>
      <c r="X27" s="604"/>
      <c r="Y27" s="605"/>
      <c r="Z27" s="516" t="s">
        <v>185</v>
      </c>
      <c r="AA27" s="496"/>
      <c r="AB27" s="496"/>
      <c r="AC27" s="496"/>
      <c r="AD27" s="496"/>
      <c r="AE27" s="496"/>
      <c r="AF27" s="496"/>
      <c r="AG27" s="497"/>
      <c r="AH27" s="517" t="s">
        <v>131</v>
      </c>
      <c r="AI27" s="518"/>
      <c r="AJ27" s="518"/>
      <c r="AK27" s="518"/>
      <c r="AL27" s="557"/>
      <c r="AM27" s="517" t="s">
        <v>179</v>
      </c>
      <c r="AN27" s="518"/>
      <c r="AO27" s="518"/>
      <c r="AP27" s="518"/>
      <c r="AQ27" s="518"/>
      <c r="AR27" s="557"/>
      <c r="AS27" s="517" t="s">
        <v>179</v>
      </c>
      <c r="AT27" s="518"/>
      <c r="AU27" s="518"/>
      <c r="AV27" s="518"/>
      <c r="AW27" s="518"/>
      <c r="AX27" s="519"/>
      <c r="AY27" s="558" t="s">
        <v>186</v>
      </c>
      <c r="AZ27" s="559"/>
      <c r="BA27" s="559"/>
      <c r="BB27" s="559"/>
      <c r="BC27" s="559"/>
      <c r="BD27" s="559"/>
      <c r="BE27" s="559"/>
      <c r="BF27" s="559"/>
      <c r="BG27" s="559"/>
      <c r="BH27" s="559"/>
      <c r="BI27" s="559"/>
      <c r="BJ27" s="559"/>
      <c r="BK27" s="559"/>
      <c r="BL27" s="559"/>
      <c r="BM27" s="560"/>
      <c r="BN27" s="639" t="s">
        <v>179</v>
      </c>
      <c r="BO27" s="640"/>
      <c r="BP27" s="640"/>
      <c r="BQ27" s="640"/>
      <c r="BR27" s="640"/>
      <c r="BS27" s="640"/>
      <c r="BT27" s="640"/>
      <c r="BU27" s="641"/>
      <c r="BV27" s="639" t="s">
        <v>187</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188</v>
      </c>
      <c r="F28" s="496"/>
      <c r="G28" s="496"/>
      <c r="H28" s="496"/>
      <c r="I28" s="496"/>
      <c r="J28" s="496"/>
      <c r="K28" s="497"/>
      <c r="L28" s="517">
        <v>1</v>
      </c>
      <c r="M28" s="518"/>
      <c r="N28" s="518"/>
      <c r="O28" s="518"/>
      <c r="P28" s="557"/>
      <c r="Q28" s="517">
        <v>2735</v>
      </c>
      <c r="R28" s="518"/>
      <c r="S28" s="518"/>
      <c r="T28" s="518"/>
      <c r="U28" s="518"/>
      <c r="V28" s="557"/>
      <c r="W28" s="616"/>
      <c r="X28" s="604"/>
      <c r="Y28" s="605"/>
      <c r="Z28" s="516" t="s">
        <v>189</v>
      </c>
      <c r="AA28" s="496"/>
      <c r="AB28" s="496"/>
      <c r="AC28" s="496"/>
      <c r="AD28" s="496"/>
      <c r="AE28" s="496"/>
      <c r="AF28" s="496"/>
      <c r="AG28" s="497"/>
      <c r="AH28" s="517" t="s">
        <v>179</v>
      </c>
      <c r="AI28" s="518"/>
      <c r="AJ28" s="518"/>
      <c r="AK28" s="518"/>
      <c r="AL28" s="557"/>
      <c r="AM28" s="517" t="s">
        <v>179</v>
      </c>
      <c r="AN28" s="518"/>
      <c r="AO28" s="518"/>
      <c r="AP28" s="518"/>
      <c r="AQ28" s="518"/>
      <c r="AR28" s="557"/>
      <c r="AS28" s="517" t="s">
        <v>179</v>
      </c>
      <c r="AT28" s="518"/>
      <c r="AU28" s="518"/>
      <c r="AV28" s="518"/>
      <c r="AW28" s="518"/>
      <c r="AX28" s="519"/>
      <c r="AY28" s="642" t="s">
        <v>190</v>
      </c>
      <c r="AZ28" s="643"/>
      <c r="BA28" s="643"/>
      <c r="BB28" s="644"/>
      <c r="BC28" s="426" t="s">
        <v>48</v>
      </c>
      <c r="BD28" s="427"/>
      <c r="BE28" s="427"/>
      <c r="BF28" s="427"/>
      <c r="BG28" s="427"/>
      <c r="BH28" s="427"/>
      <c r="BI28" s="427"/>
      <c r="BJ28" s="427"/>
      <c r="BK28" s="427"/>
      <c r="BL28" s="427"/>
      <c r="BM28" s="428"/>
      <c r="BN28" s="429">
        <v>1546924</v>
      </c>
      <c r="BO28" s="430"/>
      <c r="BP28" s="430"/>
      <c r="BQ28" s="430"/>
      <c r="BR28" s="430"/>
      <c r="BS28" s="430"/>
      <c r="BT28" s="430"/>
      <c r="BU28" s="431"/>
      <c r="BV28" s="429">
        <v>1546302</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191</v>
      </c>
      <c r="F29" s="496"/>
      <c r="G29" s="496"/>
      <c r="H29" s="496"/>
      <c r="I29" s="496"/>
      <c r="J29" s="496"/>
      <c r="K29" s="497"/>
      <c r="L29" s="517">
        <v>18</v>
      </c>
      <c r="M29" s="518"/>
      <c r="N29" s="518"/>
      <c r="O29" s="518"/>
      <c r="P29" s="557"/>
      <c r="Q29" s="517">
        <v>2485</v>
      </c>
      <c r="R29" s="518"/>
      <c r="S29" s="518"/>
      <c r="T29" s="518"/>
      <c r="U29" s="518"/>
      <c r="V29" s="557"/>
      <c r="W29" s="617"/>
      <c r="X29" s="618"/>
      <c r="Y29" s="619"/>
      <c r="Z29" s="516" t="s">
        <v>192</v>
      </c>
      <c r="AA29" s="496"/>
      <c r="AB29" s="496"/>
      <c r="AC29" s="496"/>
      <c r="AD29" s="496"/>
      <c r="AE29" s="496"/>
      <c r="AF29" s="496"/>
      <c r="AG29" s="497"/>
      <c r="AH29" s="517">
        <v>267</v>
      </c>
      <c r="AI29" s="518"/>
      <c r="AJ29" s="518"/>
      <c r="AK29" s="518"/>
      <c r="AL29" s="557"/>
      <c r="AM29" s="517">
        <v>858138</v>
      </c>
      <c r="AN29" s="518"/>
      <c r="AO29" s="518"/>
      <c r="AP29" s="518"/>
      <c r="AQ29" s="518"/>
      <c r="AR29" s="557"/>
      <c r="AS29" s="517">
        <v>3214</v>
      </c>
      <c r="AT29" s="518"/>
      <c r="AU29" s="518"/>
      <c r="AV29" s="518"/>
      <c r="AW29" s="518"/>
      <c r="AX29" s="519"/>
      <c r="AY29" s="645"/>
      <c r="AZ29" s="646"/>
      <c r="BA29" s="646"/>
      <c r="BB29" s="647"/>
      <c r="BC29" s="500" t="s">
        <v>193</v>
      </c>
      <c r="BD29" s="501"/>
      <c r="BE29" s="501"/>
      <c r="BF29" s="501"/>
      <c r="BG29" s="501"/>
      <c r="BH29" s="501"/>
      <c r="BI29" s="501"/>
      <c r="BJ29" s="501"/>
      <c r="BK29" s="501"/>
      <c r="BL29" s="501"/>
      <c r="BM29" s="502"/>
      <c r="BN29" s="466">
        <v>119902</v>
      </c>
      <c r="BO29" s="467"/>
      <c r="BP29" s="467"/>
      <c r="BQ29" s="467"/>
      <c r="BR29" s="467"/>
      <c r="BS29" s="467"/>
      <c r="BT29" s="467"/>
      <c r="BU29" s="468"/>
      <c r="BV29" s="466">
        <v>71546</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194</v>
      </c>
      <c r="X30" s="624"/>
      <c r="Y30" s="624"/>
      <c r="Z30" s="624"/>
      <c r="AA30" s="624"/>
      <c r="AB30" s="624"/>
      <c r="AC30" s="624"/>
      <c r="AD30" s="624"/>
      <c r="AE30" s="624"/>
      <c r="AF30" s="624"/>
      <c r="AG30" s="625"/>
      <c r="AH30" s="582">
        <v>97.2</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2411948</v>
      </c>
      <c r="BO30" s="640"/>
      <c r="BP30" s="640"/>
      <c r="BQ30" s="640"/>
      <c r="BR30" s="640"/>
      <c r="BS30" s="640"/>
      <c r="BT30" s="640"/>
      <c r="BU30" s="641"/>
      <c r="BV30" s="639">
        <v>1363382</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195</v>
      </c>
      <c r="D32" s="213"/>
      <c r="E32" s="213"/>
      <c r="F32" s="210"/>
      <c r="G32" s="210"/>
      <c r="H32" s="210"/>
      <c r="I32" s="210"/>
      <c r="J32" s="210"/>
      <c r="K32" s="210"/>
      <c r="L32" s="210"/>
      <c r="M32" s="210"/>
      <c r="N32" s="210"/>
      <c r="O32" s="210"/>
      <c r="P32" s="210"/>
      <c r="Q32" s="210"/>
      <c r="R32" s="210"/>
      <c r="S32" s="210"/>
      <c r="T32" s="210"/>
      <c r="U32" s="210" t="s">
        <v>196</v>
      </c>
      <c r="V32" s="210"/>
      <c r="W32" s="210"/>
      <c r="X32" s="210"/>
      <c r="Y32" s="210"/>
      <c r="Z32" s="210"/>
      <c r="AA32" s="210"/>
      <c r="AB32" s="210"/>
      <c r="AC32" s="210"/>
      <c r="AD32" s="210"/>
      <c r="AE32" s="210"/>
      <c r="AF32" s="210"/>
      <c r="AG32" s="210"/>
      <c r="AH32" s="210"/>
      <c r="AI32" s="210"/>
      <c r="AJ32" s="210"/>
      <c r="AK32" s="210"/>
      <c r="AL32" s="210"/>
      <c r="AM32" s="214" t="s">
        <v>197</v>
      </c>
      <c r="AN32" s="210"/>
      <c r="AO32" s="210"/>
      <c r="AP32" s="210"/>
      <c r="AQ32" s="210"/>
      <c r="AR32" s="210"/>
      <c r="AS32" s="214"/>
      <c r="AT32" s="214"/>
      <c r="AU32" s="214"/>
      <c r="AV32" s="214"/>
      <c r="AW32" s="214"/>
      <c r="AX32" s="214"/>
      <c r="AY32" s="214"/>
      <c r="AZ32" s="214"/>
      <c r="BA32" s="214"/>
      <c r="BB32" s="210"/>
      <c r="BC32" s="214"/>
      <c r="BD32" s="210"/>
      <c r="BE32" s="214" t="s">
        <v>198</v>
      </c>
      <c r="BF32" s="210"/>
      <c r="BG32" s="210"/>
      <c r="BH32" s="210"/>
      <c r="BI32" s="210"/>
      <c r="BJ32" s="214"/>
      <c r="BK32" s="214"/>
      <c r="BL32" s="214"/>
      <c r="BM32" s="214"/>
      <c r="BN32" s="214"/>
      <c r="BO32" s="214"/>
      <c r="BP32" s="214"/>
      <c r="BQ32" s="214"/>
      <c r="BR32" s="210"/>
      <c r="BS32" s="210"/>
      <c r="BT32" s="210"/>
      <c r="BU32" s="210"/>
      <c r="BV32" s="210"/>
      <c r="BW32" s="210" t="s">
        <v>199</v>
      </c>
      <c r="BX32" s="210"/>
      <c r="BY32" s="210"/>
      <c r="BZ32" s="210"/>
      <c r="CA32" s="210"/>
      <c r="CB32" s="214"/>
      <c r="CC32" s="214"/>
      <c r="CD32" s="214"/>
      <c r="CE32" s="214"/>
      <c r="CF32" s="214"/>
      <c r="CG32" s="214"/>
      <c r="CH32" s="214"/>
      <c r="CI32" s="214"/>
      <c r="CJ32" s="214"/>
      <c r="CK32" s="214"/>
      <c r="CL32" s="214"/>
      <c r="CM32" s="214"/>
      <c r="CN32" s="214"/>
      <c r="CO32" s="214" t="s">
        <v>200</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201</v>
      </c>
      <c r="D33" s="490"/>
      <c r="E33" s="455" t="s">
        <v>202</v>
      </c>
      <c r="F33" s="455"/>
      <c r="G33" s="455"/>
      <c r="H33" s="455"/>
      <c r="I33" s="455"/>
      <c r="J33" s="455"/>
      <c r="K33" s="455"/>
      <c r="L33" s="455"/>
      <c r="M33" s="455"/>
      <c r="N33" s="455"/>
      <c r="O33" s="455"/>
      <c r="P33" s="455"/>
      <c r="Q33" s="455"/>
      <c r="R33" s="455"/>
      <c r="S33" s="455"/>
      <c r="T33" s="215"/>
      <c r="U33" s="490" t="s">
        <v>203</v>
      </c>
      <c r="V33" s="490"/>
      <c r="W33" s="455" t="s">
        <v>204</v>
      </c>
      <c r="X33" s="455"/>
      <c r="Y33" s="455"/>
      <c r="Z33" s="455"/>
      <c r="AA33" s="455"/>
      <c r="AB33" s="455"/>
      <c r="AC33" s="455"/>
      <c r="AD33" s="455"/>
      <c r="AE33" s="455"/>
      <c r="AF33" s="455"/>
      <c r="AG33" s="455"/>
      <c r="AH33" s="455"/>
      <c r="AI33" s="455"/>
      <c r="AJ33" s="455"/>
      <c r="AK33" s="455"/>
      <c r="AL33" s="215"/>
      <c r="AM33" s="490" t="s">
        <v>203</v>
      </c>
      <c r="AN33" s="490"/>
      <c r="AO33" s="455" t="s">
        <v>204</v>
      </c>
      <c r="AP33" s="455"/>
      <c r="AQ33" s="455"/>
      <c r="AR33" s="455"/>
      <c r="AS33" s="455"/>
      <c r="AT33" s="455"/>
      <c r="AU33" s="455"/>
      <c r="AV33" s="455"/>
      <c r="AW33" s="455"/>
      <c r="AX33" s="455"/>
      <c r="AY33" s="455"/>
      <c r="AZ33" s="455"/>
      <c r="BA33" s="455"/>
      <c r="BB33" s="455"/>
      <c r="BC33" s="455"/>
      <c r="BD33" s="216"/>
      <c r="BE33" s="455" t="s">
        <v>205</v>
      </c>
      <c r="BF33" s="455"/>
      <c r="BG33" s="455" t="s">
        <v>206</v>
      </c>
      <c r="BH33" s="455"/>
      <c r="BI33" s="455"/>
      <c r="BJ33" s="455"/>
      <c r="BK33" s="455"/>
      <c r="BL33" s="455"/>
      <c r="BM33" s="455"/>
      <c r="BN33" s="455"/>
      <c r="BO33" s="455"/>
      <c r="BP33" s="455"/>
      <c r="BQ33" s="455"/>
      <c r="BR33" s="455"/>
      <c r="BS33" s="455"/>
      <c r="BT33" s="455"/>
      <c r="BU33" s="455"/>
      <c r="BV33" s="216"/>
      <c r="BW33" s="490" t="s">
        <v>205</v>
      </c>
      <c r="BX33" s="490"/>
      <c r="BY33" s="455" t="s">
        <v>207</v>
      </c>
      <c r="BZ33" s="455"/>
      <c r="CA33" s="455"/>
      <c r="CB33" s="455"/>
      <c r="CC33" s="455"/>
      <c r="CD33" s="455"/>
      <c r="CE33" s="455"/>
      <c r="CF33" s="455"/>
      <c r="CG33" s="455"/>
      <c r="CH33" s="455"/>
      <c r="CI33" s="455"/>
      <c r="CJ33" s="455"/>
      <c r="CK33" s="455"/>
      <c r="CL33" s="455"/>
      <c r="CM33" s="455"/>
      <c r="CN33" s="215"/>
      <c r="CO33" s="490" t="s">
        <v>203</v>
      </c>
      <c r="CP33" s="490"/>
      <c r="CQ33" s="455" t="s">
        <v>208</v>
      </c>
      <c r="CR33" s="455"/>
      <c r="CS33" s="455"/>
      <c r="CT33" s="455"/>
      <c r="CU33" s="455"/>
      <c r="CV33" s="455"/>
      <c r="CW33" s="455"/>
      <c r="CX33" s="455"/>
      <c r="CY33" s="455"/>
      <c r="CZ33" s="455"/>
      <c r="DA33" s="455"/>
      <c r="DB33" s="455"/>
      <c r="DC33" s="455"/>
      <c r="DD33" s="455"/>
      <c r="DE33" s="455"/>
      <c r="DF33" s="215"/>
      <c r="DG33" s="651" t="s">
        <v>209</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2</v>
      </c>
      <c r="V34" s="652"/>
      <c r="W34" s="653" t="str">
        <f>IF('各会計、関係団体の財政状況及び健全化判断比率'!B28="","",'各会計、関係団体の財政状況及び健全化判断比率'!B28)</f>
        <v>国民健康保険事業特別会計</v>
      </c>
      <c r="X34" s="653"/>
      <c r="Y34" s="653"/>
      <c r="Z34" s="653"/>
      <c r="AA34" s="653"/>
      <c r="AB34" s="653"/>
      <c r="AC34" s="653"/>
      <c r="AD34" s="653"/>
      <c r="AE34" s="653"/>
      <c r="AF34" s="653"/>
      <c r="AG34" s="653"/>
      <c r="AH34" s="653"/>
      <c r="AI34" s="653"/>
      <c r="AJ34" s="653"/>
      <c r="AK34" s="653"/>
      <c r="AL34" s="213"/>
      <c r="AM34" s="652">
        <f>IF(AO34="","",MAX(C34:D43,U34:V43)+1)</f>
        <v>6</v>
      </c>
      <c r="AN34" s="652"/>
      <c r="AO34" s="653" t="str">
        <f>IF('各会計、関係団体の財政状況及び健全化判断比率'!B32="","",'各会計、関係団体の財政状況及び健全化判断比率'!B32)</f>
        <v>水道事業会計</v>
      </c>
      <c r="AP34" s="653"/>
      <c r="AQ34" s="653"/>
      <c r="AR34" s="653"/>
      <c r="AS34" s="653"/>
      <c r="AT34" s="653"/>
      <c r="AU34" s="653"/>
      <c r="AV34" s="653"/>
      <c r="AW34" s="653"/>
      <c r="AX34" s="653"/>
      <c r="AY34" s="653"/>
      <c r="AZ34" s="653"/>
      <c r="BA34" s="653"/>
      <c r="BB34" s="653"/>
      <c r="BC34" s="653"/>
      <c r="BD34" s="213"/>
      <c r="BE34" s="652">
        <f>IF(BG34="","",MAX(C34:D43,U34:V43,AM34:AN43)+1)</f>
        <v>8</v>
      </c>
      <c r="BF34" s="652"/>
      <c r="BG34" s="653" t="str">
        <f>IF('各会計、関係団体の財政状況及び健全化判断比率'!B34="","",'各会計、関係団体の財政状況及び健全化判断比率'!B34)</f>
        <v>下水道事業特別会計</v>
      </c>
      <c r="BH34" s="653"/>
      <c r="BI34" s="653"/>
      <c r="BJ34" s="653"/>
      <c r="BK34" s="653"/>
      <c r="BL34" s="653"/>
      <c r="BM34" s="653"/>
      <c r="BN34" s="653"/>
      <c r="BO34" s="653"/>
      <c r="BP34" s="653"/>
      <c r="BQ34" s="653"/>
      <c r="BR34" s="653"/>
      <c r="BS34" s="653"/>
      <c r="BT34" s="653"/>
      <c r="BU34" s="653"/>
      <c r="BV34" s="213"/>
      <c r="BW34" s="652">
        <f>IF(BY34="","",MAX(C34:D43,U34:V43,AM34:AN43,BE34:BF43)+1)</f>
        <v>9</v>
      </c>
      <c r="BX34" s="652"/>
      <c r="BY34" s="653" t="str">
        <f>IF('各会計、関係団体の財政状況及び健全化判断比率'!B68="","",'各会計、関係団体の財政状況及び健全化判断比率'!B68)</f>
        <v>阿蘇広域行政事務組合（一般会計）</v>
      </c>
      <c r="BZ34" s="653"/>
      <c r="CA34" s="653"/>
      <c r="CB34" s="653"/>
      <c r="CC34" s="653"/>
      <c r="CD34" s="653"/>
      <c r="CE34" s="653"/>
      <c r="CF34" s="653"/>
      <c r="CG34" s="653"/>
      <c r="CH34" s="653"/>
      <c r="CI34" s="653"/>
      <c r="CJ34" s="653"/>
      <c r="CK34" s="653"/>
      <c r="CL34" s="653"/>
      <c r="CM34" s="653"/>
      <c r="CN34" s="213"/>
      <c r="CO34" s="652">
        <f>IF(CQ34="","",MAX(C34:D43,U34:V43,AM34:AN43,BE34:BF43,BW34:BX43)+1)</f>
        <v>15</v>
      </c>
      <c r="CP34" s="652"/>
      <c r="CQ34" s="653" t="str">
        <f>IF('各会計、関係団体の財政状況及び健全化判断比率'!BS7="","",'各会計、関係団体の財政状況及び健全化判断比率'!BS7)</f>
        <v>東阿蘇観光開発株式会社</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15">
      <c r="A35" s="186"/>
      <c r="B35" s="212"/>
      <c r="C35" s="652" t="str">
        <f>IF(E35="","",C34+1)</f>
        <v/>
      </c>
      <c r="D35" s="652"/>
      <c r="E35" s="653" t="str">
        <f>IF('各会計、関係団体の財政状況及び健全化判断比率'!B8="","",'各会計、関係団体の財政状況及び健全化判断比率'!B8)</f>
        <v/>
      </c>
      <c r="F35" s="653"/>
      <c r="G35" s="653"/>
      <c r="H35" s="653"/>
      <c r="I35" s="653"/>
      <c r="J35" s="653"/>
      <c r="K35" s="653"/>
      <c r="L35" s="653"/>
      <c r="M35" s="653"/>
      <c r="N35" s="653"/>
      <c r="O35" s="653"/>
      <c r="P35" s="653"/>
      <c r="Q35" s="653"/>
      <c r="R35" s="653"/>
      <c r="S35" s="653"/>
      <c r="T35" s="213"/>
      <c r="U35" s="652">
        <f>IF(W35="","",U34+1)</f>
        <v>3</v>
      </c>
      <c r="V35" s="652"/>
      <c r="W35" s="653" t="str">
        <f>IF('各会計、関係団体の財政状況及び健全化判断比率'!B29="","",'各会計、関係団体の財政状況及び健全化判断比率'!B29)</f>
        <v>介護保険事業特別会計</v>
      </c>
      <c r="X35" s="653"/>
      <c r="Y35" s="653"/>
      <c r="Z35" s="653"/>
      <c r="AA35" s="653"/>
      <c r="AB35" s="653"/>
      <c r="AC35" s="653"/>
      <c r="AD35" s="653"/>
      <c r="AE35" s="653"/>
      <c r="AF35" s="653"/>
      <c r="AG35" s="653"/>
      <c r="AH35" s="653"/>
      <c r="AI35" s="653"/>
      <c r="AJ35" s="653"/>
      <c r="AK35" s="653"/>
      <c r="AL35" s="213"/>
      <c r="AM35" s="652">
        <f t="shared" ref="AM35:AM43" si="0">IF(AO35="","",AM34+1)</f>
        <v>7</v>
      </c>
      <c r="AN35" s="652"/>
      <c r="AO35" s="653" t="str">
        <f>IF('各会計、関係団体の財政状況及び健全化判断比率'!B33="","",'各会計、関係団体の財政状況及び健全化判断比率'!B33)</f>
        <v>病院事業会計</v>
      </c>
      <c r="AP35" s="653"/>
      <c r="AQ35" s="653"/>
      <c r="AR35" s="653"/>
      <c r="AS35" s="653"/>
      <c r="AT35" s="653"/>
      <c r="AU35" s="653"/>
      <c r="AV35" s="653"/>
      <c r="AW35" s="653"/>
      <c r="AX35" s="653"/>
      <c r="AY35" s="653"/>
      <c r="AZ35" s="653"/>
      <c r="BA35" s="653"/>
      <c r="BB35" s="653"/>
      <c r="BC35" s="653"/>
      <c r="BD35" s="213"/>
      <c r="BE35" s="652" t="str">
        <f t="shared" ref="BE35:BE43" si="1">IF(BG35="","",BE34+1)</f>
        <v/>
      </c>
      <c r="BF35" s="652"/>
      <c r="BG35" s="653"/>
      <c r="BH35" s="653"/>
      <c r="BI35" s="653"/>
      <c r="BJ35" s="653"/>
      <c r="BK35" s="653"/>
      <c r="BL35" s="653"/>
      <c r="BM35" s="653"/>
      <c r="BN35" s="653"/>
      <c r="BO35" s="653"/>
      <c r="BP35" s="653"/>
      <c r="BQ35" s="653"/>
      <c r="BR35" s="653"/>
      <c r="BS35" s="653"/>
      <c r="BT35" s="653"/>
      <c r="BU35" s="653"/>
      <c r="BV35" s="213"/>
      <c r="BW35" s="652">
        <f t="shared" ref="BW35:BW43" si="2">IF(BY35="","",BW34+1)</f>
        <v>10</v>
      </c>
      <c r="BX35" s="652"/>
      <c r="BY35" s="653" t="str">
        <f>IF('各会計、関係団体の財政状況及び健全化判断比率'!B69="","",'各会計、関係団体の財政状況及び健全化判断比率'!B69)</f>
        <v>阿蘇広域行政事務組合（養護老人ホーム湯の里荘特別会計）</v>
      </c>
      <c r="BZ35" s="653"/>
      <c r="CA35" s="653"/>
      <c r="CB35" s="653"/>
      <c r="CC35" s="653"/>
      <c r="CD35" s="653"/>
      <c r="CE35" s="653"/>
      <c r="CF35" s="653"/>
      <c r="CG35" s="653"/>
      <c r="CH35" s="653"/>
      <c r="CI35" s="653"/>
      <c r="CJ35" s="653"/>
      <c r="CK35" s="653"/>
      <c r="CL35" s="653"/>
      <c r="CM35" s="653"/>
      <c r="CN35" s="213"/>
      <c r="CO35" s="652">
        <f t="shared" ref="CO35:CO43" si="3">IF(CQ35="","",CO34+1)</f>
        <v>16</v>
      </c>
      <c r="CP35" s="652"/>
      <c r="CQ35" s="653" t="str">
        <f>IF('各会計、関係団体の財政状況及び健全化判断比率'!BS8="","",'各会計、関係団体の財政状況及び健全化判断比率'!BS8)</f>
        <v>一般財団法人阿蘇テレワークセンター</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4</v>
      </c>
      <c r="V36" s="652"/>
      <c r="W36" s="653" t="str">
        <f>IF('各会計、関係団体の財政状況及び健全化判断比率'!B30="","",'各会計、関係団体の財政状況及び健全化判断比率'!B30)</f>
        <v>後期高齢者医療事業特別会計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11</v>
      </c>
      <c r="BX36" s="652"/>
      <c r="BY36" s="653" t="str">
        <f>IF('各会計、関係団体の財政状況及び健全化判断比率'!B70="","",'各会計、関係団体の財政状況及び健全化判断比率'!B70)</f>
        <v>阿蘇広域行政事務組合（特別養護老人ホーム阿蘇みやま荘特別会計）</v>
      </c>
      <c r="BZ36" s="653"/>
      <c r="CA36" s="653"/>
      <c r="CB36" s="653"/>
      <c r="CC36" s="653"/>
      <c r="CD36" s="653"/>
      <c r="CE36" s="653"/>
      <c r="CF36" s="653"/>
      <c r="CG36" s="653"/>
      <c r="CH36" s="653"/>
      <c r="CI36" s="653"/>
      <c r="CJ36" s="653"/>
      <c r="CK36" s="653"/>
      <c r="CL36" s="653"/>
      <c r="CM36" s="653"/>
      <c r="CN36" s="213"/>
      <c r="CO36" s="652">
        <f t="shared" si="3"/>
        <v>17</v>
      </c>
      <c r="CP36" s="652"/>
      <c r="CQ36" s="653" t="str">
        <f>IF('各会計、関係団体の財政状況及び健全化判断比率'!BS9="","",'各会計、関係団体の財政状況及び健全化判断比率'!BS9)</f>
        <v>公益財団法人阿蘇グリーンストック</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f t="shared" si="4"/>
        <v>5</v>
      </c>
      <c r="V37" s="652"/>
      <c r="W37" s="653" t="str">
        <f>IF('各会計、関係団体の財政状況及び健全化判断比率'!B31="","",'各会計、関係団体の財政状況及び健全化判断比率'!B31)</f>
        <v>阿蘇山観光事業特別会計</v>
      </c>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12</v>
      </c>
      <c r="BX37" s="652"/>
      <c r="BY37" s="653" t="str">
        <f>IF('各会計、関係団体の財政状況及び健全化判断比率'!B71="","",'各会計、関係団体の財政状況及び健全化判断比率'!B71)</f>
        <v>熊本県市町村総合事務組合</v>
      </c>
      <c r="BZ37" s="653"/>
      <c r="CA37" s="653"/>
      <c r="CB37" s="653"/>
      <c r="CC37" s="653"/>
      <c r="CD37" s="653"/>
      <c r="CE37" s="653"/>
      <c r="CF37" s="653"/>
      <c r="CG37" s="653"/>
      <c r="CH37" s="653"/>
      <c r="CI37" s="653"/>
      <c r="CJ37" s="653"/>
      <c r="CK37" s="653"/>
      <c r="CL37" s="653"/>
      <c r="CM37" s="653"/>
      <c r="CN37" s="213"/>
      <c r="CO37" s="652">
        <f t="shared" si="3"/>
        <v>18</v>
      </c>
      <c r="CP37" s="652"/>
      <c r="CQ37" s="653" t="str">
        <f>IF('各会計、関係団体の財政状況及び健全化判断比率'!BS10="","",'各会計、関係団体の財政状況及び健全化判断比率'!BS10)</f>
        <v>株式会社まちづくり阿蘇一の宮</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13</v>
      </c>
      <c r="BX38" s="652"/>
      <c r="BY38" s="653" t="str">
        <f>IF('各会計、関係団体の財政状況及び健全化判断比率'!B72="","",'各会計、関係団体の財政状況及び健全化判断比率'!B72)</f>
        <v>熊本県後期高齢者医療広域連合（一般会計）</v>
      </c>
      <c r="BZ38" s="653"/>
      <c r="CA38" s="653"/>
      <c r="CB38" s="653"/>
      <c r="CC38" s="653"/>
      <c r="CD38" s="653"/>
      <c r="CE38" s="653"/>
      <c r="CF38" s="653"/>
      <c r="CG38" s="653"/>
      <c r="CH38" s="653"/>
      <c r="CI38" s="653"/>
      <c r="CJ38" s="653"/>
      <c r="CK38" s="653"/>
      <c r="CL38" s="653"/>
      <c r="CM38" s="653"/>
      <c r="CN38" s="213"/>
      <c r="CO38" s="652">
        <f t="shared" si="3"/>
        <v>19</v>
      </c>
      <c r="CP38" s="652"/>
      <c r="CQ38" s="653" t="str">
        <f>IF('各会計、関係団体の財政状況及び健全化判断比率'!BS11="","",'各会計、関係団体の財政状況及び健全化判断比率'!BS11)</f>
        <v>株式会社ＡＳＯワークネット</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14</v>
      </c>
      <c r="BX39" s="652"/>
      <c r="BY39" s="653" t="str">
        <f>IF('各会計、関係団体の財政状況及び健全化判断比率'!B73="","",'各会計、関係団体の財政状況及び健全化判断比率'!B73)</f>
        <v>熊本県後期高齢者医療広域連合（後期高齢者医療特別会計）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t="str">
        <f t="shared" si="2"/>
        <v/>
      </c>
      <c r="BX40" s="652"/>
      <c r="BY40" s="653" t="str">
        <f>IF('各会計、関係団体の財政状況及び健全化判断比率'!B74="","",'各会計、関係団体の財政状況及び健全化判断比率'!B74)</f>
        <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t="str">
        <f t="shared" si="2"/>
        <v/>
      </c>
      <c r="BX41" s="652"/>
      <c r="BY41" s="653" t="str">
        <f>IF('各会計、関係団体の財政状況及び健全化判断比率'!B75="","",'各会計、関係団体の財政状況及び健全化判断比率'!B75)</f>
        <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t="str">
        <f t="shared" si="2"/>
        <v/>
      </c>
      <c r="BX42" s="652"/>
      <c r="BY42" s="653" t="str">
        <f>IF('各会計、関係団体の財政状況及び健全化判断比率'!B76="","",'各会計、関係団体の財政状況及び健全化判断比率'!B76)</f>
        <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210</v>
      </c>
      <c r="C46" s="185"/>
      <c r="D46" s="185"/>
      <c r="E46" s="185" t="s">
        <v>211</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212</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213</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214</v>
      </c>
    </row>
    <row r="50" spans="5:5" x14ac:dyDescent="0.15">
      <c r="E50" s="187" t="s">
        <v>215</v>
      </c>
    </row>
    <row r="51" spans="5:5" x14ac:dyDescent="0.15">
      <c r="E51" s="187" t="s">
        <v>216</v>
      </c>
    </row>
    <row r="52" spans="5:5" x14ac:dyDescent="0.15">
      <c r="E52" s="187" t="s">
        <v>217</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houPgQFeSPWG43AF2qm/rQ7vkBlOWHnss/UJW/xOQyT7L7kpgyAhGXmfq9kfh4f1WWKJVIrEv4guprWlzuyo/Q==" saltValue="h3+LNH/b1/pcvO8ILnc2Q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16" zoomScale="85" zoomScaleNormal="8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x14ac:dyDescent="0.15">
      <c r="A34" s="22"/>
      <c r="B34" s="31"/>
      <c r="C34" s="1244" t="s">
        <v>563</v>
      </c>
      <c r="D34" s="1244"/>
      <c r="E34" s="1245"/>
      <c r="F34" s="32">
        <v>8.9</v>
      </c>
      <c r="G34" s="33">
        <v>7.5</v>
      </c>
      <c r="H34" s="33">
        <v>13.12</v>
      </c>
      <c r="I34" s="33">
        <v>12.74</v>
      </c>
      <c r="J34" s="34">
        <v>14.79</v>
      </c>
      <c r="K34" s="22"/>
      <c r="L34" s="22"/>
      <c r="M34" s="22"/>
      <c r="N34" s="22"/>
      <c r="O34" s="22"/>
      <c r="P34" s="22"/>
    </row>
    <row r="35" spans="1:16" ht="39" customHeight="1" x14ac:dyDescent="0.15">
      <c r="A35" s="22"/>
      <c r="B35" s="35"/>
      <c r="C35" s="1238" t="s">
        <v>564</v>
      </c>
      <c r="D35" s="1239"/>
      <c r="E35" s="1240"/>
      <c r="F35" s="36">
        <v>11.17</v>
      </c>
      <c r="G35" s="37">
        <v>9.4600000000000009</v>
      </c>
      <c r="H35" s="37">
        <v>9.16</v>
      </c>
      <c r="I35" s="37">
        <v>9.59</v>
      </c>
      <c r="J35" s="38">
        <v>9.48</v>
      </c>
      <c r="K35" s="22"/>
      <c r="L35" s="22"/>
      <c r="M35" s="22"/>
      <c r="N35" s="22"/>
      <c r="O35" s="22"/>
      <c r="P35" s="22"/>
    </row>
    <row r="36" spans="1:16" ht="39" customHeight="1" x14ac:dyDescent="0.15">
      <c r="A36" s="22"/>
      <c r="B36" s="35"/>
      <c r="C36" s="1238" t="s">
        <v>565</v>
      </c>
      <c r="D36" s="1239"/>
      <c r="E36" s="1240"/>
      <c r="F36" s="36">
        <v>1.27</v>
      </c>
      <c r="G36" s="37">
        <v>1.57</v>
      </c>
      <c r="H36" s="37">
        <v>2.71</v>
      </c>
      <c r="I36" s="37">
        <v>2.74</v>
      </c>
      <c r="J36" s="38">
        <v>2.66</v>
      </c>
      <c r="K36" s="22"/>
      <c r="L36" s="22"/>
      <c r="M36" s="22"/>
      <c r="N36" s="22"/>
      <c r="O36" s="22"/>
      <c r="P36" s="22"/>
    </row>
    <row r="37" spans="1:16" ht="39" customHeight="1" x14ac:dyDescent="0.15">
      <c r="A37" s="22"/>
      <c r="B37" s="35"/>
      <c r="C37" s="1238" t="s">
        <v>566</v>
      </c>
      <c r="D37" s="1239"/>
      <c r="E37" s="1240"/>
      <c r="F37" s="36">
        <v>2.04</v>
      </c>
      <c r="G37" s="37">
        <v>1.33</v>
      </c>
      <c r="H37" s="37">
        <v>0.56000000000000005</v>
      </c>
      <c r="I37" s="37">
        <v>2.12</v>
      </c>
      <c r="J37" s="38">
        <v>2.04</v>
      </c>
      <c r="K37" s="22"/>
      <c r="L37" s="22"/>
      <c r="M37" s="22"/>
      <c r="N37" s="22"/>
      <c r="O37" s="22"/>
      <c r="P37" s="22"/>
    </row>
    <row r="38" spans="1:16" ht="39" customHeight="1" x14ac:dyDescent="0.15">
      <c r="A38" s="22"/>
      <c r="B38" s="35"/>
      <c r="C38" s="1238" t="s">
        <v>567</v>
      </c>
      <c r="D38" s="1239"/>
      <c r="E38" s="1240"/>
      <c r="F38" s="36">
        <v>0.24</v>
      </c>
      <c r="G38" s="37">
        <v>0.19</v>
      </c>
      <c r="H38" s="37">
        <v>0.13</v>
      </c>
      <c r="I38" s="37">
        <v>1.8</v>
      </c>
      <c r="J38" s="38">
        <v>0.83</v>
      </c>
      <c r="K38" s="22"/>
      <c r="L38" s="22"/>
      <c r="M38" s="22"/>
      <c r="N38" s="22"/>
      <c r="O38" s="22"/>
      <c r="P38" s="22"/>
    </row>
    <row r="39" spans="1:16" ht="39" customHeight="1" x14ac:dyDescent="0.15">
      <c r="A39" s="22"/>
      <c r="B39" s="35"/>
      <c r="C39" s="1238" t="s">
        <v>568</v>
      </c>
      <c r="D39" s="1239"/>
      <c r="E39" s="1240"/>
      <c r="F39" s="36">
        <v>1.05</v>
      </c>
      <c r="G39" s="37">
        <v>1.26</v>
      </c>
      <c r="H39" s="37">
        <v>1.47</v>
      </c>
      <c r="I39" s="37" t="s">
        <v>569</v>
      </c>
      <c r="J39" s="38">
        <v>0.67</v>
      </c>
      <c r="K39" s="22"/>
      <c r="L39" s="22"/>
      <c r="M39" s="22"/>
      <c r="N39" s="22"/>
      <c r="O39" s="22"/>
      <c r="P39" s="22"/>
    </row>
    <row r="40" spans="1:16" ht="39" customHeight="1" x14ac:dyDescent="0.15">
      <c r="A40" s="22"/>
      <c r="B40" s="35"/>
      <c r="C40" s="1238" t="s">
        <v>570</v>
      </c>
      <c r="D40" s="1239"/>
      <c r="E40" s="1240"/>
      <c r="F40" s="36">
        <v>0.1</v>
      </c>
      <c r="G40" s="37">
        <v>7.0000000000000007E-2</v>
      </c>
      <c r="H40" s="37">
        <v>7.0000000000000007E-2</v>
      </c>
      <c r="I40" s="37">
        <v>0.08</v>
      </c>
      <c r="J40" s="38">
        <v>0.09</v>
      </c>
      <c r="K40" s="22"/>
      <c r="L40" s="22"/>
      <c r="M40" s="22"/>
      <c r="N40" s="22"/>
      <c r="O40" s="22"/>
      <c r="P40" s="22"/>
    </row>
    <row r="41" spans="1:16" ht="39" customHeight="1" x14ac:dyDescent="0.15">
      <c r="A41" s="22"/>
      <c r="B41" s="35"/>
      <c r="C41" s="1238" t="s">
        <v>571</v>
      </c>
      <c r="D41" s="1239"/>
      <c r="E41" s="1240"/>
      <c r="F41" s="36">
        <v>0</v>
      </c>
      <c r="G41" s="37">
        <v>0</v>
      </c>
      <c r="H41" s="37">
        <v>0</v>
      </c>
      <c r="I41" s="37">
        <v>0</v>
      </c>
      <c r="J41" s="38">
        <v>0.09</v>
      </c>
      <c r="K41" s="22"/>
      <c r="L41" s="22"/>
      <c r="M41" s="22"/>
      <c r="N41" s="22"/>
      <c r="O41" s="22"/>
      <c r="P41" s="22"/>
    </row>
    <row r="42" spans="1:16" ht="39" customHeight="1" x14ac:dyDescent="0.15">
      <c r="A42" s="22"/>
      <c r="B42" s="39"/>
      <c r="C42" s="1238" t="s">
        <v>572</v>
      </c>
      <c r="D42" s="1239"/>
      <c r="E42" s="1240"/>
      <c r="F42" s="36" t="s">
        <v>517</v>
      </c>
      <c r="G42" s="37" t="s">
        <v>517</v>
      </c>
      <c r="H42" s="37" t="s">
        <v>517</v>
      </c>
      <c r="I42" s="37" t="s">
        <v>517</v>
      </c>
      <c r="J42" s="38" t="s">
        <v>517</v>
      </c>
      <c r="K42" s="22"/>
      <c r="L42" s="22"/>
      <c r="M42" s="22"/>
      <c r="N42" s="22"/>
      <c r="O42" s="22"/>
      <c r="P42" s="22"/>
    </row>
    <row r="43" spans="1:16" ht="39" customHeight="1" thickBot="1" x14ac:dyDescent="0.2">
      <c r="A43" s="22"/>
      <c r="B43" s="40"/>
      <c r="C43" s="1241" t="s">
        <v>573</v>
      </c>
      <c r="D43" s="1242"/>
      <c r="E43" s="1243"/>
      <c r="F43" s="41" t="s">
        <v>517</v>
      </c>
      <c r="G43" s="42" t="s">
        <v>517</v>
      </c>
      <c r="H43" s="42" t="s">
        <v>517</v>
      </c>
      <c r="I43" s="42" t="s">
        <v>517</v>
      </c>
      <c r="J43" s="43" t="s">
        <v>517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xCKiQs9B9KsdL39fawIWg4S16ntFeTW2hKhpxrxLUna1c4US7/xQa0byf1N9LDp0gBKJr6mH26MykisGRWS/Pw==" saltValue="WnIrALHFQoYcMQh6GtoNn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J43"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x14ac:dyDescent="0.15">
      <c r="A45" s="48"/>
      <c r="B45" s="1246" t="s">
        <v>11</v>
      </c>
      <c r="C45" s="1247"/>
      <c r="D45" s="58"/>
      <c r="E45" s="1252" t="s">
        <v>12</v>
      </c>
      <c r="F45" s="1252"/>
      <c r="G45" s="1252"/>
      <c r="H45" s="1252"/>
      <c r="I45" s="1252"/>
      <c r="J45" s="1253"/>
      <c r="K45" s="59">
        <v>1498</v>
      </c>
      <c r="L45" s="60">
        <v>1469</v>
      </c>
      <c r="M45" s="60">
        <v>1512</v>
      </c>
      <c r="N45" s="60">
        <v>1533</v>
      </c>
      <c r="O45" s="61">
        <v>1607</v>
      </c>
      <c r="P45" s="48"/>
      <c r="Q45" s="48"/>
      <c r="R45" s="48"/>
      <c r="S45" s="48"/>
      <c r="T45" s="48"/>
      <c r="U45" s="48"/>
    </row>
    <row r="46" spans="1:21" ht="30.75" customHeight="1" x14ac:dyDescent="0.15">
      <c r="A46" s="48"/>
      <c r="B46" s="1248"/>
      <c r="C46" s="1249"/>
      <c r="D46" s="62"/>
      <c r="E46" s="1254" t="s">
        <v>13</v>
      </c>
      <c r="F46" s="1254"/>
      <c r="G46" s="1254"/>
      <c r="H46" s="1254"/>
      <c r="I46" s="1254"/>
      <c r="J46" s="1255"/>
      <c r="K46" s="63" t="s">
        <v>517</v>
      </c>
      <c r="L46" s="64" t="s">
        <v>517</v>
      </c>
      <c r="M46" s="64" t="s">
        <v>517</v>
      </c>
      <c r="N46" s="64" t="s">
        <v>517</v>
      </c>
      <c r="O46" s="65" t="s">
        <v>517</v>
      </c>
      <c r="P46" s="48"/>
      <c r="Q46" s="48"/>
      <c r="R46" s="48"/>
      <c r="S46" s="48"/>
      <c r="T46" s="48"/>
      <c r="U46" s="48"/>
    </row>
    <row r="47" spans="1:21" ht="30.75" customHeight="1" x14ac:dyDescent="0.15">
      <c r="A47" s="48"/>
      <c r="B47" s="1248"/>
      <c r="C47" s="1249"/>
      <c r="D47" s="62"/>
      <c r="E47" s="1254" t="s">
        <v>14</v>
      </c>
      <c r="F47" s="1254"/>
      <c r="G47" s="1254"/>
      <c r="H47" s="1254"/>
      <c r="I47" s="1254"/>
      <c r="J47" s="1255"/>
      <c r="K47" s="63" t="s">
        <v>517</v>
      </c>
      <c r="L47" s="64" t="s">
        <v>517</v>
      </c>
      <c r="M47" s="64" t="s">
        <v>517</v>
      </c>
      <c r="N47" s="64" t="s">
        <v>517</v>
      </c>
      <c r="O47" s="65" t="s">
        <v>517</v>
      </c>
      <c r="P47" s="48"/>
      <c r="Q47" s="48"/>
      <c r="R47" s="48"/>
      <c r="S47" s="48"/>
      <c r="T47" s="48"/>
      <c r="U47" s="48"/>
    </row>
    <row r="48" spans="1:21" ht="30.75" customHeight="1" x14ac:dyDescent="0.15">
      <c r="A48" s="48"/>
      <c r="B48" s="1248"/>
      <c r="C48" s="1249"/>
      <c r="D48" s="62"/>
      <c r="E48" s="1254" t="s">
        <v>15</v>
      </c>
      <c r="F48" s="1254"/>
      <c r="G48" s="1254"/>
      <c r="H48" s="1254"/>
      <c r="I48" s="1254"/>
      <c r="J48" s="1255"/>
      <c r="K48" s="63">
        <v>308</v>
      </c>
      <c r="L48" s="64">
        <v>326</v>
      </c>
      <c r="M48" s="64">
        <v>341</v>
      </c>
      <c r="N48" s="64">
        <v>283</v>
      </c>
      <c r="O48" s="65">
        <v>313</v>
      </c>
      <c r="P48" s="48"/>
      <c r="Q48" s="48"/>
      <c r="R48" s="48"/>
      <c r="S48" s="48"/>
      <c r="T48" s="48"/>
      <c r="U48" s="48"/>
    </row>
    <row r="49" spans="1:21" ht="30.75" customHeight="1" x14ac:dyDescent="0.15">
      <c r="A49" s="48"/>
      <c r="B49" s="1248"/>
      <c r="C49" s="1249"/>
      <c r="D49" s="62"/>
      <c r="E49" s="1254" t="s">
        <v>16</v>
      </c>
      <c r="F49" s="1254"/>
      <c r="G49" s="1254"/>
      <c r="H49" s="1254"/>
      <c r="I49" s="1254"/>
      <c r="J49" s="1255"/>
      <c r="K49" s="63">
        <v>413</v>
      </c>
      <c r="L49" s="64">
        <v>424</v>
      </c>
      <c r="M49" s="64">
        <v>389</v>
      </c>
      <c r="N49" s="64">
        <v>357</v>
      </c>
      <c r="O49" s="65">
        <v>198</v>
      </c>
      <c r="P49" s="48"/>
      <c r="Q49" s="48"/>
      <c r="R49" s="48"/>
      <c r="S49" s="48"/>
      <c r="T49" s="48"/>
      <c r="U49" s="48"/>
    </row>
    <row r="50" spans="1:21" ht="30.75" customHeight="1" x14ac:dyDescent="0.15">
      <c r="A50" s="48"/>
      <c r="B50" s="1248"/>
      <c r="C50" s="1249"/>
      <c r="D50" s="62"/>
      <c r="E50" s="1254" t="s">
        <v>17</v>
      </c>
      <c r="F50" s="1254"/>
      <c r="G50" s="1254"/>
      <c r="H50" s="1254"/>
      <c r="I50" s="1254"/>
      <c r="J50" s="1255"/>
      <c r="K50" s="63">
        <v>34</v>
      </c>
      <c r="L50" s="64">
        <v>27</v>
      </c>
      <c r="M50" s="64">
        <v>24</v>
      </c>
      <c r="N50" s="64">
        <v>24</v>
      </c>
      <c r="O50" s="65">
        <v>24</v>
      </c>
      <c r="P50" s="48"/>
      <c r="Q50" s="48"/>
      <c r="R50" s="48"/>
      <c r="S50" s="48"/>
      <c r="T50" s="48"/>
      <c r="U50" s="48"/>
    </row>
    <row r="51" spans="1:21" ht="30.75" customHeight="1" x14ac:dyDescent="0.15">
      <c r="A51" s="48"/>
      <c r="B51" s="1250"/>
      <c r="C51" s="1251"/>
      <c r="D51" s="66"/>
      <c r="E51" s="1254" t="s">
        <v>18</v>
      </c>
      <c r="F51" s="1254"/>
      <c r="G51" s="1254"/>
      <c r="H51" s="1254"/>
      <c r="I51" s="1254"/>
      <c r="J51" s="1255"/>
      <c r="K51" s="63">
        <v>0</v>
      </c>
      <c r="L51" s="64">
        <v>0</v>
      </c>
      <c r="M51" s="64">
        <v>0</v>
      </c>
      <c r="N51" s="64" t="s">
        <v>517</v>
      </c>
      <c r="O51" s="65" t="s">
        <v>517</v>
      </c>
      <c r="P51" s="48"/>
      <c r="Q51" s="48"/>
      <c r="R51" s="48"/>
      <c r="S51" s="48"/>
      <c r="T51" s="48"/>
      <c r="U51" s="48"/>
    </row>
    <row r="52" spans="1:21" ht="30.75" customHeight="1" x14ac:dyDescent="0.15">
      <c r="A52" s="48"/>
      <c r="B52" s="1256" t="s">
        <v>19</v>
      </c>
      <c r="C52" s="1257"/>
      <c r="D52" s="66"/>
      <c r="E52" s="1254" t="s">
        <v>20</v>
      </c>
      <c r="F52" s="1254"/>
      <c r="G52" s="1254"/>
      <c r="H52" s="1254"/>
      <c r="I52" s="1254"/>
      <c r="J52" s="1255"/>
      <c r="K52" s="63">
        <v>1607</v>
      </c>
      <c r="L52" s="64">
        <v>1638</v>
      </c>
      <c r="M52" s="64">
        <v>1681</v>
      </c>
      <c r="N52" s="64">
        <v>1573</v>
      </c>
      <c r="O52" s="65">
        <v>1567</v>
      </c>
      <c r="P52" s="48"/>
      <c r="Q52" s="48"/>
      <c r="R52" s="48"/>
      <c r="S52" s="48"/>
      <c r="T52" s="48"/>
      <c r="U52" s="48"/>
    </row>
    <row r="53" spans="1:21" ht="30.75" customHeight="1" thickBot="1" x14ac:dyDescent="0.2">
      <c r="A53" s="48"/>
      <c r="B53" s="1258" t="s">
        <v>21</v>
      </c>
      <c r="C53" s="1259"/>
      <c r="D53" s="67"/>
      <c r="E53" s="1260" t="s">
        <v>22</v>
      </c>
      <c r="F53" s="1260"/>
      <c r="G53" s="1260"/>
      <c r="H53" s="1260"/>
      <c r="I53" s="1260"/>
      <c r="J53" s="1261"/>
      <c r="K53" s="68">
        <v>646</v>
      </c>
      <c r="L53" s="69">
        <v>608</v>
      </c>
      <c r="M53" s="69">
        <v>585</v>
      </c>
      <c r="N53" s="69">
        <v>624</v>
      </c>
      <c r="O53" s="70">
        <v>575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574</v>
      </c>
      <c r="L56" s="80" t="s">
        <v>575</v>
      </c>
      <c r="M56" s="80" t="s">
        <v>576</v>
      </c>
      <c r="N56" s="80" t="s">
        <v>577</v>
      </c>
      <c r="O56" s="81" t="s">
        <v>578</v>
      </c>
      <c r="P56" s="48"/>
      <c r="Q56" s="48"/>
      <c r="R56" s="48"/>
      <c r="S56" s="48"/>
      <c r="T56" s="48"/>
      <c r="U56" s="48"/>
    </row>
    <row r="57" spans="1:21" ht="31.5" customHeight="1" x14ac:dyDescent="0.15">
      <c r="B57" s="1262" t="s">
        <v>25</v>
      </c>
      <c r="C57" s="1263"/>
      <c r="D57" s="1266" t="s">
        <v>26</v>
      </c>
      <c r="E57" s="1267"/>
      <c r="F57" s="1267"/>
      <c r="G57" s="1267"/>
      <c r="H57" s="1267"/>
      <c r="I57" s="1267"/>
      <c r="J57" s="1268"/>
      <c r="K57" s="82" t="s">
        <v>595</v>
      </c>
      <c r="L57" s="83" t="s">
        <v>595</v>
      </c>
      <c r="M57" s="83" t="s">
        <v>595</v>
      </c>
      <c r="N57" s="83" t="s">
        <v>595</v>
      </c>
      <c r="O57" s="84" t="s">
        <v>595</v>
      </c>
    </row>
    <row r="58" spans="1:21" ht="31.5" customHeight="1" thickBot="1" x14ac:dyDescent="0.2">
      <c r="B58" s="1264"/>
      <c r="C58" s="1265"/>
      <c r="D58" s="1269" t="s">
        <v>27</v>
      </c>
      <c r="E58" s="1270"/>
      <c r="F58" s="1270"/>
      <c r="G58" s="1270"/>
      <c r="H58" s="1270"/>
      <c r="I58" s="1270"/>
      <c r="J58" s="1271"/>
      <c r="K58" s="85" t="s">
        <v>595</v>
      </c>
      <c r="L58" s="86" t="s">
        <v>595</v>
      </c>
      <c r="M58" s="86" t="s">
        <v>595</v>
      </c>
      <c r="N58" s="86" t="s">
        <v>595</v>
      </c>
      <c r="O58" s="87" t="s">
        <v>595</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B+wKipfYkKP26QPffYSAKUNl8Wr8N9FQNdBsvHmFv6uqqrHRQYWYQmuB7YxMdUMCIVEuRi4unDL8G+KUXvRv2w==" saltValue="oNXSuHsWzzxe/c00ruLgm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J37" zoomScale="85" zoomScaleNormal="85"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558</v>
      </c>
      <c r="J40" s="99" t="s">
        <v>559</v>
      </c>
      <c r="K40" s="99" t="s">
        <v>560</v>
      </c>
      <c r="L40" s="99" t="s">
        <v>561</v>
      </c>
      <c r="M40" s="100" t="s">
        <v>562</v>
      </c>
    </row>
    <row r="41" spans="2:13" ht="27.75" customHeight="1" x14ac:dyDescent="0.15">
      <c r="B41" s="1272" t="s">
        <v>30</v>
      </c>
      <c r="C41" s="1273"/>
      <c r="D41" s="101"/>
      <c r="E41" s="1278" t="s">
        <v>31</v>
      </c>
      <c r="F41" s="1278"/>
      <c r="G41" s="1278"/>
      <c r="H41" s="1279"/>
      <c r="I41" s="102">
        <v>17132</v>
      </c>
      <c r="J41" s="103">
        <v>18328</v>
      </c>
      <c r="K41" s="103">
        <v>19378</v>
      </c>
      <c r="L41" s="103">
        <v>19448</v>
      </c>
      <c r="M41" s="104">
        <v>20735</v>
      </c>
    </row>
    <row r="42" spans="2:13" ht="27.75" customHeight="1" x14ac:dyDescent="0.15">
      <c r="B42" s="1274"/>
      <c r="C42" s="1275"/>
      <c r="D42" s="105"/>
      <c r="E42" s="1280" t="s">
        <v>32</v>
      </c>
      <c r="F42" s="1280"/>
      <c r="G42" s="1280"/>
      <c r="H42" s="1281"/>
      <c r="I42" s="106">
        <v>4</v>
      </c>
      <c r="J42" s="107" t="s">
        <v>517</v>
      </c>
      <c r="K42" s="107" t="s">
        <v>517</v>
      </c>
      <c r="L42" s="107" t="s">
        <v>517</v>
      </c>
      <c r="M42" s="108" t="s">
        <v>517</v>
      </c>
    </row>
    <row r="43" spans="2:13" ht="27.75" customHeight="1" x14ac:dyDescent="0.15">
      <c r="B43" s="1274"/>
      <c r="C43" s="1275"/>
      <c r="D43" s="105"/>
      <c r="E43" s="1280" t="s">
        <v>33</v>
      </c>
      <c r="F43" s="1280"/>
      <c r="G43" s="1280"/>
      <c r="H43" s="1281"/>
      <c r="I43" s="106">
        <v>4987</v>
      </c>
      <c r="J43" s="107">
        <v>5240</v>
      </c>
      <c r="K43" s="107">
        <v>4982</v>
      </c>
      <c r="L43" s="107">
        <v>4668</v>
      </c>
      <c r="M43" s="108">
        <v>4545</v>
      </c>
    </row>
    <row r="44" spans="2:13" ht="27.75" customHeight="1" x14ac:dyDescent="0.15">
      <c r="B44" s="1274"/>
      <c r="C44" s="1275"/>
      <c r="D44" s="105"/>
      <c r="E44" s="1280" t="s">
        <v>34</v>
      </c>
      <c r="F44" s="1280"/>
      <c r="G44" s="1280"/>
      <c r="H44" s="1281"/>
      <c r="I44" s="106">
        <v>2210</v>
      </c>
      <c r="J44" s="107">
        <v>1913</v>
      </c>
      <c r="K44" s="107">
        <v>1572</v>
      </c>
      <c r="L44" s="107">
        <v>1531</v>
      </c>
      <c r="M44" s="108">
        <v>1478</v>
      </c>
    </row>
    <row r="45" spans="2:13" ht="27.75" customHeight="1" x14ac:dyDescent="0.15">
      <c r="B45" s="1274"/>
      <c r="C45" s="1275"/>
      <c r="D45" s="105"/>
      <c r="E45" s="1280" t="s">
        <v>35</v>
      </c>
      <c r="F45" s="1280"/>
      <c r="G45" s="1280"/>
      <c r="H45" s="1281"/>
      <c r="I45" s="106">
        <v>3258</v>
      </c>
      <c r="J45" s="107">
        <v>3069</v>
      </c>
      <c r="K45" s="107">
        <v>2776</v>
      </c>
      <c r="L45" s="107">
        <v>2752</v>
      </c>
      <c r="M45" s="108">
        <v>2667</v>
      </c>
    </row>
    <row r="46" spans="2:13" ht="27.75" customHeight="1" x14ac:dyDescent="0.15">
      <c r="B46" s="1274"/>
      <c r="C46" s="1275"/>
      <c r="D46" s="109"/>
      <c r="E46" s="1280" t="s">
        <v>36</v>
      </c>
      <c r="F46" s="1280"/>
      <c r="G46" s="1280"/>
      <c r="H46" s="1281"/>
      <c r="I46" s="106">
        <v>219</v>
      </c>
      <c r="J46" s="107">
        <v>198</v>
      </c>
      <c r="K46" s="107">
        <v>177</v>
      </c>
      <c r="L46" s="107">
        <v>160</v>
      </c>
      <c r="M46" s="108">
        <v>142</v>
      </c>
    </row>
    <row r="47" spans="2:13" ht="27.75" customHeight="1" x14ac:dyDescent="0.15">
      <c r="B47" s="1274"/>
      <c r="C47" s="1275"/>
      <c r="D47" s="110"/>
      <c r="E47" s="1282" t="s">
        <v>37</v>
      </c>
      <c r="F47" s="1283"/>
      <c r="G47" s="1283"/>
      <c r="H47" s="1284"/>
      <c r="I47" s="106" t="s">
        <v>517</v>
      </c>
      <c r="J47" s="107" t="s">
        <v>517</v>
      </c>
      <c r="K47" s="107" t="s">
        <v>517</v>
      </c>
      <c r="L47" s="107" t="s">
        <v>517</v>
      </c>
      <c r="M47" s="108" t="s">
        <v>517</v>
      </c>
    </row>
    <row r="48" spans="2:13" ht="27.75" customHeight="1" x14ac:dyDescent="0.15">
      <c r="B48" s="1274"/>
      <c r="C48" s="1275"/>
      <c r="D48" s="105"/>
      <c r="E48" s="1280" t="s">
        <v>38</v>
      </c>
      <c r="F48" s="1280"/>
      <c r="G48" s="1280"/>
      <c r="H48" s="1281"/>
      <c r="I48" s="106" t="s">
        <v>517</v>
      </c>
      <c r="J48" s="107" t="s">
        <v>517</v>
      </c>
      <c r="K48" s="107" t="s">
        <v>517</v>
      </c>
      <c r="L48" s="107" t="s">
        <v>517</v>
      </c>
      <c r="M48" s="108" t="s">
        <v>517</v>
      </c>
    </row>
    <row r="49" spans="2:13" ht="27.75" customHeight="1" x14ac:dyDescent="0.15">
      <c r="B49" s="1276"/>
      <c r="C49" s="1277"/>
      <c r="D49" s="105"/>
      <c r="E49" s="1280" t="s">
        <v>39</v>
      </c>
      <c r="F49" s="1280"/>
      <c r="G49" s="1280"/>
      <c r="H49" s="1281"/>
      <c r="I49" s="106" t="s">
        <v>517</v>
      </c>
      <c r="J49" s="107" t="s">
        <v>517</v>
      </c>
      <c r="K49" s="107" t="s">
        <v>517</v>
      </c>
      <c r="L49" s="107" t="s">
        <v>517</v>
      </c>
      <c r="M49" s="108" t="s">
        <v>517</v>
      </c>
    </row>
    <row r="50" spans="2:13" ht="27.75" customHeight="1" x14ac:dyDescent="0.15">
      <c r="B50" s="1285" t="s">
        <v>40</v>
      </c>
      <c r="C50" s="1286"/>
      <c r="D50" s="111"/>
      <c r="E50" s="1280" t="s">
        <v>41</v>
      </c>
      <c r="F50" s="1280"/>
      <c r="G50" s="1280"/>
      <c r="H50" s="1281"/>
      <c r="I50" s="106">
        <v>2421</v>
      </c>
      <c r="J50" s="107">
        <v>1951</v>
      </c>
      <c r="K50" s="107">
        <v>1939</v>
      </c>
      <c r="L50" s="107">
        <v>3101</v>
      </c>
      <c r="M50" s="108">
        <v>4129</v>
      </c>
    </row>
    <row r="51" spans="2:13" ht="27.75" customHeight="1" x14ac:dyDescent="0.15">
      <c r="B51" s="1274"/>
      <c r="C51" s="1275"/>
      <c r="D51" s="105"/>
      <c r="E51" s="1280" t="s">
        <v>42</v>
      </c>
      <c r="F51" s="1280"/>
      <c r="G51" s="1280"/>
      <c r="H51" s="1281"/>
      <c r="I51" s="106">
        <v>1570</v>
      </c>
      <c r="J51" s="107">
        <v>1537</v>
      </c>
      <c r="K51" s="107">
        <v>1460</v>
      </c>
      <c r="L51" s="107">
        <v>1373</v>
      </c>
      <c r="M51" s="108">
        <v>1391</v>
      </c>
    </row>
    <row r="52" spans="2:13" ht="27.75" customHeight="1" x14ac:dyDescent="0.15">
      <c r="B52" s="1276"/>
      <c r="C52" s="1277"/>
      <c r="D52" s="105"/>
      <c r="E52" s="1280" t="s">
        <v>43</v>
      </c>
      <c r="F52" s="1280"/>
      <c r="G52" s="1280"/>
      <c r="H52" s="1281"/>
      <c r="I52" s="106">
        <v>16422</v>
      </c>
      <c r="J52" s="107">
        <v>16851</v>
      </c>
      <c r="K52" s="107">
        <v>17356</v>
      </c>
      <c r="L52" s="107">
        <v>17648</v>
      </c>
      <c r="M52" s="108">
        <v>18608</v>
      </c>
    </row>
    <row r="53" spans="2:13" ht="27.75" customHeight="1" thickBot="1" x14ac:dyDescent="0.2">
      <c r="B53" s="1287" t="s">
        <v>44</v>
      </c>
      <c r="C53" s="1288"/>
      <c r="D53" s="112"/>
      <c r="E53" s="1289" t="s">
        <v>45</v>
      </c>
      <c r="F53" s="1289"/>
      <c r="G53" s="1289"/>
      <c r="H53" s="1290"/>
      <c r="I53" s="113">
        <v>7398</v>
      </c>
      <c r="J53" s="114">
        <v>8410</v>
      </c>
      <c r="K53" s="114">
        <v>8129</v>
      </c>
      <c r="L53" s="114">
        <v>6437</v>
      </c>
      <c r="M53" s="115">
        <v>5439</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LaNrWbI7slMHGJVt8oc+I/N/wcnqRiqFvZ3E9xTj6av/zhZXke8ZwFFaJpr0RIKyxCTZr0DgCESoYpGVtOG0yg==" saltValue="tk6J71KQZJoZaiYR2gj8t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560</v>
      </c>
      <c r="G54" s="124" t="s">
        <v>561</v>
      </c>
      <c r="H54" s="125" t="s">
        <v>562</v>
      </c>
    </row>
    <row r="55" spans="2:8" ht="52.5" customHeight="1" x14ac:dyDescent="0.15">
      <c r="B55" s="126"/>
      <c r="C55" s="1299" t="s">
        <v>48</v>
      </c>
      <c r="D55" s="1299"/>
      <c r="E55" s="1300"/>
      <c r="F55" s="127">
        <v>1446</v>
      </c>
      <c r="G55" s="127">
        <v>1546</v>
      </c>
      <c r="H55" s="128">
        <v>1547</v>
      </c>
    </row>
    <row r="56" spans="2:8" ht="52.5" customHeight="1" x14ac:dyDescent="0.15">
      <c r="B56" s="129"/>
      <c r="C56" s="1301" t="s">
        <v>49</v>
      </c>
      <c r="D56" s="1301"/>
      <c r="E56" s="1302"/>
      <c r="F56" s="130">
        <v>72</v>
      </c>
      <c r="G56" s="130">
        <v>72</v>
      </c>
      <c r="H56" s="131">
        <v>120</v>
      </c>
    </row>
    <row r="57" spans="2:8" ht="53.25" customHeight="1" x14ac:dyDescent="0.15">
      <c r="B57" s="129"/>
      <c r="C57" s="1303" t="s">
        <v>50</v>
      </c>
      <c r="D57" s="1303"/>
      <c r="E57" s="1304"/>
      <c r="F57" s="132">
        <v>303</v>
      </c>
      <c r="G57" s="132">
        <v>1363</v>
      </c>
      <c r="H57" s="133">
        <v>2412</v>
      </c>
    </row>
    <row r="58" spans="2:8" ht="45.75" customHeight="1" x14ac:dyDescent="0.15">
      <c r="B58" s="134"/>
      <c r="C58" s="1291" t="s">
        <v>589</v>
      </c>
      <c r="D58" s="1292"/>
      <c r="E58" s="1293"/>
      <c r="F58" s="135" t="s">
        <v>594</v>
      </c>
      <c r="G58" s="135" t="s">
        <v>594</v>
      </c>
      <c r="H58" s="136">
        <v>1316</v>
      </c>
    </row>
    <row r="59" spans="2:8" ht="45.75" customHeight="1" x14ac:dyDescent="0.15">
      <c r="B59" s="134"/>
      <c r="C59" s="1291" t="s">
        <v>590</v>
      </c>
      <c r="D59" s="1292"/>
      <c r="E59" s="1293"/>
      <c r="F59" s="135">
        <v>88</v>
      </c>
      <c r="G59" s="135">
        <v>308</v>
      </c>
      <c r="H59" s="136">
        <v>308</v>
      </c>
    </row>
    <row r="60" spans="2:8" ht="45.75" customHeight="1" x14ac:dyDescent="0.15">
      <c r="B60" s="134"/>
      <c r="C60" s="1291" t="s">
        <v>591</v>
      </c>
      <c r="D60" s="1292"/>
      <c r="E60" s="1293"/>
      <c r="F60" s="135" t="s">
        <v>594</v>
      </c>
      <c r="G60" s="135">
        <v>432</v>
      </c>
      <c r="H60" s="136">
        <v>304</v>
      </c>
    </row>
    <row r="61" spans="2:8" ht="45.75" customHeight="1" x14ac:dyDescent="0.15">
      <c r="B61" s="134"/>
      <c r="C61" s="1291" t="s">
        <v>592</v>
      </c>
      <c r="D61" s="1292"/>
      <c r="E61" s="1293"/>
      <c r="F61" s="135">
        <v>60</v>
      </c>
      <c r="G61" s="135">
        <v>260</v>
      </c>
      <c r="H61" s="136">
        <v>260</v>
      </c>
    </row>
    <row r="62" spans="2:8" ht="45.75" customHeight="1" thickBot="1" x14ac:dyDescent="0.2">
      <c r="B62" s="137"/>
      <c r="C62" s="1294" t="s">
        <v>593</v>
      </c>
      <c r="D62" s="1295"/>
      <c r="E62" s="1296"/>
      <c r="F62" s="138">
        <v>36</v>
      </c>
      <c r="G62" s="138">
        <v>236</v>
      </c>
      <c r="H62" s="139">
        <v>94</v>
      </c>
    </row>
    <row r="63" spans="2:8" ht="52.5" customHeight="1" thickBot="1" x14ac:dyDescent="0.2">
      <c r="B63" s="140"/>
      <c r="C63" s="1297" t="s">
        <v>51</v>
      </c>
      <c r="D63" s="1297"/>
      <c r="E63" s="1298"/>
      <c r="F63" s="141">
        <v>1820</v>
      </c>
      <c r="G63" s="141">
        <v>2981</v>
      </c>
      <c r="H63" s="142">
        <v>4079</v>
      </c>
    </row>
    <row r="64" spans="2:8" ht="15" customHeight="1" x14ac:dyDescent="0.15"/>
    <row r="65" ht="0" hidden="1" customHeight="1" x14ac:dyDescent="0.15"/>
    <row r="66" ht="0" hidden="1" customHeight="1" x14ac:dyDescent="0.15"/>
  </sheetData>
  <sheetProtection algorithmName="SHA-512" hashValue="F7b+cIOcEwffLRhfGpLI6iNJSWK6AT8BNuD+lWNjHcLqZI6okg4GT9lPvqUDgvC60t7lAvxAMmMb3QcFsv/ASw==" saltValue="qk+n7KIx50/ZSl3dd9YL8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555</v>
      </c>
      <c r="G2" s="156"/>
      <c r="H2" s="157"/>
    </row>
    <row r="3" spans="1:8" x14ac:dyDescent="0.15">
      <c r="A3" s="153" t="s">
        <v>548</v>
      </c>
      <c r="B3" s="158"/>
      <c r="C3" s="159"/>
      <c r="D3" s="160">
        <v>115665</v>
      </c>
      <c r="E3" s="161"/>
      <c r="F3" s="162">
        <v>106614</v>
      </c>
      <c r="G3" s="163"/>
      <c r="H3" s="164"/>
    </row>
    <row r="4" spans="1:8" x14ac:dyDescent="0.15">
      <c r="A4" s="165"/>
      <c r="B4" s="166"/>
      <c r="C4" s="167"/>
      <c r="D4" s="168">
        <v>70914</v>
      </c>
      <c r="E4" s="169"/>
      <c r="F4" s="170">
        <v>45545</v>
      </c>
      <c r="G4" s="171"/>
      <c r="H4" s="172"/>
    </row>
    <row r="5" spans="1:8" x14ac:dyDescent="0.15">
      <c r="A5" s="153" t="s">
        <v>550</v>
      </c>
      <c r="B5" s="158"/>
      <c r="C5" s="159"/>
      <c r="D5" s="160">
        <v>185320</v>
      </c>
      <c r="E5" s="161"/>
      <c r="F5" s="162">
        <v>85459</v>
      </c>
      <c r="G5" s="163"/>
      <c r="H5" s="164"/>
    </row>
    <row r="6" spans="1:8" x14ac:dyDescent="0.15">
      <c r="A6" s="165"/>
      <c r="B6" s="166"/>
      <c r="C6" s="167"/>
      <c r="D6" s="168">
        <v>52333</v>
      </c>
      <c r="E6" s="169"/>
      <c r="F6" s="170">
        <v>44378</v>
      </c>
      <c r="G6" s="171"/>
      <c r="H6" s="172"/>
    </row>
    <row r="7" spans="1:8" x14ac:dyDescent="0.15">
      <c r="A7" s="153" t="s">
        <v>551</v>
      </c>
      <c r="B7" s="158"/>
      <c r="C7" s="159"/>
      <c r="D7" s="160">
        <v>88802</v>
      </c>
      <c r="E7" s="161"/>
      <c r="F7" s="162">
        <v>83280</v>
      </c>
      <c r="G7" s="163"/>
      <c r="H7" s="164"/>
    </row>
    <row r="8" spans="1:8" x14ac:dyDescent="0.15">
      <c r="A8" s="165"/>
      <c r="B8" s="166"/>
      <c r="C8" s="167"/>
      <c r="D8" s="168">
        <v>17218</v>
      </c>
      <c r="E8" s="169"/>
      <c r="F8" s="170">
        <v>43123</v>
      </c>
      <c r="G8" s="171"/>
      <c r="H8" s="172"/>
    </row>
    <row r="9" spans="1:8" x14ac:dyDescent="0.15">
      <c r="A9" s="153" t="s">
        <v>552</v>
      </c>
      <c r="B9" s="158"/>
      <c r="C9" s="159"/>
      <c r="D9" s="160">
        <v>65933</v>
      </c>
      <c r="E9" s="161"/>
      <c r="F9" s="162">
        <v>88968</v>
      </c>
      <c r="G9" s="163"/>
      <c r="H9" s="164"/>
    </row>
    <row r="10" spans="1:8" x14ac:dyDescent="0.15">
      <c r="A10" s="165"/>
      <c r="B10" s="166"/>
      <c r="C10" s="167"/>
      <c r="D10" s="168">
        <v>25351</v>
      </c>
      <c r="E10" s="169"/>
      <c r="F10" s="170">
        <v>45482</v>
      </c>
      <c r="G10" s="171"/>
      <c r="H10" s="172"/>
    </row>
    <row r="11" spans="1:8" x14ac:dyDescent="0.15">
      <c r="A11" s="153" t="s">
        <v>553</v>
      </c>
      <c r="B11" s="158"/>
      <c r="C11" s="159"/>
      <c r="D11" s="160">
        <v>110252</v>
      </c>
      <c r="E11" s="161"/>
      <c r="F11" s="162">
        <v>85173</v>
      </c>
      <c r="G11" s="163"/>
      <c r="H11" s="164"/>
    </row>
    <row r="12" spans="1:8" x14ac:dyDescent="0.15">
      <c r="A12" s="165"/>
      <c r="B12" s="166"/>
      <c r="C12" s="173"/>
      <c r="D12" s="168">
        <v>35865</v>
      </c>
      <c r="E12" s="169"/>
      <c r="F12" s="170">
        <v>43913</v>
      </c>
      <c r="G12" s="171"/>
      <c r="H12" s="172"/>
    </row>
    <row r="13" spans="1:8" x14ac:dyDescent="0.15">
      <c r="A13" s="153"/>
      <c r="B13" s="158"/>
      <c r="C13" s="174"/>
      <c r="D13" s="175">
        <v>113194</v>
      </c>
      <c r="E13" s="176"/>
      <c r="F13" s="177">
        <v>89899</v>
      </c>
      <c r="G13" s="178"/>
      <c r="H13" s="164"/>
    </row>
    <row r="14" spans="1:8" x14ac:dyDescent="0.15">
      <c r="A14" s="165"/>
      <c r="B14" s="166"/>
      <c r="C14" s="167"/>
      <c r="D14" s="168">
        <v>40336</v>
      </c>
      <c r="E14" s="169"/>
      <c r="F14" s="170">
        <v>44488</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8.91</v>
      </c>
      <c r="C19" s="179">
        <f>ROUND(VALUE(SUBSTITUTE(実質収支比率等に係る経年分析!G$48,"▲","-")),2)</f>
        <v>7.5</v>
      </c>
      <c r="D19" s="179">
        <f>ROUND(VALUE(SUBSTITUTE(実質収支比率等に係る経年分析!H$48,"▲","-")),2)</f>
        <v>13.13</v>
      </c>
      <c r="E19" s="179">
        <f>ROUND(VALUE(SUBSTITUTE(実質収支比率等に係る経年分析!I$48,"▲","-")),2)</f>
        <v>12.75</v>
      </c>
      <c r="F19" s="179">
        <f>ROUND(VALUE(SUBSTITUTE(実質収支比率等に係る経年分析!J$48,"▲","-")),2)</f>
        <v>14.8</v>
      </c>
    </row>
    <row r="20" spans="1:11" x14ac:dyDescent="0.15">
      <c r="A20" s="179" t="s">
        <v>55</v>
      </c>
      <c r="B20" s="179">
        <f>ROUND(VALUE(SUBSTITUTE(実質収支比率等に係る経年分析!F$47,"▲","-")),2)</f>
        <v>12.87</v>
      </c>
      <c r="C20" s="179">
        <f>ROUND(VALUE(SUBSTITUTE(実質収支比率等に係る経年分析!G$47,"▲","-")),2)</f>
        <v>14.81</v>
      </c>
      <c r="D20" s="179">
        <f>ROUND(VALUE(SUBSTITUTE(実質収支比率等に係る経年分析!H$47,"▲","-")),2)</f>
        <v>15.11</v>
      </c>
      <c r="E20" s="179">
        <f>ROUND(VALUE(SUBSTITUTE(実質収支比率等に係る経年分析!I$47,"▲","-")),2)</f>
        <v>16.649999999999999</v>
      </c>
      <c r="F20" s="179">
        <f>ROUND(VALUE(SUBSTITUTE(実質収支比率等に係る経年分析!J$47,"▲","-")),2)</f>
        <v>16.54</v>
      </c>
    </row>
    <row r="21" spans="1:11" x14ac:dyDescent="0.15">
      <c r="A21" s="179" t="s">
        <v>56</v>
      </c>
      <c r="B21" s="179">
        <f>IF(ISNUMBER(VALUE(SUBSTITUTE(実質収支比率等に係る経年分析!F$49,"▲","-"))),ROUND(VALUE(SUBSTITUTE(実質収支比率等に係る経年分析!F$49,"▲","-")),2),NA())</f>
        <v>0.38</v>
      </c>
      <c r="C21" s="179">
        <f>IF(ISNUMBER(VALUE(SUBSTITUTE(実質収支比率等に係る経年分析!G$49,"▲","-"))),ROUND(VALUE(SUBSTITUTE(実質収支比率等に係る経年分析!G$49,"▲","-")),2),NA())</f>
        <v>0.74</v>
      </c>
      <c r="D21" s="179">
        <f>IF(ISNUMBER(VALUE(SUBSTITUTE(実質収支比率等に係る経年分析!H$49,"▲","-"))),ROUND(VALUE(SUBSTITUTE(実質収支比率等に係る経年分析!H$49,"▲","-")),2),NA())</f>
        <v>5.49</v>
      </c>
      <c r="E21" s="179">
        <f>IF(ISNUMBER(VALUE(SUBSTITUTE(実質収支比率等に係る経年分析!I$49,"▲","-"))),ROUND(VALUE(SUBSTITUTE(実質収支比率等に係る経年分析!I$49,"▲","-")),2),NA())</f>
        <v>0.3</v>
      </c>
      <c r="F21" s="179">
        <f>IF(ISNUMBER(VALUE(SUBSTITUTE(実質収支比率等に係る経年分析!J$49,"▲","-"))),ROUND(VALUE(SUBSTITUTE(実質収支比率等に係る経年分析!J$49,"▲","-")),2),NA())</f>
        <v>2.15</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阿蘇山観光事業特別会計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0.09</v>
      </c>
    </row>
    <row r="30" spans="1:11" x14ac:dyDescent="0.15">
      <c r="A30" s="180" t="str">
        <f>IF(連結実質赤字比率に係る赤字・黒字の構成分析!C$40="",NA(),連結実質赤字比率に係る赤字・黒字の構成分析!C$40)</f>
        <v>後期高齢者医療事業特別会計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0.1</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7.0000000000000007E-2</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7.0000000000000007E-2</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0.08</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0.09</v>
      </c>
    </row>
    <row r="31" spans="1:11" x14ac:dyDescent="0.15">
      <c r="A31" s="180" t="str">
        <f>IF(連結実質赤字比率に係る赤字・黒字の構成分析!C$39="",NA(),連結実質赤字比率に係る赤字・黒字の構成分析!C$39)</f>
        <v>病院事業会計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1.05</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1.26</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1.47</v>
      </c>
      <c r="H31" s="180">
        <f>IF(ROUND(VALUE(SUBSTITUTE(連結実質赤字比率に係る赤字・黒字の構成分析!I$39,"▲", "-")), 2) &lt; 0, ABS(ROUND(VALUE(SUBSTITUTE(連結実質赤字比率に係る赤字・黒字の構成分析!I$39,"▲", "-")), 2)), NA())</f>
        <v>0.38</v>
      </c>
      <c r="I31" s="180" t="e">
        <f>IF(ROUND(VALUE(SUBSTITUTE(連結実質赤字比率に係る赤字・黒字の構成分析!I$39,"▲", "-")), 2) &gt;= 0, ABS(ROUND(VALUE(SUBSTITUTE(連結実質赤字比率に係る赤字・黒字の構成分析!I$39,"▲", "-")), 2)), NA())</f>
        <v>#N/A</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0.67</v>
      </c>
    </row>
    <row r="32" spans="1:11" x14ac:dyDescent="0.15">
      <c r="A32" s="180" t="str">
        <f>IF(連結実質赤字比率に係る赤字・黒字の構成分析!C$38="",NA(),連結実質赤字比率に係る赤字・黒字の構成分析!C$38)</f>
        <v>下水道事業特別会計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0.24</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0.19</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0.13</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1.8</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0.83</v>
      </c>
    </row>
    <row r="33" spans="1:16" x14ac:dyDescent="0.15">
      <c r="A33" s="180" t="str">
        <f>IF(連結実質赤字比率に係る赤字・黒字の構成分析!C$37="",NA(),連結実質赤字比率に係る赤字・黒字の構成分析!C$37)</f>
        <v>国民健康保険事業特別会計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2.04</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1.33</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0.56000000000000005</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2.12</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2.04</v>
      </c>
    </row>
    <row r="34" spans="1:16" x14ac:dyDescent="0.15">
      <c r="A34" s="180" t="str">
        <f>IF(連結実質赤字比率に係る赤字・黒字の構成分析!C$36="",NA(),連結実質赤字比率に係る赤字・黒字の構成分析!C$36)</f>
        <v>介護保険事業特別会計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1.27</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1.57</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2.71</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2.74</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2.66</v>
      </c>
    </row>
    <row r="35" spans="1:16" x14ac:dyDescent="0.15">
      <c r="A35" s="180" t="str">
        <f>IF(連結実質赤字比率に係る赤字・黒字の構成分析!C$35="",NA(),連結実質赤字比率に係る赤字・黒字の構成分析!C$35)</f>
        <v>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11.17</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9.4600000000000009</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9.16</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9.59</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9.48</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8.9</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7.5</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13.12</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12.74</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14.79</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1607</v>
      </c>
      <c r="E42" s="181"/>
      <c r="F42" s="181"/>
      <c r="G42" s="181">
        <f>'実質公債費比率（分子）の構造'!L$52</f>
        <v>1638</v>
      </c>
      <c r="H42" s="181"/>
      <c r="I42" s="181"/>
      <c r="J42" s="181">
        <f>'実質公債費比率（分子）の構造'!M$52</f>
        <v>1681</v>
      </c>
      <c r="K42" s="181"/>
      <c r="L42" s="181"/>
      <c r="M42" s="181">
        <f>'実質公債費比率（分子）の構造'!N$52</f>
        <v>1573</v>
      </c>
      <c r="N42" s="181"/>
      <c r="O42" s="181"/>
      <c r="P42" s="181">
        <f>'実質公債費比率（分子）の構造'!O$52</f>
        <v>1567</v>
      </c>
    </row>
    <row r="43" spans="1:16" x14ac:dyDescent="0.15">
      <c r="A43" s="181" t="s">
        <v>64</v>
      </c>
      <c r="B43" s="181">
        <f>'実質公債費比率（分子）の構造'!K$51</f>
        <v>0</v>
      </c>
      <c r="C43" s="181"/>
      <c r="D43" s="181"/>
      <c r="E43" s="181">
        <f>'実質公債費比率（分子）の構造'!L$51</f>
        <v>0</v>
      </c>
      <c r="F43" s="181"/>
      <c r="G43" s="181"/>
      <c r="H43" s="181">
        <f>'実質公債費比率（分子）の構造'!M$51</f>
        <v>0</v>
      </c>
      <c r="I43" s="181"/>
      <c r="J43" s="181"/>
      <c r="K43" s="181" t="str">
        <f>'実質公債費比率（分子）の構造'!N$51</f>
        <v>-</v>
      </c>
      <c r="L43" s="181"/>
      <c r="M43" s="181"/>
      <c r="N43" s="181" t="str">
        <f>'実質公債費比率（分子）の構造'!O$51</f>
        <v>-</v>
      </c>
      <c r="O43" s="181"/>
      <c r="P43" s="181"/>
    </row>
    <row r="44" spans="1:16" x14ac:dyDescent="0.15">
      <c r="A44" s="181" t="s">
        <v>65</v>
      </c>
      <c r="B44" s="181">
        <f>'実質公債費比率（分子）の構造'!K$50</f>
        <v>34</v>
      </c>
      <c r="C44" s="181"/>
      <c r="D44" s="181"/>
      <c r="E44" s="181">
        <f>'実質公債費比率（分子）の構造'!L$50</f>
        <v>27</v>
      </c>
      <c r="F44" s="181"/>
      <c r="G44" s="181"/>
      <c r="H44" s="181">
        <f>'実質公債費比率（分子）の構造'!M$50</f>
        <v>24</v>
      </c>
      <c r="I44" s="181"/>
      <c r="J44" s="181"/>
      <c r="K44" s="181">
        <f>'実質公債費比率（分子）の構造'!N$50</f>
        <v>24</v>
      </c>
      <c r="L44" s="181"/>
      <c r="M44" s="181"/>
      <c r="N44" s="181">
        <f>'実質公債費比率（分子）の構造'!O$50</f>
        <v>24</v>
      </c>
      <c r="O44" s="181"/>
      <c r="P44" s="181"/>
    </row>
    <row r="45" spans="1:16" x14ac:dyDescent="0.15">
      <c r="A45" s="181" t="s">
        <v>66</v>
      </c>
      <c r="B45" s="181">
        <f>'実質公債費比率（分子）の構造'!K$49</f>
        <v>413</v>
      </c>
      <c r="C45" s="181"/>
      <c r="D45" s="181"/>
      <c r="E45" s="181">
        <f>'実質公債費比率（分子）の構造'!L$49</f>
        <v>424</v>
      </c>
      <c r="F45" s="181"/>
      <c r="G45" s="181"/>
      <c r="H45" s="181">
        <f>'実質公債費比率（分子）の構造'!M$49</f>
        <v>389</v>
      </c>
      <c r="I45" s="181"/>
      <c r="J45" s="181"/>
      <c r="K45" s="181">
        <f>'実質公債費比率（分子）の構造'!N$49</f>
        <v>357</v>
      </c>
      <c r="L45" s="181"/>
      <c r="M45" s="181"/>
      <c r="N45" s="181">
        <f>'実質公債費比率（分子）の構造'!O$49</f>
        <v>198</v>
      </c>
      <c r="O45" s="181"/>
      <c r="P45" s="181"/>
    </row>
    <row r="46" spans="1:16" x14ac:dyDescent="0.15">
      <c r="A46" s="181" t="s">
        <v>67</v>
      </c>
      <c r="B46" s="181">
        <f>'実質公債費比率（分子）の構造'!K$48</f>
        <v>308</v>
      </c>
      <c r="C46" s="181"/>
      <c r="D46" s="181"/>
      <c r="E46" s="181">
        <f>'実質公債費比率（分子）の構造'!L$48</f>
        <v>326</v>
      </c>
      <c r="F46" s="181"/>
      <c r="G46" s="181"/>
      <c r="H46" s="181">
        <f>'実質公債費比率（分子）の構造'!M$48</f>
        <v>341</v>
      </c>
      <c r="I46" s="181"/>
      <c r="J46" s="181"/>
      <c r="K46" s="181">
        <f>'実質公債費比率（分子）の構造'!N$48</f>
        <v>283</v>
      </c>
      <c r="L46" s="181"/>
      <c r="M46" s="181"/>
      <c r="N46" s="181">
        <f>'実質公債費比率（分子）の構造'!O$48</f>
        <v>313</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1498</v>
      </c>
      <c r="C49" s="181"/>
      <c r="D49" s="181"/>
      <c r="E49" s="181">
        <f>'実質公債費比率（分子）の構造'!L$45</f>
        <v>1469</v>
      </c>
      <c r="F49" s="181"/>
      <c r="G49" s="181"/>
      <c r="H49" s="181">
        <f>'実質公債費比率（分子）の構造'!M$45</f>
        <v>1512</v>
      </c>
      <c r="I49" s="181"/>
      <c r="J49" s="181"/>
      <c r="K49" s="181">
        <f>'実質公債費比率（分子）の構造'!N$45</f>
        <v>1533</v>
      </c>
      <c r="L49" s="181"/>
      <c r="M49" s="181"/>
      <c r="N49" s="181">
        <f>'実質公債費比率（分子）の構造'!O$45</f>
        <v>1607</v>
      </c>
      <c r="O49" s="181"/>
      <c r="P49" s="181"/>
    </row>
    <row r="50" spans="1:16" x14ac:dyDescent="0.15">
      <c r="A50" s="181" t="s">
        <v>71</v>
      </c>
      <c r="B50" s="181" t="e">
        <f>NA()</f>
        <v>#N/A</v>
      </c>
      <c r="C50" s="181">
        <f>IF(ISNUMBER('実質公債費比率（分子）の構造'!K$53),'実質公債費比率（分子）の構造'!K$53,NA())</f>
        <v>646</v>
      </c>
      <c r="D50" s="181" t="e">
        <f>NA()</f>
        <v>#N/A</v>
      </c>
      <c r="E50" s="181" t="e">
        <f>NA()</f>
        <v>#N/A</v>
      </c>
      <c r="F50" s="181">
        <f>IF(ISNUMBER('実質公債費比率（分子）の構造'!L$53),'実質公債費比率（分子）の構造'!L$53,NA())</f>
        <v>608</v>
      </c>
      <c r="G50" s="181" t="e">
        <f>NA()</f>
        <v>#N/A</v>
      </c>
      <c r="H50" s="181" t="e">
        <f>NA()</f>
        <v>#N/A</v>
      </c>
      <c r="I50" s="181">
        <f>IF(ISNUMBER('実質公債費比率（分子）の構造'!M$53),'実質公債費比率（分子）の構造'!M$53,NA())</f>
        <v>585</v>
      </c>
      <c r="J50" s="181" t="e">
        <f>NA()</f>
        <v>#N/A</v>
      </c>
      <c r="K50" s="181" t="e">
        <f>NA()</f>
        <v>#N/A</v>
      </c>
      <c r="L50" s="181">
        <f>IF(ISNUMBER('実質公債費比率（分子）の構造'!N$53),'実質公債費比率（分子）の構造'!N$53,NA())</f>
        <v>624</v>
      </c>
      <c r="M50" s="181" t="e">
        <f>NA()</f>
        <v>#N/A</v>
      </c>
      <c r="N50" s="181" t="e">
        <f>NA()</f>
        <v>#N/A</v>
      </c>
      <c r="O50" s="181">
        <f>IF(ISNUMBER('実質公債費比率（分子）の構造'!O$53),'実質公債費比率（分子）の構造'!O$53,NA())</f>
        <v>575</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16422</v>
      </c>
      <c r="E56" s="180"/>
      <c r="F56" s="180"/>
      <c r="G56" s="180">
        <f>'将来負担比率（分子）の構造'!J$52</f>
        <v>16851</v>
      </c>
      <c r="H56" s="180"/>
      <c r="I56" s="180"/>
      <c r="J56" s="180">
        <f>'将来負担比率（分子）の構造'!K$52</f>
        <v>17356</v>
      </c>
      <c r="K56" s="180"/>
      <c r="L56" s="180"/>
      <c r="M56" s="180">
        <f>'将来負担比率（分子）の構造'!L$52</f>
        <v>17648</v>
      </c>
      <c r="N56" s="180"/>
      <c r="O56" s="180"/>
      <c r="P56" s="180">
        <f>'将来負担比率（分子）の構造'!M$52</f>
        <v>18608</v>
      </c>
    </row>
    <row r="57" spans="1:16" x14ac:dyDescent="0.15">
      <c r="A57" s="180" t="s">
        <v>42</v>
      </c>
      <c r="B57" s="180"/>
      <c r="C57" s="180"/>
      <c r="D57" s="180">
        <f>'将来負担比率（分子）の構造'!I$51</f>
        <v>1570</v>
      </c>
      <c r="E57" s="180"/>
      <c r="F57" s="180"/>
      <c r="G57" s="180">
        <f>'将来負担比率（分子）の構造'!J$51</f>
        <v>1537</v>
      </c>
      <c r="H57" s="180"/>
      <c r="I57" s="180"/>
      <c r="J57" s="180">
        <f>'将来負担比率（分子）の構造'!K$51</f>
        <v>1460</v>
      </c>
      <c r="K57" s="180"/>
      <c r="L57" s="180"/>
      <c r="M57" s="180">
        <f>'将来負担比率（分子）の構造'!L$51</f>
        <v>1373</v>
      </c>
      <c r="N57" s="180"/>
      <c r="O57" s="180"/>
      <c r="P57" s="180">
        <f>'将来負担比率（分子）の構造'!M$51</f>
        <v>1391</v>
      </c>
    </row>
    <row r="58" spans="1:16" x14ac:dyDescent="0.15">
      <c r="A58" s="180" t="s">
        <v>41</v>
      </c>
      <c r="B58" s="180"/>
      <c r="C58" s="180"/>
      <c r="D58" s="180">
        <f>'将来負担比率（分子）の構造'!I$50</f>
        <v>2421</v>
      </c>
      <c r="E58" s="180"/>
      <c r="F58" s="180"/>
      <c r="G58" s="180">
        <f>'将来負担比率（分子）の構造'!J$50</f>
        <v>1951</v>
      </c>
      <c r="H58" s="180"/>
      <c r="I58" s="180"/>
      <c r="J58" s="180">
        <f>'将来負担比率（分子）の構造'!K$50</f>
        <v>1939</v>
      </c>
      <c r="K58" s="180"/>
      <c r="L58" s="180"/>
      <c r="M58" s="180">
        <f>'将来負担比率（分子）の構造'!L$50</f>
        <v>3101</v>
      </c>
      <c r="N58" s="180"/>
      <c r="O58" s="180"/>
      <c r="P58" s="180">
        <f>'将来負担比率（分子）の構造'!M$50</f>
        <v>4129</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f>'将来負担比率（分子）の構造'!I$46</f>
        <v>219</v>
      </c>
      <c r="C61" s="180"/>
      <c r="D61" s="180"/>
      <c r="E61" s="180">
        <f>'将来負担比率（分子）の構造'!J$46</f>
        <v>198</v>
      </c>
      <c r="F61" s="180"/>
      <c r="G61" s="180"/>
      <c r="H61" s="180">
        <f>'将来負担比率（分子）の構造'!K$46</f>
        <v>177</v>
      </c>
      <c r="I61" s="180"/>
      <c r="J61" s="180"/>
      <c r="K61" s="180">
        <f>'将来負担比率（分子）の構造'!L$46</f>
        <v>160</v>
      </c>
      <c r="L61" s="180"/>
      <c r="M61" s="180"/>
      <c r="N61" s="180">
        <f>'将来負担比率（分子）の構造'!M$46</f>
        <v>142</v>
      </c>
      <c r="O61" s="180"/>
      <c r="P61" s="180"/>
    </row>
    <row r="62" spans="1:16" x14ac:dyDescent="0.15">
      <c r="A62" s="180" t="s">
        <v>35</v>
      </c>
      <c r="B62" s="180">
        <f>'将来負担比率（分子）の構造'!I$45</f>
        <v>3258</v>
      </c>
      <c r="C62" s="180"/>
      <c r="D62" s="180"/>
      <c r="E62" s="180">
        <f>'将来負担比率（分子）の構造'!J$45</f>
        <v>3069</v>
      </c>
      <c r="F62" s="180"/>
      <c r="G62" s="180"/>
      <c r="H62" s="180">
        <f>'将来負担比率（分子）の構造'!K$45</f>
        <v>2776</v>
      </c>
      <c r="I62" s="180"/>
      <c r="J62" s="180"/>
      <c r="K62" s="180">
        <f>'将来負担比率（分子）の構造'!L$45</f>
        <v>2752</v>
      </c>
      <c r="L62" s="180"/>
      <c r="M62" s="180"/>
      <c r="N62" s="180">
        <f>'将来負担比率（分子）の構造'!M$45</f>
        <v>2667</v>
      </c>
      <c r="O62" s="180"/>
      <c r="P62" s="180"/>
    </row>
    <row r="63" spans="1:16" x14ac:dyDescent="0.15">
      <c r="A63" s="180" t="s">
        <v>34</v>
      </c>
      <c r="B63" s="180">
        <f>'将来負担比率（分子）の構造'!I$44</f>
        <v>2210</v>
      </c>
      <c r="C63" s="180"/>
      <c r="D63" s="180"/>
      <c r="E63" s="180">
        <f>'将来負担比率（分子）の構造'!J$44</f>
        <v>1913</v>
      </c>
      <c r="F63" s="180"/>
      <c r="G63" s="180"/>
      <c r="H63" s="180">
        <f>'将来負担比率（分子）の構造'!K$44</f>
        <v>1572</v>
      </c>
      <c r="I63" s="180"/>
      <c r="J63" s="180"/>
      <c r="K63" s="180">
        <f>'将来負担比率（分子）の構造'!L$44</f>
        <v>1531</v>
      </c>
      <c r="L63" s="180"/>
      <c r="M63" s="180"/>
      <c r="N63" s="180">
        <f>'将来負担比率（分子）の構造'!M$44</f>
        <v>1478</v>
      </c>
      <c r="O63" s="180"/>
      <c r="P63" s="180"/>
    </row>
    <row r="64" spans="1:16" x14ac:dyDescent="0.15">
      <c r="A64" s="180" t="s">
        <v>33</v>
      </c>
      <c r="B64" s="180">
        <f>'将来負担比率（分子）の構造'!I$43</f>
        <v>4987</v>
      </c>
      <c r="C64" s="180"/>
      <c r="D64" s="180"/>
      <c r="E64" s="180">
        <f>'将来負担比率（分子）の構造'!J$43</f>
        <v>5240</v>
      </c>
      <c r="F64" s="180"/>
      <c r="G64" s="180"/>
      <c r="H64" s="180">
        <f>'将来負担比率（分子）の構造'!K$43</f>
        <v>4982</v>
      </c>
      <c r="I64" s="180"/>
      <c r="J64" s="180"/>
      <c r="K64" s="180">
        <f>'将来負担比率（分子）の構造'!L$43</f>
        <v>4668</v>
      </c>
      <c r="L64" s="180"/>
      <c r="M64" s="180"/>
      <c r="N64" s="180">
        <f>'将来負担比率（分子）の構造'!M$43</f>
        <v>4545</v>
      </c>
      <c r="O64" s="180"/>
      <c r="P64" s="180"/>
    </row>
    <row r="65" spans="1:16" x14ac:dyDescent="0.15">
      <c r="A65" s="180" t="s">
        <v>32</v>
      </c>
      <c r="B65" s="180">
        <f>'将来負担比率（分子）の構造'!I$42</f>
        <v>4</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17132</v>
      </c>
      <c r="C66" s="180"/>
      <c r="D66" s="180"/>
      <c r="E66" s="180">
        <f>'将来負担比率（分子）の構造'!J$41</f>
        <v>18328</v>
      </c>
      <c r="F66" s="180"/>
      <c r="G66" s="180"/>
      <c r="H66" s="180">
        <f>'将来負担比率（分子）の構造'!K$41</f>
        <v>19378</v>
      </c>
      <c r="I66" s="180"/>
      <c r="J66" s="180"/>
      <c r="K66" s="180">
        <f>'将来負担比率（分子）の構造'!L$41</f>
        <v>19448</v>
      </c>
      <c r="L66" s="180"/>
      <c r="M66" s="180"/>
      <c r="N66" s="180">
        <f>'将来負担比率（分子）の構造'!M$41</f>
        <v>20735</v>
      </c>
      <c r="O66" s="180"/>
      <c r="P66" s="180"/>
    </row>
    <row r="67" spans="1:16" x14ac:dyDescent="0.15">
      <c r="A67" s="180" t="s">
        <v>75</v>
      </c>
      <c r="B67" s="180" t="e">
        <f>NA()</f>
        <v>#N/A</v>
      </c>
      <c r="C67" s="180">
        <f>IF(ISNUMBER('将来負担比率（分子）の構造'!I$53), IF('将来負担比率（分子）の構造'!I$53 &lt; 0, 0, '将来負担比率（分子）の構造'!I$53), NA())</f>
        <v>7398</v>
      </c>
      <c r="D67" s="180" t="e">
        <f>NA()</f>
        <v>#N/A</v>
      </c>
      <c r="E67" s="180" t="e">
        <f>NA()</f>
        <v>#N/A</v>
      </c>
      <c r="F67" s="180">
        <f>IF(ISNUMBER('将来負担比率（分子）の構造'!J$53), IF('将来負担比率（分子）の構造'!J$53 &lt; 0, 0, '将来負担比率（分子）の構造'!J$53), NA())</f>
        <v>8410</v>
      </c>
      <c r="G67" s="180" t="e">
        <f>NA()</f>
        <v>#N/A</v>
      </c>
      <c r="H67" s="180" t="e">
        <f>NA()</f>
        <v>#N/A</v>
      </c>
      <c r="I67" s="180">
        <f>IF(ISNUMBER('将来負担比率（分子）の構造'!K$53), IF('将来負担比率（分子）の構造'!K$53 &lt; 0, 0, '将来負担比率（分子）の構造'!K$53), NA())</f>
        <v>8129</v>
      </c>
      <c r="J67" s="180" t="e">
        <f>NA()</f>
        <v>#N/A</v>
      </c>
      <c r="K67" s="180" t="e">
        <f>NA()</f>
        <v>#N/A</v>
      </c>
      <c r="L67" s="180">
        <f>IF(ISNUMBER('将来負担比率（分子）の構造'!L$53), IF('将来負担比率（分子）の構造'!L$53 &lt; 0, 0, '将来負担比率（分子）の構造'!L$53), NA())</f>
        <v>6437</v>
      </c>
      <c r="M67" s="180" t="e">
        <f>NA()</f>
        <v>#N/A</v>
      </c>
      <c r="N67" s="180" t="e">
        <f>NA()</f>
        <v>#N/A</v>
      </c>
      <c r="O67" s="180">
        <f>IF(ISNUMBER('将来負担比率（分子）の構造'!M$53), IF('将来負担比率（分子）の構造'!M$53 &lt; 0, 0, '将来負担比率（分子）の構造'!M$53), NA())</f>
        <v>5439</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1446</v>
      </c>
      <c r="C72" s="184">
        <f>基金残高に係る経年分析!G55</f>
        <v>1546</v>
      </c>
      <c r="D72" s="184">
        <f>基金残高に係る経年分析!H55</f>
        <v>1547</v>
      </c>
    </row>
    <row r="73" spans="1:16" x14ac:dyDescent="0.15">
      <c r="A73" s="183" t="s">
        <v>78</v>
      </c>
      <c r="B73" s="184">
        <f>基金残高に係る経年分析!F56</f>
        <v>72</v>
      </c>
      <c r="C73" s="184">
        <f>基金残高に係る経年分析!G56</f>
        <v>72</v>
      </c>
      <c r="D73" s="184">
        <f>基金残高に係る経年分析!H56</f>
        <v>120</v>
      </c>
    </row>
    <row r="74" spans="1:16" x14ac:dyDescent="0.15">
      <c r="A74" s="183" t="s">
        <v>79</v>
      </c>
      <c r="B74" s="184">
        <f>基金残高に係る経年分析!F57</f>
        <v>303</v>
      </c>
      <c r="C74" s="184">
        <f>基金残高に係る経年分析!G57</f>
        <v>1363</v>
      </c>
      <c r="D74" s="184">
        <f>基金残高に係る経年分析!H57</f>
        <v>2412</v>
      </c>
    </row>
  </sheetData>
  <sheetProtection algorithmName="SHA-512" hashValue="8+IBs6RD7vMXuksku2NajkGzB9fmCwYcAcajOx+oeM1SbdXAiJXFtSutxMKz9Q9t9+EhmJeKkVSv9IDFVe382w==" saltValue="enYtumpQD8QoX5ymddrFi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zoomScale="37" zoomScaleNormal="37" workbookViewId="0">
      <selection activeCell="CM17" sqref="CM17"/>
    </sheetView>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606</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606</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607</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608</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3" t="s">
        <v>609</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x14ac:dyDescent="0.15">
      <c r="B44" s="394"/>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x14ac:dyDescent="0.15">
      <c r="B45" s="394"/>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x14ac:dyDescent="0.15">
      <c r="B46" s="394"/>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x14ac:dyDescent="0.15">
      <c r="B47" s="394"/>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610</v>
      </c>
    </row>
    <row r="50" spans="1:109" x14ac:dyDescent="0.15">
      <c r="B50" s="394"/>
      <c r="G50" s="1305"/>
      <c r="H50" s="1305"/>
      <c r="I50" s="1305"/>
      <c r="J50" s="1305"/>
      <c r="K50" s="404"/>
      <c r="L50" s="404"/>
      <c r="M50" s="405"/>
      <c r="N50" s="405"/>
      <c r="AN50" s="1306"/>
      <c r="AO50" s="1307"/>
      <c r="AP50" s="1307"/>
      <c r="AQ50" s="1307"/>
      <c r="AR50" s="1307"/>
      <c r="AS50" s="1307"/>
      <c r="AT50" s="1307"/>
      <c r="AU50" s="1307"/>
      <c r="AV50" s="1307"/>
      <c r="AW50" s="1307"/>
      <c r="AX50" s="1307"/>
      <c r="AY50" s="1307"/>
      <c r="AZ50" s="1307"/>
      <c r="BA50" s="1307"/>
      <c r="BB50" s="1307"/>
      <c r="BC50" s="1307"/>
      <c r="BD50" s="1307"/>
      <c r="BE50" s="1307"/>
      <c r="BF50" s="1307"/>
      <c r="BG50" s="1307"/>
      <c r="BH50" s="1307"/>
      <c r="BI50" s="1307"/>
      <c r="BJ50" s="1307"/>
      <c r="BK50" s="1307"/>
      <c r="BL50" s="1307"/>
      <c r="BM50" s="1307"/>
      <c r="BN50" s="1307"/>
      <c r="BO50" s="1308"/>
      <c r="BP50" s="1309" t="s">
        <v>558</v>
      </c>
      <c r="BQ50" s="1309"/>
      <c r="BR50" s="1309"/>
      <c r="BS50" s="1309"/>
      <c r="BT50" s="1309"/>
      <c r="BU50" s="1309"/>
      <c r="BV50" s="1309"/>
      <c r="BW50" s="1309"/>
      <c r="BX50" s="1309" t="s">
        <v>559</v>
      </c>
      <c r="BY50" s="1309"/>
      <c r="BZ50" s="1309"/>
      <c r="CA50" s="1309"/>
      <c r="CB50" s="1309"/>
      <c r="CC50" s="1309"/>
      <c r="CD50" s="1309"/>
      <c r="CE50" s="1309"/>
      <c r="CF50" s="1309" t="s">
        <v>560</v>
      </c>
      <c r="CG50" s="1309"/>
      <c r="CH50" s="1309"/>
      <c r="CI50" s="1309"/>
      <c r="CJ50" s="1309"/>
      <c r="CK50" s="1309"/>
      <c r="CL50" s="1309"/>
      <c r="CM50" s="1309"/>
      <c r="CN50" s="1309" t="s">
        <v>561</v>
      </c>
      <c r="CO50" s="1309"/>
      <c r="CP50" s="1309"/>
      <c r="CQ50" s="1309"/>
      <c r="CR50" s="1309"/>
      <c r="CS50" s="1309"/>
      <c r="CT50" s="1309"/>
      <c r="CU50" s="1309"/>
      <c r="CV50" s="1309" t="s">
        <v>562</v>
      </c>
      <c r="CW50" s="1309"/>
      <c r="CX50" s="1309"/>
      <c r="CY50" s="1309"/>
      <c r="CZ50" s="1309"/>
      <c r="DA50" s="1309"/>
      <c r="DB50" s="1309"/>
      <c r="DC50" s="1309"/>
    </row>
    <row r="51" spans="1:109" ht="13.5" customHeight="1" x14ac:dyDescent="0.15">
      <c r="B51" s="394"/>
      <c r="G51" s="1323"/>
      <c r="H51" s="1323"/>
      <c r="I51" s="1324"/>
      <c r="J51" s="1324"/>
      <c r="K51" s="1322"/>
      <c r="L51" s="1322"/>
      <c r="M51" s="1322"/>
      <c r="N51" s="1322"/>
      <c r="AM51" s="403"/>
      <c r="AN51" s="1312" t="s">
        <v>611</v>
      </c>
      <c r="AO51" s="1312"/>
      <c r="AP51" s="1312"/>
      <c r="AQ51" s="1312"/>
      <c r="AR51" s="1312"/>
      <c r="AS51" s="1312"/>
      <c r="AT51" s="1312"/>
      <c r="AU51" s="1312"/>
      <c r="AV51" s="1312"/>
      <c r="AW51" s="1312"/>
      <c r="AX51" s="1312"/>
      <c r="AY51" s="1312"/>
      <c r="AZ51" s="1312"/>
      <c r="BA51" s="1312"/>
      <c r="BB51" s="1312" t="s">
        <v>612</v>
      </c>
      <c r="BC51" s="1312"/>
      <c r="BD51" s="1312"/>
      <c r="BE51" s="1312"/>
      <c r="BF51" s="1312"/>
      <c r="BG51" s="1312"/>
      <c r="BH51" s="1312"/>
      <c r="BI51" s="1312"/>
      <c r="BJ51" s="1312"/>
      <c r="BK51" s="1312"/>
      <c r="BL51" s="1312"/>
      <c r="BM51" s="1312"/>
      <c r="BN51" s="1312"/>
      <c r="BO51" s="1312"/>
      <c r="BP51" s="1311"/>
      <c r="BQ51" s="1310"/>
      <c r="BR51" s="1310"/>
      <c r="BS51" s="1310"/>
      <c r="BT51" s="1310"/>
      <c r="BU51" s="1310"/>
      <c r="BV51" s="1310"/>
      <c r="BW51" s="1310"/>
      <c r="BX51" s="1310">
        <v>102.4</v>
      </c>
      <c r="BY51" s="1310"/>
      <c r="BZ51" s="1310"/>
      <c r="CA51" s="1310"/>
      <c r="CB51" s="1310"/>
      <c r="CC51" s="1310"/>
      <c r="CD51" s="1310"/>
      <c r="CE51" s="1310"/>
      <c r="CF51" s="1310">
        <v>101.6</v>
      </c>
      <c r="CG51" s="1310"/>
      <c r="CH51" s="1310"/>
      <c r="CI51" s="1310"/>
      <c r="CJ51" s="1310"/>
      <c r="CK51" s="1310"/>
      <c r="CL51" s="1310"/>
      <c r="CM51" s="1310"/>
      <c r="CN51" s="1310">
        <v>82.4</v>
      </c>
      <c r="CO51" s="1310"/>
      <c r="CP51" s="1310"/>
      <c r="CQ51" s="1310"/>
      <c r="CR51" s="1310"/>
      <c r="CS51" s="1310"/>
      <c r="CT51" s="1310"/>
      <c r="CU51" s="1310"/>
      <c r="CV51" s="1310">
        <v>69</v>
      </c>
      <c r="CW51" s="1310"/>
      <c r="CX51" s="1310"/>
      <c r="CY51" s="1310"/>
      <c r="CZ51" s="1310"/>
      <c r="DA51" s="1310"/>
      <c r="DB51" s="1310"/>
      <c r="DC51" s="1310"/>
    </row>
    <row r="52" spans="1:109" x14ac:dyDescent="0.15">
      <c r="B52" s="394"/>
      <c r="G52" s="1323"/>
      <c r="H52" s="1323"/>
      <c r="I52" s="1324"/>
      <c r="J52" s="1324"/>
      <c r="K52" s="1322"/>
      <c r="L52" s="1322"/>
      <c r="M52" s="1322"/>
      <c r="N52" s="1322"/>
      <c r="AM52" s="403"/>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x14ac:dyDescent="0.15">
      <c r="A53" s="402"/>
      <c r="B53" s="394"/>
      <c r="G53" s="1323"/>
      <c r="H53" s="1323"/>
      <c r="I53" s="1305"/>
      <c r="J53" s="1305"/>
      <c r="K53" s="1322"/>
      <c r="L53" s="1322"/>
      <c r="M53" s="1322"/>
      <c r="N53" s="1322"/>
      <c r="AM53" s="403"/>
      <c r="AN53" s="1312"/>
      <c r="AO53" s="1312"/>
      <c r="AP53" s="1312"/>
      <c r="AQ53" s="1312"/>
      <c r="AR53" s="1312"/>
      <c r="AS53" s="1312"/>
      <c r="AT53" s="1312"/>
      <c r="AU53" s="1312"/>
      <c r="AV53" s="1312"/>
      <c r="AW53" s="1312"/>
      <c r="AX53" s="1312"/>
      <c r="AY53" s="1312"/>
      <c r="AZ53" s="1312"/>
      <c r="BA53" s="1312"/>
      <c r="BB53" s="1312" t="s">
        <v>613</v>
      </c>
      <c r="BC53" s="1312"/>
      <c r="BD53" s="1312"/>
      <c r="BE53" s="1312"/>
      <c r="BF53" s="1312"/>
      <c r="BG53" s="1312"/>
      <c r="BH53" s="1312"/>
      <c r="BI53" s="1312"/>
      <c r="BJ53" s="1312"/>
      <c r="BK53" s="1312"/>
      <c r="BL53" s="1312"/>
      <c r="BM53" s="1312"/>
      <c r="BN53" s="1312"/>
      <c r="BO53" s="1312"/>
      <c r="BP53" s="1311"/>
      <c r="BQ53" s="1310"/>
      <c r="BR53" s="1310"/>
      <c r="BS53" s="1310"/>
      <c r="BT53" s="1310"/>
      <c r="BU53" s="1310"/>
      <c r="BV53" s="1310"/>
      <c r="BW53" s="1310"/>
      <c r="BX53" s="1310">
        <v>58.1</v>
      </c>
      <c r="BY53" s="1310"/>
      <c r="BZ53" s="1310"/>
      <c r="CA53" s="1310"/>
      <c r="CB53" s="1310"/>
      <c r="CC53" s="1310"/>
      <c r="CD53" s="1310"/>
      <c r="CE53" s="1310"/>
      <c r="CF53" s="1310">
        <v>58.2</v>
      </c>
      <c r="CG53" s="1310"/>
      <c r="CH53" s="1310"/>
      <c r="CI53" s="1310"/>
      <c r="CJ53" s="1310"/>
      <c r="CK53" s="1310"/>
      <c r="CL53" s="1310"/>
      <c r="CM53" s="1310"/>
      <c r="CN53" s="1310">
        <v>59.7</v>
      </c>
      <c r="CO53" s="1310"/>
      <c r="CP53" s="1310"/>
      <c r="CQ53" s="1310"/>
      <c r="CR53" s="1310"/>
      <c r="CS53" s="1310"/>
      <c r="CT53" s="1310"/>
      <c r="CU53" s="1310"/>
      <c r="CV53" s="1310">
        <v>61.6</v>
      </c>
      <c r="CW53" s="1310"/>
      <c r="CX53" s="1310"/>
      <c r="CY53" s="1310"/>
      <c r="CZ53" s="1310"/>
      <c r="DA53" s="1310"/>
      <c r="DB53" s="1310"/>
      <c r="DC53" s="1310"/>
    </row>
    <row r="54" spans="1:109" x14ac:dyDescent="0.15">
      <c r="A54" s="402"/>
      <c r="B54" s="394"/>
      <c r="G54" s="1323"/>
      <c r="H54" s="1323"/>
      <c r="I54" s="1305"/>
      <c r="J54" s="1305"/>
      <c r="K54" s="1322"/>
      <c r="L54" s="1322"/>
      <c r="M54" s="1322"/>
      <c r="N54" s="1322"/>
      <c r="AM54" s="403"/>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x14ac:dyDescent="0.15">
      <c r="A55" s="402"/>
      <c r="B55" s="394"/>
      <c r="G55" s="1305"/>
      <c r="H55" s="1305"/>
      <c r="I55" s="1305"/>
      <c r="J55" s="1305"/>
      <c r="K55" s="1322"/>
      <c r="L55" s="1322"/>
      <c r="M55" s="1322"/>
      <c r="N55" s="1322"/>
      <c r="AN55" s="1309" t="s">
        <v>614</v>
      </c>
      <c r="AO55" s="1309"/>
      <c r="AP55" s="1309"/>
      <c r="AQ55" s="1309"/>
      <c r="AR55" s="1309"/>
      <c r="AS55" s="1309"/>
      <c r="AT55" s="1309"/>
      <c r="AU55" s="1309"/>
      <c r="AV55" s="1309"/>
      <c r="AW55" s="1309"/>
      <c r="AX55" s="1309"/>
      <c r="AY55" s="1309"/>
      <c r="AZ55" s="1309"/>
      <c r="BA55" s="1309"/>
      <c r="BB55" s="1312" t="s">
        <v>612</v>
      </c>
      <c r="BC55" s="1312"/>
      <c r="BD55" s="1312"/>
      <c r="BE55" s="1312"/>
      <c r="BF55" s="1312"/>
      <c r="BG55" s="1312"/>
      <c r="BH55" s="1312"/>
      <c r="BI55" s="1312"/>
      <c r="BJ55" s="1312"/>
      <c r="BK55" s="1312"/>
      <c r="BL55" s="1312"/>
      <c r="BM55" s="1312"/>
      <c r="BN55" s="1312"/>
      <c r="BO55" s="1312"/>
      <c r="BP55" s="1311"/>
      <c r="BQ55" s="1310"/>
      <c r="BR55" s="1310"/>
      <c r="BS55" s="1310"/>
      <c r="BT55" s="1310"/>
      <c r="BU55" s="1310"/>
      <c r="BV55" s="1310"/>
      <c r="BW55" s="1310"/>
      <c r="BX55" s="1310">
        <v>58.5</v>
      </c>
      <c r="BY55" s="1310"/>
      <c r="BZ55" s="1310"/>
      <c r="CA55" s="1310"/>
      <c r="CB55" s="1310"/>
      <c r="CC55" s="1310"/>
      <c r="CD55" s="1310"/>
      <c r="CE55" s="1310"/>
      <c r="CF55" s="1310">
        <v>54.6</v>
      </c>
      <c r="CG55" s="1310"/>
      <c r="CH55" s="1310"/>
      <c r="CI55" s="1310"/>
      <c r="CJ55" s="1310"/>
      <c r="CK55" s="1310"/>
      <c r="CL55" s="1310"/>
      <c r="CM55" s="1310"/>
      <c r="CN55" s="1310">
        <v>53.2</v>
      </c>
      <c r="CO55" s="1310"/>
      <c r="CP55" s="1310"/>
      <c r="CQ55" s="1310"/>
      <c r="CR55" s="1310"/>
      <c r="CS55" s="1310"/>
      <c r="CT55" s="1310"/>
      <c r="CU55" s="1310"/>
      <c r="CV55" s="1310">
        <v>47.9</v>
      </c>
      <c r="CW55" s="1310"/>
      <c r="CX55" s="1310"/>
      <c r="CY55" s="1310"/>
      <c r="CZ55" s="1310"/>
      <c r="DA55" s="1310"/>
      <c r="DB55" s="1310"/>
      <c r="DC55" s="1310"/>
    </row>
    <row r="56" spans="1:109" x14ac:dyDescent="0.15">
      <c r="A56" s="402"/>
      <c r="B56" s="394"/>
      <c r="G56" s="1305"/>
      <c r="H56" s="1305"/>
      <c r="I56" s="1305"/>
      <c r="J56" s="1305"/>
      <c r="K56" s="1322"/>
      <c r="L56" s="1322"/>
      <c r="M56" s="1322"/>
      <c r="N56" s="1322"/>
      <c r="AN56" s="1309"/>
      <c r="AO56" s="1309"/>
      <c r="AP56" s="1309"/>
      <c r="AQ56" s="1309"/>
      <c r="AR56" s="1309"/>
      <c r="AS56" s="1309"/>
      <c r="AT56" s="1309"/>
      <c r="AU56" s="1309"/>
      <c r="AV56" s="1309"/>
      <c r="AW56" s="1309"/>
      <c r="AX56" s="1309"/>
      <c r="AY56" s="1309"/>
      <c r="AZ56" s="1309"/>
      <c r="BA56" s="1309"/>
      <c r="BB56" s="1312"/>
      <c r="BC56" s="1312"/>
      <c r="BD56" s="1312"/>
      <c r="BE56" s="1312"/>
      <c r="BF56" s="1312"/>
      <c r="BG56" s="1312"/>
      <c r="BH56" s="1312"/>
      <c r="BI56" s="1312"/>
      <c r="BJ56" s="1312"/>
      <c r="BK56" s="1312"/>
      <c r="BL56" s="1312"/>
      <c r="BM56" s="1312"/>
      <c r="BN56" s="1312"/>
      <c r="BO56" s="1312"/>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402" customFormat="1" x14ac:dyDescent="0.15">
      <c r="B57" s="406"/>
      <c r="G57" s="1305"/>
      <c r="H57" s="1305"/>
      <c r="I57" s="1325"/>
      <c r="J57" s="1325"/>
      <c r="K57" s="1322"/>
      <c r="L57" s="1322"/>
      <c r="M57" s="1322"/>
      <c r="N57" s="1322"/>
      <c r="AM57" s="387"/>
      <c r="AN57" s="1309"/>
      <c r="AO57" s="1309"/>
      <c r="AP57" s="1309"/>
      <c r="AQ57" s="1309"/>
      <c r="AR57" s="1309"/>
      <c r="AS57" s="1309"/>
      <c r="AT57" s="1309"/>
      <c r="AU57" s="1309"/>
      <c r="AV57" s="1309"/>
      <c r="AW57" s="1309"/>
      <c r="AX57" s="1309"/>
      <c r="AY57" s="1309"/>
      <c r="AZ57" s="1309"/>
      <c r="BA57" s="1309"/>
      <c r="BB57" s="1312" t="s">
        <v>613</v>
      </c>
      <c r="BC57" s="1312"/>
      <c r="BD57" s="1312"/>
      <c r="BE57" s="1312"/>
      <c r="BF57" s="1312"/>
      <c r="BG57" s="1312"/>
      <c r="BH57" s="1312"/>
      <c r="BI57" s="1312"/>
      <c r="BJ57" s="1312"/>
      <c r="BK57" s="1312"/>
      <c r="BL57" s="1312"/>
      <c r="BM57" s="1312"/>
      <c r="BN57" s="1312"/>
      <c r="BO57" s="1312"/>
      <c r="BP57" s="1311"/>
      <c r="BQ57" s="1310"/>
      <c r="BR57" s="1310"/>
      <c r="BS57" s="1310"/>
      <c r="BT57" s="1310"/>
      <c r="BU57" s="1310"/>
      <c r="BV57" s="1310"/>
      <c r="BW57" s="1310"/>
      <c r="BX57" s="1310">
        <v>52.9</v>
      </c>
      <c r="BY57" s="1310"/>
      <c r="BZ57" s="1310"/>
      <c r="CA57" s="1310"/>
      <c r="CB57" s="1310"/>
      <c r="CC57" s="1310"/>
      <c r="CD57" s="1310"/>
      <c r="CE57" s="1310"/>
      <c r="CF57" s="1310">
        <v>58.3</v>
      </c>
      <c r="CG57" s="1310"/>
      <c r="CH57" s="1310"/>
      <c r="CI57" s="1310"/>
      <c r="CJ57" s="1310"/>
      <c r="CK57" s="1310"/>
      <c r="CL57" s="1310"/>
      <c r="CM57" s="1310"/>
      <c r="CN57" s="1310">
        <v>59.6</v>
      </c>
      <c r="CO57" s="1310"/>
      <c r="CP57" s="1310"/>
      <c r="CQ57" s="1310"/>
      <c r="CR57" s="1310"/>
      <c r="CS57" s="1310"/>
      <c r="CT57" s="1310"/>
      <c r="CU57" s="1310"/>
      <c r="CV57" s="1310">
        <v>60.5</v>
      </c>
      <c r="CW57" s="1310"/>
      <c r="CX57" s="1310"/>
      <c r="CY57" s="1310"/>
      <c r="CZ57" s="1310"/>
      <c r="DA57" s="1310"/>
      <c r="DB57" s="1310"/>
      <c r="DC57" s="1310"/>
      <c r="DD57" s="407"/>
      <c r="DE57" s="406"/>
    </row>
    <row r="58" spans="1:109" s="402" customFormat="1" x14ac:dyDescent="0.15">
      <c r="A58" s="387"/>
      <c r="B58" s="406"/>
      <c r="G58" s="1305"/>
      <c r="H58" s="1305"/>
      <c r="I58" s="1325"/>
      <c r="J58" s="1325"/>
      <c r="K58" s="1322"/>
      <c r="L58" s="1322"/>
      <c r="M58" s="1322"/>
      <c r="N58" s="1322"/>
      <c r="AM58" s="387"/>
      <c r="AN58" s="1309"/>
      <c r="AO58" s="1309"/>
      <c r="AP58" s="1309"/>
      <c r="AQ58" s="1309"/>
      <c r="AR58" s="1309"/>
      <c r="AS58" s="1309"/>
      <c r="AT58" s="1309"/>
      <c r="AU58" s="1309"/>
      <c r="AV58" s="1309"/>
      <c r="AW58" s="1309"/>
      <c r="AX58" s="1309"/>
      <c r="AY58" s="1309"/>
      <c r="AZ58" s="1309"/>
      <c r="BA58" s="1309"/>
      <c r="BB58" s="1312"/>
      <c r="BC58" s="1312"/>
      <c r="BD58" s="1312"/>
      <c r="BE58" s="1312"/>
      <c r="BF58" s="1312"/>
      <c r="BG58" s="1312"/>
      <c r="BH58" s="1312"/>
      <c r="BI58" s="1312"/>
      <c r="BJ58" s="1312"/>
      <c r="BK58" s="1312"/>
      <c r="BL58" s="1312"/>
      <c r="BM58" s="1312"/>
      <c r="BN58" s="1312"/>
      <c r="BO58" s="1312"/>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615</v>
      </c>
    </row>
    <row r="64" spans="1:109" x14ac:dyDescent="0.15">
      <c r="B64" s="394"/>
      <c r="G64" s="401"/>
      <c r="I64" s="414"/>
      <c r="J64" s="414"/>
      <c r="K64" s="414"/>
      <c r="L64" s="414"/>
      <c r="M64" s="414"/>
      <c r="N64" s="415"/>
      <c r="AM64" s="401"/>
      <c r="AN64" s="401" t="s">
        <v>608</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s="387" customFormat="1" x14ac:dyDescent="0.15">
      <c r="B65" s="394"/>
      <c r="AN65" s="1313" t="s">
        <v>616</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s="387" customFormat="1" x14ac:dyDescent="0.15">
      <c r="B66" s="394"/>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s="387" customFormat="1" x14ac:dyDescent="0.15">
      <c r="B67" s="394"/>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s="387" customFormat="1" x14ac:dyDescent="0.15">
      <c r="B68" s="394"/>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s="387" customFormat="1" x14ac:dyDescent="0.15">
      <c r="B69" s="394"/>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s="387" customFormat="1"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s="387" customFormat="1" x14ac:dyDescent="0.15">
      <c r="B71" s="394"/>
      <c r="G71" s="419"/>
      <c r="I71" s="420"/>
      <c r="J71" s="417"/>
      <c r="K71" s="417"/>
      <c r="L71" s="418"/>
      <c r="M71" s="417"/>
      <c r="N71" s="418"/>
      <c r="AM71" s="419"/>
      <c r="AN71" s="387" t="s">
        <v>610</v>
      </c>
    </row>
    <row r="72" spans="2:107" s="387" customFormat="1" x14ac:dyDescent="0.15">
      <c r="B72" s="394"/>
      <c r="G72" s="1305"/>
      <c r="H72" s="1305"/>
      <c r="I72" s="1305"/>
      <c r="J72" s="1305"/>
      <c r="K72" s="404"/>
      <c r="L72" s="404"/>
      <c r="M72" s="405"/>
      <c r="N72" s="405"/>
      <c r="AN72" s="1306"/>
      <c r="AO72" s="1307"/>
      <c r="AP72" s="1307"/>
      <c r="AQ72" s="1307"/>
      <c r="AR72" s="1307"/>
      <c r="AS72" s="1307"/>
      <c r="AT72" s="1307"/>
      <c r="AU72" s="1307"/>
      <c r="AV72" s="1307"/>
      <c r="AW72" s="1307"/>
      <c r="AX72" s="1307"/>
      <c r="AY72" s="1307"/>
      <c r="AZ72" s="1307"/>
      <c r="BA72" s="1307"/>
      <c r="BB72" s="1307"/>
      <c r="BC72" s="1307"/>
      <c r="BD72" s="1307"/>
      <c r="BE72" s="1307"/>
      <c r="BF72" s="1307"/>
      <c r="BG72" s="1307"/>
      <c r="BH72" s="1307"/>
      <c r="BI72" s="1307"/>
      <c r="BJ72" s="1307"/>
      <c r="BK72" s="1307"/>
      <c r="BL72" s="1307"/>
      <c r="BM72" s="1307"/>
      <c r="BN72" s="1307"/>
      <c r="BO72" s="1308"/>
      <c r="BP72" s="1309" t="s">
        <v>558</v>
      </c>
      <c r="BQ72" s="1309"/>
      <c r="BR72" s="1309"/>
      <c r="BS72" s="1309"/>
      <c r="BT72" s="1309"/>
      <c r="BU72" s="1309"/>
      <c r="BV72" s="1309"/>
      <c r="BW72" s="1309"/>
      <c r="BX72" s="1309" t="s">
        <v>559</v>
      </c>
      <c r="BY72" s="1309"/>
      <c r="BZ72" s="1309"/>
      <c r="CA72" s="1309"/>
      <c r="CB72" s="1309"/>
      <c r="CC72" s="1309"/>
      <c r="CD72" s="1309"/>
      <c r="CE72" s="1309"/>
      <c r="CF72" s="1309" t="s">
        <v>560</v>
      </c>
      <c r="CG72" s="1309"/>
      <c r="CH72" s="1309"/>
      <c r="CI72" s="1309"/>
      <c r="CJ72" s="1309"/>
      <c r="CK72" s="1309"/>
      <c r="CL72" s="1309"/>
      <c r="CM72" s="1309"/>
      <c r="CN72" s="1309" t="s">
        <v>561</v>
      </c>
      <c r="CO72" s="1309"/>
      <c r="CP72" s="1309"/>
      <c r="CQ72" s="1309"/>
      <c r="CR72" s="1309"/>
      <c r="CS72" s="1309"/>
      <c r="CT72" s="1309"/>
      <c r="CU72" s="1309"/>
      <c r="CV72" s="1309" t="s">
        <v>562</v>
      </c>
      <c r="CW72" s="1309"/>
      <c r="CX72" s="1309"/>
      <c r="CY72" s="1309"/>
      <c r="CZ72" s="1309"/>
      <c r="DA72" s="1309"/>
      <c r="DB72" s="1309"/>
      <c r="DC72" s="1309"/>
    </row>
    <row r="73" spans="2:107" s="387" customFormat="1" x14ac:dyDescent="0.15">
      <c r="B73" s="394"/>
      <c r="G73" s="1323"/>
      <c r="H73" s="1323"/>
      <c r="I73" s="1323"/>
      <c r="J73" s="1323"/>
      <c r="K73" s="1326"/>
      <c r="L73" s="1326"/>
      <c r="M73" s="1326"/>
      <c r="N73" s="1326"/>
      <c r="AM73" s="403"/>
      <c r="AN73" s="1312" t="s">
        <v>611</v>
      </c>
      <c r="AO73" s="1312"/>
      <c r="AP73" s="1312"/>
      <c r="AQ73" s="1312"/>
      <c r="AR73" s="1312"/>
      <c r="AS73" s="1312"/>
      <c r="AT73" s="1312"/>
      <c r="AU73" s="1312"/>
      <c r="AV73" s="1312"/>
      <c r="AW73" s="1312"/>
      <c r="AX73" s="1312"/>
      <c r="AY73" s="1312"/>
      <c r="AZ73" s="1312"/>
      <c r="BA73" s="1312"/>
      <c r="BB73" s="1312" t="s">
        <v>612</v>
      </c>
      <c r="BC73" s="1312"/>
      <c r="BD73" s="1312"/>
      <c r="BE73" s="1312"/>
      <c r="BF73" s="1312"/>
      <c r="BG73" s="1312"/>
      <c r="BH73" s="1312"/>
      <c r="BI73" s="1312"/>
      <c r="BJ73" s="1312"/>
      <c r="BK73" s="1312"/>
      <c r="BL73" s="1312"/>
      <c r="BM73" s="1312"/>
      <c r="BN73" s="1312"/>
      <c r="BO73" s="1312"/>
      <c r="BP73" s="1310">
        <v>90.8</v>
      </c>
      <c r="BQ73" s="1310"/>
      <c r="BR73" s="1310"/>
      <c r="BS73" s="1310"/>
      <c r="BT73" s="1310"/>
      <c r="BU73" s="1310"/>
      <c r="BV73" s="1310"/>
      <c r="BW73" s="1310"/>
      <c r="BX73" s="1310">
        <v>102.4</v>
      </c>
      <c r="BY73" s="1310"/>
      <c r="BZ73" s="1310"/>
      <c r="CA73" s="1310"/>
      <c r="CB73" s="1310"/>
      <c r="CC73" s="1310"/>
      <c r="CD73" s="1310"/>
      <c r="CE73" s="1310"/>
      <c r="CF73" s="1310">
        <v>101.6</v>
      </c>
      <c r="CG73" s="1310"/>
      <c r="CH73" s="1310"/>
      <c r="CI73" s="1310"/>
      <c r="CJ73" s="1310"/>
      <c r="CK73" s="1310"/>
      <c r="CL73" s="1310"/>
      <c r="CM73" s="1310"/>
      <c r="CN73" s="1310">
        <v>82.4</v>
      </c>
      <c r="CO73" s="1310"/>
      <c r="CP73" s="1310"/>
      <c r="CQ73" s="1310"/>
      <c r="CR73" s="1310"/>
      <c r="CS73" s="1310"/>
      <c r="CT73" s="1310"/>
      <c r="CU73" s="1310"/>
      <c r="CV73" s="1310">
        <v>69</v>
      </c>
      <c r="CW73" s="1310"/>
      <c r="CX73" s="1310"/>
      <c r="CY73" s="1310"/>
      <c r="CZ73" s="1310"/>
      <c r="DA73" s="1310"/>
      <c r="DB73" s="1310"/>
      <c r="DC73" s="1310"/>
    </row>
    <row r="74" spans="2:107" s="387" customFormat="1" x14ac:dyDescent="0.15">
      <c r="B74" s="394"/>
      <c r="G74" s="1323"/>
      <c r="H74" s="1323"/>
      <c r="I74" s="1323"/>
      <c r="J74" s="1323"/>
      <c r="K74" s="1326"/>
      <c r="L74" s="1326"/>
      <c r="M74" s="1326"/>
      <c r="N74" s="1326"/>
      <c r="AM74" s="403"/>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s="387" customFormat="1" x14ac:dyDescent="0.15">
      <c r="B75" s="394"/>
      <c r="G75" s="1323"/>
      <c r="H75" s="1323"/>
      <c r="I75" s="1305"/>
      <c r="J75" s="1305"/>
      <c r="K75" s="1322"/>
      <c r="L75" s="1322"/>
      <c r="M75" s="1322"/>
      <c r="N75" s="1322"/>
      <c r="AM75" s="403"/>
      <c r="AN75" s="1312"/>
      <c r="AO75" s="1312"/>
      <c r="AP75" s="1312"/>
      <c r="AQ75" s="1312"/>
      <c r="AR75" s="1312"/>
      <c r="AS75" s="1312"/>
      <c r="AT75" s="1312"/>
      <c r="AU75" s="1312"/>
      <c r="AV75" s="1312"/>
      <c r="AW75" s="1312"/>
      <c r="AX75" s="1312"/>
      <c r="AY75" s="1312"/>
      <c r="AZ75" s="1312"/>
      <c r="BA75" s="1312"/>
      <c r="BB75" s="1312" t="s">
        <v>617</v>
      </c>
      <c r="BC75" s="1312"/>
      <c r="BD75" s="1312"/>
      <c r="BE75" s="1312"/>
      <c r="BF75" s="1312"/>
      <c r="BG75" s="1312"/>
      <c r="BH75" s="1312"/>
      <c r="BI75" s="1312"/>
      <c r="BJ75" s="1312"/>
      <c r="BK75" s="1312"/>
      <c r="BL75" s="1312"/>
      <c r="BM75" s="1312"/>
      <c r="BN75" s="1312"/>
      <c r="BO75" s="1312"/>
      <c r="BP75" s="1310">
        <v>8.6</v>
      </c>
      <c r="BQ75" s="1310"/>
      <c r="BR75" s="1310"/>
      <c r="BS75" s="1310"/>
      <c r="BT75" s="1310"/>
      <c r="BU75" s="1310"/>
      <c r="BV75" s="1310"/>
      <c r="BW75" s="1310"/>
      <c r="BX75" s="1310">
        <v>7.9</v>
      </c>
      <c r="BY75" s="1310"/>
      <c r="BZ75" s="1310"/>
      <c r="CA75" s="1310"/>
      <c r="CB75" s="1310"/>
      <c r="CC75" s="1310"/>
      <c r="CD75" s="1310"/>
      <c r="CE75" s="1310"/>
      <c r="CF75" s="1310">
        <v>7.5</v>
      </c>
      <c r="CG75" s="1310"/>
      <c r="CH75" s="1310"/>
      <c r="CI75" s="1310"/>
      <c r="CJ75" s="1310"/>
      <c r="CK75" s="1310"/>
      <c r="CL75" s="1310"/>
      <c r="CM75" s="1310"/>
      <c r="CN75" s="1310">
        <v>7.5</v>
      </c>
      <c r="CO75" s="1310"/>
      <c r="CP75" s="1310"/>
      <c r="CQ75" s="1310"/>
      <c r="CR75" s="1310"/>
      <c r="CS75" s="1310"/>
      <c r="CT75" s="1310"/>
      <c r="CU75" s="1310"/>
      <c r="CV75" s="1310">
        <v>7.5</v>
      </c>
      <c r="CW75" s="1310"/>
      <c r="CX75" s="1310"/>
      <c r="CY75" s="1310"/>
      <c r="CZ75" s="1310"/>
      <c r="DA75" s="1310"/>
      <c r="DB75" s="1310"/>
      <c r="DC75" s="1310"/>
    </row>
    <row r="76" spans="2:107" s="387" customFormat="1" x14ac:dyDescent="0.15">
      <c r="B76" s="394"/>
      <c r="G76" s="1323"/>
      <c r="H76" s="1323"/>
      <c r="I76" s="1305"/>
      <c r="J76" s="1305"/>
      <c r="K76" s="1322"/>
      <c r="L76" s="1322"/>
      <c r="M76" s="1322"/>
      <c r="N76" s="1322"/>
      <c r="AM76" s="403"/>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s="387" customFormat="1" x14ac:dyDescent="0.15">
      <c r="B77" s="394"/>
      <c r="G77" s="1305"/>
      <c r="H77" s="1305"/>
      <c r="I77" s="1305"/>
      <c r="J77" s="1305"/>
      <c r="K77" s="1326"/>
      <c r="L77" s="1326"/>
      <c r="M77" s="1326"/>
      <c r="N77" s="1326"/>
      <c r="AN77" s="1309" t="s">
        <v>614</v>
      </c>
      <c r="AO77" s="1309"/>
      <c r="AP77" s="1309"/>
      <c r="AQ77" s="1309"/>
      <c r="AR77" s="1309"/>
      <c r="AS77" s="1309"/>
      <c r="AT77" s="1309"/>
      <c r="AU77" s="1309"/>
      <c r="AV77" s="1309"/>
      <c r="AW77" s="1309"/>
      <c r="AX77" s="1309"/>
      <c r="AY77" s="1309"/>
      <c r="AZ77" s="1309"/>
      <c r="BA77" s="1309"/>
      <c r="BB77" s="1312" t="s">
        <v>612</v>
      </c>
      <c r="BC77" s="1312"/>
      <c r="BD77" s="1312"/>
      <c r="BE77" s="1312"/>
      <c r="BF77" s="1312"/>
      <c r="BG77" s="1312"/>
      <c r="BH77" s="1312"/>
      <c r="BI77" s="1312"/>
      <c r="BJ77" s="1312"/>
      <c r="BK77" s="1312"/>
      <c r="BL77" s="1312"/>
      <c r="BM77" s="1312"/>
      <c r="BN77" s="1312"/>
      <c r="BO77" s="1312"/>
      <c r="BP77" s="1310">
        <v>60.8</v>
      </c>
      <c r="BQ77" s="1310"/>
      <c r="BR77" s="1310"/>
      <c r="BS77" s="1310"/>
      <c r="BT77" s="1310"/>
      <c r="BU77" s="1310"/>
      <c r="BV77" s="1310"/>
      <c r="BW77" s="1310"/>
      <c r="BX77" s="1310">
        <v>58.5</v>
      </c>
      <c r="BY77" s="1310"/>
      <c r="BZ77" s="1310"/>
      <c r="CA77" s="1310"/>
      <c r="CB77" s="1310"/>
      <c r="CC77" s="1310"/>
      <c r="CD77" s="1310"/>
      <c r="CE77" s="1310"/>
      <c r="CF77" s="1310">
        <v>54.6</v>
      </c>
      <c r="CG77" s="1310"/>
      <c r="CH77" s="1310"/>
      <c r="CI77" s="1310"/>
      <c r="CJ77" s="1310"/>
      <c r="CK77" s="1310"/>
      <c r="CL77" s="1310"/>
      <c r="CM77" s="1310"/>
      <c r="CN77" s="1310">
        <v>53.2</v>
      </c>
      <c r="CO77" s="1310"/>
      <c r="CP77" s="1310"/>
      <c r="CQ77" s="1310"/>
      <c r="CR77" s="1310"/>
      <c r="CS77" s="1310"/>
      <c r="CT77" s="1310"/>
      <c r="CU77" s="1310"/>
      <c r="CV77" s="1310">
        <v>47.9</v>
      </c>
      <c r="CW77" s="1310"/>
      <c r="CX77" s="1310"/>
      <c r="CY77" s="1310"/>
      <c r="CZ77" s="1310"/>
      <c r="DA77" s="1310"/>
      <c r="DB77" s="1310"/>
      <c r="DC77" s="1310"/>
    </row>
    <row r="78" spans="2:107" s="387" customFormat="1" x14ac:dyDescent="0.15">
      <c r="B78" s="394"/>
      <c r="G78" s="1305"/>
      <c r="H78" s="1305"/>
      <c r="I78" s="1305"/>
      <c r="J78" s="1305"/>
      <c r="K78" s="1326"/>
      <c r="L78" s="1326"/>
      <c r="M78" s="1326"/>
      <c r="N78" s="1326"/>
      <c r="AN78" s="1309"/>
      <c r="AO78" s="1309"/>
      <c r="AP78" s="1309"/>
      <c r="AQ78" s="1309"/>
      <c r="AR78" s="1309"/>
      <c r="AS78" s="1309"/>
      <c r="AT78" s="1309"/>
      <c r="AU78" s="1309"/>
      <c r="AV78" s="1309"/>
      <c r="AW78" s="1309"/>
      <c r="AX78" s="1309"/>
      <c r="AY78" s="1309"/>
      <c r="AZ78" s="1309"/>
      <c r="BA78" s="1309"/>
      <c r="BB78" s="1312"/>
      <c r="BC78" s="1312"/>
      <c r="BD78" s="1312"/>
      <c r="BE78" s="1312"/>
      <c r="BF78" s="1312"/>
      <c r="BG78" s="1312"/>
      <c r="BH78" s="1312"/>
      <c r="BI78" s="1312"/>
      <c r="BJ78" s="1312"/>
      <c r="BK78" s="1312"/>
      <c r="BL78" s="1312"/>
      <c r="BM78" s="1312"/>
      <c r="BN78" s="1312"/>
      <c r="BO78" s="1312"/>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s="387" customFormat="1" x14ac:dyDescent="0.15">
      <c r="B79" s="394"/>
      <c r="G79" s="1305"/>
      <c r="H79" s="1305"/>
      <c r="I79" s="1325"/>
      <c r="J79" s="1325"/>
      <c r="K79" s="1327"/>
      <c r="L79" s="1327"/>
      <c r="M79" s="1327"/>
      <c r="N79" s="1327"/>
      <c r="AN79" s="1309"/>
      <c r="AO79" s="1309"/>
      <c r="AP79" s="1309"/>
      <c r="AQ79" s="1309"/>
      <c r="AR79" s="1309"/>
      <c r="AS79" s="1309"/>
      <c r="AT79" s="1309"/>
      <c r="AU79" s="1309"/>
      <c r="AV79" s="1309"/>
      <c r="AW79" s="1309"/>
      <c r="AX79" s="1309"/>
      <c r="AY79" s="1309"/>
      <c r="AZ79" s="1309"/>
      <c r="BA79" s="1309"/>
      <c r="BB79" s="1312" t="s">
        <v>617</v>
      </c>
      <c r="BC79" s="1312"/>
      <c r="BD79" s="1312"/>
      <c r="BE79" s="1312"/>
      <c r="BF79" s="1312"/>
      <c r="BG79" s="1312"/>
      <c r="BH79" s="1312"/>
      <c r="BI79" s="1312"/>
      <c r="BJ79" s="1312"/>
      <c r="BK79" s="1312"/>
      <c r="BL79" s="1312"/>
      <c r="BM79" s="1312"/>
      <c r="BN79" s="1312"/>
      <c r="BO79" s="1312"/>
      <c r="BP79" s="1310">
        <v>11.1</v>
      </c>
      <c r="BQ79" s="1310"/>
      <c r="BR79" s="1310"/>
      <c r="BS79" s="1310"/>
      <c r="BT79" s="1310"/>
      <c r="BU79" s="1310"/>
      <c r="BV79" s="1310"/>
      <c r="BW79" s="1310"/>
      <c r="BX79" s="1310">
        <v>10.7</v>
      </c>
      <c r="BY79" s="1310"/>
      <c r="BZ79" s="1310"/>
      <c r="CA79" s="1310"/>
      <c r="CB79" s="1310"/>
      <c r="CC79" s="1310"/>
      <c r="CD79" s="1310"/>
      <c r="CE79" s="1310"/>
      <c r="CF79" s="1310">
        <v>10</v>
      </c>
      <c r="CG79" s="1310"/>
      <c r="CH79" s="1310"/>
      <c r="CI79" s="1310"/>
      <c r="CJ79" s="1310"/>
      <c r="CK79" s="1310"/>
      <c r="CL79" s="1310"/>
      <c r="CM79" s="1310"/>
      <c r="CN79" s="1310">
        <v>9.8000000000000007</v>
      </c>
      <c r="CO79" s="1310"/>
      <c r="CP79" s="1310"/>
      <c r="CQ79" s="1310"/>
      <c r="CR79" s="1310"/>
      <c r="CS79" s="1310"/>
      <c r="CT79" s="1310"/>
      <c r="CU79" s="1310"/>
      <c r="CV79" s="1310">
        <v>9.6</v>
      </c>
      <c r="CW79" s="1310"/>
      <c r="CX79" s="1310"/>
      <c r="CY79" s="1310"/>
      <c r="CZ79" s="1310"/>
      <c r="DA79" s="1310"/>
      <c r="DB79" s="1310"/>
      <c r="DC79" s="1310"/>
    </row>
    <row r="80" spans="2:107" s="387" customFormat="1" x14ac:dyDescent="0.15">
      <c r="B80" s="394"/>
      <c r="G80" s="1305"/>
      <c r="H80" s="1305"/>
      <c r="I80" s="1325"/>
      <c r="J80" s="1325"/>
      <c r="K80" s="1327"/>
      <c r="L80" s="1327"/>
      <c r="M80" s="1327"/>
      <c r="N80" s="1327"/>
      <c r="AN80" s="1309"/>
      <c r="AO80" s="1309"/>
      <c r="AP80" s="1309"/>
      <c r="AQ80" s="1309"/>
      <c r="AR80" s="1309"/>
      <c r="AS80" s="1309"/>
      <c r="AT80" s="1309"/>
      <c r="AU80" s="1309"/>
      <c r="AV80" s="1309"/>
      <c r="AW80" s="1309"/>
      <c r="AX80" s="1309"/>
      <c r="AY80" s="1309"/>
      <c r="AZ80" s="1309"/>
      <c r="BA80" s="1309"/>
      <c r="BB80" s="1312"/>
      <c r="BC80" s="1312"/>
      <c r="BD80" s="1312"/>
      <c r="BE80" s="1312"/>
      <c r="BF80" s="1312"/>
      <c r="BG80" s="1312"/>
      <c r="BH80" s="1312"/>
      <c r="BI80" s="1312"/>
      <c r="BJ80" s="1312"/>
      <c r="BK80" s="1312"/>
      <c r="BL80" s="1312"/>
      <c r="BM80" s="1312"/>
      <c r="BN80" s="1312"/>
      <c r="BO80" s="1312"/>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s="387" customFormat="1" ht="13.5" hidden="1" customHeight="1" x14ac:dyDescent="0.15"/>
    <row r="162" s="387" customFormat="1" ht="13.5" hidden="1" customHeight="1" x14ac:dyDescent="0.15"/>
    <row r="163" s="387" customFormat="1" ht="13.5" hidden="1" customHeight="1" x14ac:dyDescent="0.15"/>
    <row r="164" s="387" customFormat="1" ht="13.5" hidden="1" customHeight="1" x14ac:dyDescent="0.15"/>
    <row r="165" s="387" customFormat="1" ht="13.5" hidden="1" customHeight="1" x14ac:dyDescent="0.15"/>
    <row r="166" s="387" customFormat="1" ht="13.5" hidden="1" customHeight="1" x14ac:dyDescent="0.15"/>
    <row r="167" s="387" customFormat="1" ht="13.5" hidden="1" customHeight="1" x14ac:dyDescent="0.15"/>
    <row r="168" s="387" customFormat="1" ht="13.5" hidden="1" customHeight="1" x14ac:dyDescent="0.15"/>
    <row r="169" s="387" customFormat="1" ht="13.5" hidden="1" customHeight="1" x14ac:dyDescent="0.15"/>
    <row r="170" s="387" customFormat="1" ht="13.5" hidden="1" customHeight="1" x14ac:dyDescent="0.15"/>
    <row r="171" s="387" customFormat="1" ht="13.5" hidden="1" customHeight="1" x14ac:dyDescent="0.15"/>
    <row r="172" s="387" customFormat="1" ht="13.5" hidden="1" customHeight="1" x14ac:dyDescent="0.15"/>
    <row r="173" s="387" customFormat="1" ht="13.5" hidden="1" customHeight="1" x14ac:dyDescent="0.15"/>
    <row r="174" s="387" customFormat="1" ht="13.5" hidden="1" customHeight="1" x14ac:dyDescent="0.15"/>
    <row r="175" s="387" customFormat="1" ht="13.5" hidden="1" customHeight="1" x14ac:dyDescent="0.15"/>
    <row r="176" s="387" customFormat="1" ht="13.5" hidden="1" customHeight="1" x14ac:dyDescent="0.15"/>
    <row r="177" s="387" customFormat="1" ht="13.5" hidden="1" customHeight="1" x14ac:dyDescent="0.15"/>
    <row r="178" s="387" customFormat="1" ht="13.5" hidden="1" customHeight="1" x14ac:dyDescent="0.15"/>
    <row r="179" s="387" customFormat="1" ht="13.5" hidden="1" customHeight="1" x14ac:dyDescent="0.15"/>
    <row r="180" s="387" customFormat="1" ht="13.5" hidden="1" customHeight="1" x14ac:dyDescent="0.15"/>
    <row r="181" s="387" customFormat="1" ht="13.5" hidden="1" customHeight="1" x14ac:dyDescent="0.15"/>
    <row r="182" s="387" customFormat="1" ht="13.5" hidden="1" customHeight="1" x14ac:dyDescent="0.15"/>
    <row r="183" s="387" customFormat="1" ht="13.5" hidden="1" customHeight="1" x14ac:dyDescent="0.15"/>
    <row r="184" s="387" customFormat="1" ht="13.5" hidden="1" customHeight="1" x14ac:dyDescent="0.15"/>
    <row r="185" s="387" customFormat="1" ht="13.5" hidden="1" customHeight="1" x14ac:dyDescent="0.15"/>
    <row r="186" s="387" customFormat="1" ht="13.5" hidden="1" customHeight="1" x14ac:dyDescent="0.15"/>
    <row r="187" s="387" customFormat="1" ht="13.5" hidden="1" customHeight="1" x14ac:dyDescent="0.15"/>
    <row r="188" s="387" customFormat="1" ht="13.5" hidden="1" customHeight="1" x14ac:dyDescent="0.15"/>
    <row r="189" s="387" customFormat="1" ht="13.5" hidden="1" customHeight="1" x14ac:dyDescent="0.15"/>
    <row r="190" s="387" customFormat="1" ht="13.5" hidden="1" customHeight="1" x14ac:dyDescent="0.15"/>
    <row r="191" s="387" customFormat="1" ht="13.5" hidden="1" customHeight="1" x14ac:dyDescent="0.15"/>
  </sheetData>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ageMargins left="0.7" right="0.7" top="0.75" bottom="0.75" header="0.3" footer="0.3"/>
  <pageSetup paperSize="9" scale="44"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tabSelected="1"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s="290" customFormat="1" ht="13.5" customHeight="1" x14ac:dyDescent="0.15"/>
    <row r="2" spans="2:34" s="290" customFormat="1" x14ac:dyDescent="0.15">
      <c r="B2" s="291"/>
      <c r="C2" s="291"/>
      <c r="D2" s="291"/>
      <c r="E2" s="291"/>
      <c r="F2" s="291"/>
      <c r="G2" s="291"/>
      <c r="H2" s="291"/>
      <c r="I2" s="291"/>
      <c r="J2" s="291"/>
      <c r="K2" s="291"/>
      <c r="L2" s="291"/>
      <c r="M2" s="291"/>
      <c r="N2" s="291"/>
      <c r="O2" s="291"/>
      <c r="P2" s="291"/>
      <c r="Q2" s="291"/>
      <c r="R2" s="291"/>
      <c r="T2" s="291"/>
      <c r="U2" s="291"/>
      <c r="V2" s="291"/>
      <c r="W2" s="291"/>
      <c r="X2" s="291"/>
      <c r="Y2" s="291"/>
      <c r="Z2" s="291"/>
      <c r="AA2" s="291"/>
      <c r="AB2" s="291"/>
      <c r="AC2" s="291"/>
      <c r="AD2" s="291"/>
      <c r="AE2" s="291"/>
      <c r="AF2" s="291"/>
      <c r="AG2" s="291"/>
    </row>
    <row r="3" spans="2:34" s="290" customFormat="1" x14ac:dyDescent="0.15">
      <c r="B3" s="291"/>
      <c r="T3" s="291"/>
    </row>
    <row r="4" spans="2:34" s="290" customFormat="1" x14ac:dyDescent="0.15">
      <c r="B4" s="291"/>
      <c r="C4" s="291"/>
      <c r="D4" s="291"/>
      <c r="E4" s="291"/>
      <c r="F4" s="291"/>
      <c r="G4" s="291"/>
      <c r="H4" s="291"/>
      <c r="I4" s="291"/>
      <c r="J4" s="291"/>
      <c r="K4" s="291"/>
      <c r="L4" s="291"/>
      <c r="M4" s="291"/>
      <c r="N4" s="291"/>
      <c r="O4" s="291"/>
      <c r="P4" s="291"/>
      <c r="Q4" s="291"/>
      <c r="R4" s="291"/>
      <c r="S4" s="291"/>
      <c r="T4" s="291"/>
      <c r="U4" s="291"/>
      <c r="V4" s="291"/>
      <c r="W4" s="291"/>
      <c r="X4" s="291"/>
      <c r="Y4" s="291"/>
      <c r="Z4" s="291"/>
      <c r="AA4" s="291"/>
      <c r="AB4" s="291"/>
      <c r="AC4" s="291"/>
      <c r="AD4" s="291"/>
      <c r="AE4" s="291"/>
      <c r="AF4" s="291"/>
      <c r="AG4" s="291"/>
      <c r="AH4" s="291"/>
    </row>
    <row r="5" spans="2:34" s="290" customFormat="1" x14ac:dyDescent="0.15">
      <c r="B5" s="291"/>
      <c r="C5" s="291"/>
      <c r="D5" s="291"/>
      <c r="E5" s="291"/>
      <c r="F5" s="291"/>
      <c r="G5" s="291"/>
      <c r="H5" s="291"/>
      <c r="I5" s="291"/>
      <c r="J5" s="291"/>
      <c r="K5" s="291"/>
      <c r="L5" s="291"/>
      <c r="M5" s="291"/>
      <c r="N5" s="291"/>
      <c r="O5" s="291"/>
      <c r="P5" s="291"/>
      <c r="Q5" s="291"/>
      <c r="R5" s="291"/>
      <c r="S5" s="291"/>
      <c r="T5" s="291"/>
      <c r="U5" s="291"/>
      <c r="V5" s="291"/>
      <c r="W5" s="291"/>
      <c r="X5" s="291"/>
      <c r="Y5" s="291"/>
      <c r="Z5" s="291"/>
      <c r="AA5" s="291"/>
      <c r="AB5" s="291"/>
      <c r="AC5" s="291"/>
      <c r="AD5" s="291"/>
      <c r="AE5" s="291"/>
      <c r="AF5" s="291"/>
      <c r="AG5" s="291"/>
      <c r="AH5" s="291"/>
    </row>
    <row r="6" spans="2:34" s="290" customFormat="1" x14ac:dyDescent="0.15">
      <c r="B6" s="291"/>
      <c r="C6" s="291"/>
      <c r="D6" s="291"/>
      <c r="E6" s="291"/>
      <c r="F6" s="291"/>
      <c r="G6" s="291"/>
      <c r="H6" s="291"/>
      <c r="I6" s="291"/>
      <c r="J6" s="291"/>
      <c r="K6" s="291"/>
      <c r="L6" s="291"/>
      <c r="M6" s="291"/>
      <c r="N6" s="291"/>
      <c r="O6" s="291"/>
      <c r="P6" s="291"/>
      <c r="Q6" s="291"/>
      <c r="R6" s="291"/>
      <c r="S6" s="291"/>
      <c r="T6" s="291"/>
      <c r="U6" s="291"/>
      <c r="V6" s="291"/>
      <c r="W6" s="291"/>
      <c r="X6" s="291"/>
      <c r="Y6" s="291"/>
      <c r="Z6" s="291"/>
      <c r="AA6" s="291"/>
      <c r="AB6" s="291"/>
      <c r="AC6" s="291"/>
      <c r="AD6" s="291"/>
      <c r="AE6" s="291"/>
      <c r="AF6" s="291"/>
      <c r="AG6" s="291"/>
      <c r="AH6" s="291"/>
    </row>
    <row r="7" spans="2:34" s="290" customFormat="1" x14ac:dyDescent="0.15">
      <c r="B7" s="291"/>
      <c r="C7" s="291"/>
      <c r="D7" s="291"/>
      <c r="E7" s="291"/>
      <c r="F7" s="291"/>
      <c r="G7" s="291"/>
      <c r="H7" s="291"/>
      <c r="I7" s="291"/>
      <c r="J7" s="291"/>
      <c r="K7" s="291"/>
      <c r="L7" s="291"/>
      <c r="M7" s="291"/>
      <c r="N7" s="291"/>
      <c r="O7" s="291"/>
      <c r="P7" s="291"/>
      <c r="Q7" s="291"/>
      <c r="R7" s="291"/>
      <c r="S7" s="291"/>
      <c r="T7" s="291"/>
      <c r="U7" s="291"/>
      <c r="V7" s="291"/>
      <c r="W7" s="291"/>
      <c r="X7" s="291"/>
      <c r="Y7" s="291"/>
      <c r="Z7" s="291"/>
      <c r="AA7" s="291"/>
      <c r="AB7" s="291"/>
      <c r="AC7" s="291"/>
      <c r="AD7" s="291"/>
      <c r="AE7" s="291"/>
      <c r="AF7" s="291"/>
      <c r="AG7" s="291"/>
      <c r="AH7" s="291"/>
    </row>
    <row r="8" spans="2:34" s="290" customFormat="1" x14ac:dyDescent="0.15">
      <c r="B8" s="291"/>
      <c r="C8" s="291"/>
      <c r="D8" s="291"/>
      <c r="E8" s="291"/>
      <c r="F8" s="291"/>
      <c r="G8" s="291"/>
      <c r="H8" s="291"/>
      <c r="I8" s="291"/>
      <c r="J8" s="291"/>
      <c r="K8" s="291"/>
      <c r="L8" s="291"/>
      <c r="M8" s="291"/>
      <c r="N8" s="291"/>
      <c r="O8" s="291"/>
      <c r="P8" s="291"/>
      <c r="Q8" s="291"/>
      <c r="R8" s="291"/>
      <c r="S8" s="291"/>
      <c r="T8" s="291"/>
      <c r="U8" s="291"/>
      <c r="V8" s="291"/>
      <c r="W8" s="291"/>
      <c r="X8" s="291"/>
      <c r="Y8" s="291"/>
      <c r="Z8" s="291"/>
      <c r="AA8" s="291"/>
      <c r="AB8" s="291"/>
      <c r="AC8" s="291"/>
      <c r="AD8" s="291"/>
      <c r="AE8" s="291"/>
      <c r="AF8" s="291"/>
      <c r="AG8" s="291"/>
      <c r="AH8" s="291"/>
    </row>
    <row r="9" spans="2:34" s="290" customFormat="1" x14ac:dyDescent="0.15">
      <c r="B9" s="291"/>
      <c r="C9" s="291"/>
      <c r="D9" s="291"/>
      <c r="E9" s="291"/>
      <c r="F9" s="291"/>
      <c r="G9" s="291"/>
      <c r="H9" s="291"/>
      <c r="I9" s="291"/>
      <c r="J9" s="291"/>
      <c r="K9" s="291"/>
      <c r="L9" s="291"/>
      <c r="M9" s="291"/>
      <c r="N9" s="291"/>
      <c r="O9" s="291"/>
      <c r="P9" s="291"/>
      <c r="Q9" s="291"/>
      <c r="R9" s="291"/>
      <c r="S9" s="291"/>
      <c r="T9" s="291"/>
      <c r="U9" s="291"/>
      <c r="V9" s="291"/>
      <c r="W9" s="291"/>
      <c r="X9" s="291"/>
      <c r="Y9" s="291"/>
      <c r="Z9" s="291"/>
      <c r="AA9" s="291"/>
      <c r="AB9" s="291"/>
      <c r="AC9" s="291"/>
      <c r="AD9" s="291"/>
      <c r="AE9" s="291"/>
      <c r="AF9" s="291"/>
      <c r="AG9" s="291"/>
    </row>
    <row r="10" spans="2:34" s="290" customFormat="1" x14ac:dyDescent="0.15">
      <c r="B10" s="291"/>
      <c r="C10" s="291"/>
      <c r="D10" s="291"/>
      <c r="E10" s="291"/>
      <c r="F10" s="291"/>
      <c r="G10" s="291"/>
      <c r="H10" s="291"/>
      <c r="I10" s="291"/>
      <c r="J10" s="291"/>
      <c r="K10" s="291"/>
      <c r="L10" s="291"/>
      <c r="M10" s="291"/>
      <c r="N10" s="291"/>
      <c r="O10" s="291"/>
      <c r="P10" s="291"/>
      <c r="Q10" s="291"/>
      <c r="R10" s="291"/>
      <c r="S10" s="291"/>
      <c r="T10" s="291"/>
      <c r="U10" s="291"/>
      <c r="V10" s="291"/>
      <c r="W10" s="291"/>
      <c r="X10" s="291"/>
      <c r="Y10" s="291"/>
      <c r="Z10" s="291"/>
      <c r="AA10" s="291"/>
      <c r="AB10" s="291"/>
      <c r="AC10" s="291"/>
      <c r="AD10" s="291"/>
      <c r="AE10" s="291"/>
      <c r="AF10" s="291"/>
      <c r="AG10" s="291"/>
      <c r="AH10" s="291"/>
    </row>
    <row r="11" spans="2:34" s="290" customFormat="1" x14ac:dyDescent="0.15">
      <c r="B11" s="291"/>
      <c r="C11" s="291"/>
      <c r="D11" s="291"/>
      <c r="E11" s="291"/>
      <c r="F11" s="291"/>
      <c r="G11" s="291"/>
      <c r="H11" s="291"/>
      <c r="I11" s="291"/>
      <c r="J11" s="291"/>
      <c r="K11" s="291"/>
      <c r="L11" s="291"/>
      <c r="M11" s="291"/>
      <c r="N11" s="291"/>
      <c r="O11" s="291"/>
      <c r="P11" s="291"/>
      <c r="Q11" s="291"/>
      <c r="R11" s="291"/>
      <c r="S11" s="291"/>
      <c r="T11" s="291"/>
      <c r="U11" s="291"/>
      <c r="V11" s="291"/>
      <c r="W11" s="291"/>
      <c r="X11" s="291"/>
      <c r="Y11" s="291"/>
      <c r="Z11" s="291"/>
      <c r="AA11" s="291"/>
      <c r="AB11" s="291"/>
      <c r="AC11" s="291"/>
      <c r="AD11" s="291"/>
      <c r="AE11" s="291"/>
      <c r="AF11" s="291"/>
      <c r="AG11" s="291"/>
      <c r="AH11" s="291"/>
    </row>
    <row r="12" spans="2:34" s="290" customFormat="1" x14ac:dyDescent="0.15">
      <c r="B12" s="291"/>
      <c r="C12" s="291"/>
      <c r="D12" s="291"/>
      <c r="E12" s="291"/>
      <c r="F12" s="291"/>
      <c r="G12" s="291"/>
      <c r="H12" s="291"/>
      <c r="I12" s="291"/>
      <c r="J12" s="291"/>
      <c r="K12" s="291"/>
      <c r="L12" s="291"/>
      <c r="M12" s="291"/>
      <c r="N12" s="291"/>
      <c r="O12" s="291"/>
      <c r="P12" s="291"/>
      <c r="Q12" s="291"/>
      <c r="R12" s="291"/>
      <c r="S12" s="291"/>
      <c r="T12" s="291"/>
      <c r="U12" s="291"/>
      <c r="V12" s="291"/>
      <c r="W12" s="291"/>
      <c r="X12" s="291"/>
      <c r="Y12" s="291"/>
      <c r="Z12" s="291"/>
      <c r="AA12" s="291"/>
      <c r="AB12" s="291"/>
      <c r="AC12" s="291"/>
      <c r="AD12" s="291"/>
      <c r="AE12" s="291"/>
      <c r="AF12" s="291"/>
      <c r="AG12" s="291"/>
      <c r="AH12" s="291"/>
    </row>
    <row r="13" spans="2:34" s="290" customFormat="1" x14ac:dyDescent="0.15">
      <c r="B13" s="291"/>
      <c r="C13" s="291"/>
      <c r="D13" s="291"/>
      <c r="E13" s="291"/>
      <c r="F13" s="291"/>
      <c r="G13" s="291"/>
      <c r="H13" s="291"/>
      <c r="I13" s="291"/>
      <c r="J13" s="291"/>
      <c r="K13" s="291"/>
      <c r="L13" s="291"/>
      <c r="M13" s="291"/>
      <c r="N13" s="291"/>
      <c r="O13" s="291"/>
      <c r="P13" s="291"/>
      <c r="Q13" s="291"/>
      <c r="R13" s="291"/>
      <c r="S13" s="291"/>
      <c r="T13" s="291"/>
      <c r="U13" s="291"/>
      <c r="V13" s="291"/>
      <c r="W13" s="291"/>
      <c r="X13" s="291"/>
      <c r="Y13" s="291"/>
      <c r="Z13" s="291"/>
      <c r="AA13" s="291"/>
      <c r="AB13" s="291"/>
      <c r="AC13" s="291"/>
      <c r="AD13" s="291"/>
      <c r="AE13" s="291"/>
      <c r="AF13" s="291"/>
      <c r="AG13" s="291"/>
      <c r="AH13" s="291"/>
    </row>
    <row r="14" spans="2:34" s="290" customFormat="1" x14ac:dyDescent="0.15">
      <c r="B14" s="291"/>
      <c r="C14" s="291"/>
      <c r="D14" s="291"/>
      <c r="E14" s="291"/>
      <c r="F14" s="291"/>
      <c r="G14" s="291"/>
      <c r="H14" s="291"/>
      <c r="I14" s="291"/>
      <c r="J14" s="291"/>
      <c r="K14" s="291"/>
      <c r="L14" s="291"/>
      <c r="M14" s="291"/>
      <c r="N14" s="291"/>
      <c r="O14" s="291"/>
      <c r="P14" s="291"/>
      <c r="Q14" s="291"/>
      <c r="R14" s="291"/>
      <c r="S14" s="291"/>
      <c r="T14" s="291"/>
      <c r="U14" s="291"/>
      <c r="V14" s="291"/>
      <c r="W14" s="291"/>
      <c r="X14" s="291"/>
      <c r="Y14" s="291"/>
      <c r="Z14" s="291"/>
      <c r="AA14" s="291"/>
      <c r="AB14" s="291"/>
      <c r="AC14" s="291"/>
      <c r="AD14" s="291"/>
      <c r="AE14" s="291"/>
      <c r="AF14" s="291"/>
      <c r="AG14" s="291"/>
      <c r="AH14" s="291"/>
    </row>
    <row r="15" spans="2:34" s="290" customFormat="1" x14ac:dyDescent="0.15">
      <c r="B15" s="291"/>
      <c r="C15" s="291"/>
      <c r="D15" s="291"/>
      <c r="E15" s="291"/>
      <c r="F15" s="291"/>
      <c r="G15" s="291"/>
      <c r="H15" s="291"/>
      <c r="I15" s="291"/>
      <c r="J15" s="291"/>
      <c r="K15" s="291"/>
      <c r="L15" s="291"/>
      <c r="M15" s="291"/>
      <c r="N15" s="291"/>
      <c r="O15" s="291"/>
      <c r="P15" s="291"/>
      <c r="Q15" s="291"/>
      <c r="R15" s="291"/>
      <c r="S15" s="291"/>
      <c r="T15" s="291"/>
      <c r="U15" s="291"/>
      <c r="V15" s="291"/>
      <c r="W15" s="291"/>
      <c r="X15" s="291"/>
      <c r="Y15" s="291"/>
      <c r="Z15" s="291"/>
      <c r="AA15" s="291"/>
      <c r="AB15" s="291"/>
      <c r="AC15" s="291"/>
      <c r="AD15" s="291"/>
      <c r="AE15" s="291"/>
      <c r="AF15" s="291"/>
      <c r="AG15" s="291"/>
      <c r="AH15" s="291"/>
    </row>
    <row r="16" spans="2:34" s="290" customFormat="1" x14ac:dyDescent="0.15">
      <c r="B16" s="291"/>
      <c r="C16" s="291"/>
      <c r="D16" s="291"/>
      <c r="E16" s="291"/>
      <c r="F16" s="291"/>
      <c r="G16" s="291"/>
      <c r="H16" s="291"/>
      <c r="I16" s="291"/>
      <c r="J16" s="291"/>
      <c r="K16" s="291"/>
      <c r="L16" s="291"/>
      <c r="M16" s="291"/>
      <c r="N16" s="291"/>
      <c r="O16" s="291"/>
      <c r="P16" s="291"/>
      <c r="Q16" s="291"/>
      <c r="R16" s="291"/>
      <c r="S16" s="291"/>
      <c r="T16" s="291"/>
      <c r="U16" s="291"/>
      <c r="V16" s="291"/>
      <c r="W16" s="291"/>
      <c r="X16" s="291"/>
      <c r="Y16" s="291"/>
      <c r="Z16" s="291"/>
      <c r="AA16" s="291"/>
      <c r="AB16" s="291"/>
      <c r="AC16" s="291"/>
      <c r="AD16" s="291"/>
      <c r="AE16" s="291"/>
      <c r="AF16" s="291"/>
      <c r="AG16" s="291"/>
      <c r="AH16" s="291"/>
    </row>
    <row r="17" spans="12:34" s="290" customFormat="1" x14ac:dyDescent="0.15">
      <c r="L17" s="291"/>
      <c r="M17" s="291"/>
      <c r="N17" s="291"/>
      <c r="O17" s="291"/>
      <c r="P17" s="291"/>
      <c r="Q17" s="291"/>
      <c r="R17" s="291"/>
      <c r="S17" s="291"/>
      <c r="T17" s="291"/>
      <c r="U17" s="291"/>
      <c r="V17" s="291"/>
      <c r="W17" s="291"/>
      <c r="X17" s="291"/>
      <c r="Y17" s="291"/>
      <c r="Z17" s="291"/>
      <c r="AA17" s="291"/>
      <c r="AB17" s="291"/>
      <c r="AC17" s="291"/>
      <c r="AD17" s="291"/>
      <c r="AE17" s="291"/>
      <c r="AF17" s="291"/>
      <c r="AG17" s="291"/>
    </row>
    <row r="18" spans="12:34" s="290" customFormat="1" x14ac:dyDescent="0.15">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row>
    <row r="19" spans="12:34" s="290" customFormat="1" x14ac:dyDescent="0.15">
      <c r="L19" s="291"/>
      <c r="M19" s="291"/>
      <c r="N19" s="291"/>
      <c r="O19" s="291"/>
      <c r="P19" s="291"/>
      <c r="Q19" s="291"/>
      <c r="R19" s="291"/>
      <c r="S19" s="291"/>
      <c r="T19" s="291"/>
      <c r="U19" s="291"/>
      <c r="V19" s="291"/>
      <c r="W19" s="291"/>
      <c r="X19" s="291"/>
      <c r="Y19" s="291"/>
      <c r="Z19" s="291"/>
      <c r="AA19" s="291"/>
      <c r="AB19" s="291"/>
      <c r="AC19" s="291"/>
      <c r="AD19" s="291"/>
      <c r="AE19" s="291"/>
      <c r="AF19" s="291"/>
      <c r="AG19" s="291"/>
      <c r="AH19" s="291"/>
    </row>
    <row r="20" spans="12:34" s="290" customFormat="1" x14ac:dyDescent="0.15">
      <c r="L20" s="291"/>
      <c r="M20" s="291"/>
      <c r="N20" s="291"/>
      <c r="O20" s="291"/>
      <c r="P20" s="291"/>
      <c r="Q20" s="291"/>
      <c r="R20" s="291"/>
      <c r="S20" s="291"/>
      <c r="T20" s="291"/>
      <c r="U20" s="291"/>
      <c r="V20" s="291"/>
      <c r="W20" s="291"/>
      <c r="X20" s="291"/>
      <c r="Y20" s="291"/>
      <c r="Z20" s="291"/>
      <c r="AA20" s="291"/>
      <c r="AB20" s="291"/>
      <c r="AC20" s="291"/>
      <c r="AD20" s="291"/>
      <c r="AE20" s="291"/>
      <c r="AF20" s="291"/>
      <c r="AG20" s="291"/>
    </row>
    <row r="21" spans="12:34" s="290" customFormat="1" x14ac:dyDescent="0.15">
      <c r="L21" s="291"/>
      <c r="M21" s="291"/>
      <c r="N21" s="291"/>
      <c r="O21" s="291"/>
      <c r="P21" s="291"/>
      <c r="Q21" s="291"/>
      <c r="R21" s="291"/>
      <c r="S21" s="291"/>
      <c r="T21" s="291"/>
      <c r="U21" s="291"/>
      <c r="V21" s="291"/>
      <c r="W21" s="291"/>
      <c r="X21" s="291"/>
      <c r="Y21" s="291"/>
      <c r="Z21" s="291"/>
      <c r="AA21" s="291"/>
      <c r="AB21" s="291"/>
      <c r="AC21" s="291"/>
      <c r="AD21" s="291"/>
      <c r="AE21" s="291"/>
      <c r="AF21" s="291"/>
      <c r="AG21" s="291"/>
    </row>
    <row r="22" spans="12:34" s="290" customFormat="1" x14ac:dyDescent="0.15">
      <c r="L22" s="291"/>
      <c r="M22" s="291"/>
      <c r="N22" s="291"/>
      <c r="O22" s="291"/>
      <c r="P22" s="291"/>
      <c r="Q22" s="291"/>
      <c r="R22" s="291"/>
      <c r="S22" s="291"/>
      <c r="T22" s="291"/>
      <c r="U22" s="291"/>
      <c r="V22" s="291"/>
      <c r="W22" s="291"/>
      <c r="X22" s="291"/>
      <c r="Y22" s="291"/>
      <c r="Z22" s="291"/>
      <c r="AA22" s="291"/>
      <c r="AB22" s="291"/>
      <c r="AC22" s="291"/>
      <c r="AD22" s="291"/>
      <c r="AE22" s="291"/>
      <c r="AF22" s="291"/>
      <c r="AG22" s="291"/>
      <c r="AH22" s="291"/>
    </row>
    <row r="23" spans="12:34" s="290" customFormat="1" x14ac:dyDescent="0.15">
      <c r="L23" s="291"/>
      <c r="M23" s="291"/>
      <c r="N23" s="291"/>
      <c r="O23" s="291"/>
      <c r="P23" s="291"/>
      <c r="Q23" s="291"/>
      <c r="R23" s="291"/>
      <c r="S23" s="291"/>
      <c r="T23" s="291"/>
      <c r="U23" s="291"/>
      <c r="V23" s="291"/>
      <c r="W23" s="291"/>
      <c r="X23" s="291"/>
      <c r="Y23" s="291"/>
      <c r="Z23" s="291"/>
      <c r="AA23" s="291"/>
      <c r="AB23" s="291"/>
      <c r="AC23" s="291"/>
      <c r="AD23" s="291"/>
      <c r="AE23" s="291"/>
      <c r="AF23" s="291"/>
      <c r="AG23" s="291"/>
      <c r="AH23" s="291"/>
    </row>
    <row r="24" spans="12:34" s="290" customFormat="1" x14ac:dyDescent="0.15">
      <c r="L24" s="291"/>
      <c r="M24" s="291"/>
      <c r="N24" s="291"/>
      <c r="O24" s="291"/>
      <c r="P24" s="291"/>
      <c r="R24" s="291"/>
      <c r="S24" s="291"/>
      <c r="T24" s="291"/>
      <c r="U24" s="291"/>
      <c r="V24" s="291"/>
      <c r="W24" s="291"/>
      <c r="X24" s="291"/>
      <c r="Y24" s="291"/>
      <c r="Z24" s="291"/>
      <c r="AA24" s="291"/>
      <c r="AB24" s="291"/>
      <c r="AC24" s="291"/>
      <c r="AD24" s="291"/>
      <c r="AE24" s="291"/>
      <c r="AF24" s="291"/>
      <c r="AG24" s="291"/>
      <c r="AH24" s="291"/>
    </row>
    <row r="25" spans="12:34" s="290" customFormat="1" x14ac:dyDescent="0.15">
      <c r="L25" s="291"/>
      <c r="M25" s="291"/>
      <c r="N25" s="291"/>
      <c r="O25" s="291"/>
      <c r="P25" s="291"/>
      <c r="Q25" s="291"/>
      <c r="R25" s="291"/>
      <c r="S25" s="291"/>
      <c r="T25" s="291"/>
      <c r="U25" s="291"/>
      <c r="V25" s="291"/>
      <c r="W25" s="291"/>
      <c r="X25" s="291"/>
      <c r="Y25" s="291"/>
      <c r="Z25" s="291"/>
      <c r="AA25" s="291"/>
      <c r="AB25" s="291"/>
      <c r="AC25" s="291"/>
      <c r="AD25" s="291"/>
      <c r="AE25" s="291"/>
      <c r="AF25" s="291"/>
      <c r="AG25" s="291"/>
      <c r="AH25" s="291"/>
    </row>
    <row r="26" spans="12:34" s="290" customFormat="1" x14ac:dyDescent="0.15">
      <c r="L26" s="291"/>
      <c r="M26" s="291"/>
      <c r="N26" s="291"/>
      <c r="O26" s="291"/>
      <c r="P26" s="291"/>
      <c r="Q26" s="291"/>
      <c r="R26" s="291"/>
      <c r="S26" s="291"/>
      <c r="T26" s="291"/>
      <c r="U26" s="291"/>
      <c r="V26" s="291"/>
      <c r="W26" s="291"/>
      <c r="X26" s="291"/>
      <c r="Y26" s="291"/>
      <c r="Z26" s="291"/>
      <c r="AA26" s="291"/>
      <c r="AB26" s="291"/>
      <c r="AC26" s="291"/>
      <c r="AD26" s="291"/>
      <c r="AE26" s="291"/>
      <c r="AF26" s="291"/>
      <c r="AG26" s="291"/>
      <c r="AH26" s="291"/>
    </row>
    <row r="27" spans="12:34" s="290" customFormat="1" x14ac:dyDescent="0.15">
      <c r="L27" s="291"/>
      <c r="M27" s="291"/>
      <c r="N27" s="291"/>
      <c r="O27" s="291"/>
      <c r="P27" s="291"/>
      <c r="Q27" s="291"/>
      <c r="R27" s="291"/>
      <c r="S27" s="291"/>
      <c r="T27" s="291"/>
      <c r="U27" s="291"/>
      <c r="V27" s="291"/>
      <c r="W27" s="291"/>
      <c r="X27" s="291"/>
      <c r="Y27" s="291"/>
      <c r="Z27" s="291"/>
      <c r="AA27" s="291"/>
      <c r="AB27" s="291"/>
      <c r="AC27" s="291"/>
      <c r="AD27" s="291"/>
      <c r="AE27" s="291"/>
      <c r="AF27" s="291"/>
      <c r="AG27" s="291"/>
      <c r="AH27" s="291"/>
    </row>
    <row r="28" spans="12:34" s="290" customFormat="1" x14ac:dyDescent="0.15">
      <c r="L28" s="291"/>
      <c r="M28" s="291"/>
      <c r="N28" s="291"/>
      <c r="P28" s="291"/>
      <c r="Q28" s="291"/>
      <c r="R28" s="291"/>
      <c r="S28" s="291"/>
      <c r="U28" s="291"/>
      <c r="V28" s="291"/>
      <c r="W28" s="291"/>
      <c r="X28" s="291"/>
      <c r="Y28" s="291"/>
      <c r="Z28" s="291"/>
      <c r="AA28" s="291"/>
      <c r="AB28" s="291"/>
      <c r="AC28" s="291"/>
      <c r="AD28" s="291"/>
      <c r="AE28" s="291"/>
      <c r="AF28" s="291"/>
      <c r="AG28" s="291"/>
    </row>
    <row r="29" spans="12:34" s="290" customFormat="1" x14ac:dyDescent="0.15">
      <c r="L29" s="291"/>
      <c r="M29" s="291"/>
      <c r="N29" s="291"/>
      <c r="O29" s="291"/>
      <c r="P29" s="291"/>
      <c r="Q29" s="291"/>
      <c r="R29" s="291"/>
      <c r="S29" s="291"/>
      <c r="T29" s="291"/>
      <c r="U29" s="291"/>
      <c r="V29" s="291"/>
      <c r="W29" s="291"/>
      <c r="X29" s="291"/>
      <c r="Y29" s="291"/>
      <c r="Z29" s="291"/>
      <c r="AA29" s="291"/>
      <c r="AB29" s="291"/>
      <c r="AC29" s="291"/>
      <c r="AD29" s="291"/>
      <c r="AE29" s="291"/>
      <c r="AF29" s="291"/>
      <c r="AG29" s="291"/>
      <c r="AH29" s="291"/>
    </row>
    <row r="30" spans="12:34" s="290" customFormat="1" x14ac:dyDescent="0.15">
      <c r="L30" s="291"/>
      <c r="M30" s="291"/>
      <c r="N30" s="291"/>
      <c r="O30" s="291"/>
      <c r="P30" s="291"/>
      <c r="Q30" s="291"/>
      <c r="R30" s="291"/>
      <c r="S30" s="291"/>
      <c r="T30" s="291"/>
      <c r="U30" s="291"/>
      <c r="V30" s="291"/>
      <c r="W30" s="291"/>
      <c r="X30" s="291"/>
      <c r="Y30" s="291"/>
      <c r="Z30" s="291"/>
      <c r="AA30" s="291"/>
      <c r="AB30" s="291"/>
      <c r="AC30" s="291"/>
      <c r="AD30" s="291"/>
      <c r="AE30" s="291"/>
      <c r="AF30" s="291"/>
      <c r="AG30" s="291"/>
      <c r="AH30" s="291"/>
    </row>
    <row r="31" spans="12:34" s="290" customFormat="1" x14ac:dyDescent="0.15">
      <c r="L31" s="291"/>
      <c r="M31" s="291"/>
      <c r="N31" s="291"/>
      <c r="O31" s="291"/>
      <c r="P31" s="291"/>
      <c r="R31" s="291"/>
      <c r="S31" s="291"/>
      <c r="T31" s="291"/>
      <c r="U31" s="291"/>
      <c r="V31" s="291"/>
      <c r="W31" s="291"/>
      <c r="X31" s="291"/>
      <c r="Y31" s="291"/>
      <c r="Z31" s="291"/>
      <c r="AA31" s="291"/>
      <c r="AB31" s="291"/>
      <c r="AC31" s="291"/>
      <c r="AD31" s="291"/>
      <c r="AE31" s="291"/>
      <c r="AF31" s="291"/>
      <c r="AG31" s="291"/>
      <c r="AH31" s="291"/>
    </row>
    <row r="32" spans="12:34" s="290" customFormat="1" x14ac:dyDescent="0.15">
      <c r="M32" s="291"/>
      <c r="N32" s="291"/>
      <c r="O32" s="291"/>
      <c r="P32" s="291"/>
      <c r="Q32" s="291"/>
      <c r="R32" s="291"/>
      <c r="S32" s="291"/>
      <c r="T32" s="291"/>
      <c r="U32" s="291"/>
      <c r="V32" s="291"/>
      <c r="W32" s="291"/>
      <c r="X32" s="291"/>
      <c r="Y32" s="291"/>
      <c r="Z32" s="291"/>
      <c r="AA32" s="291"/>
      <c r="AB32" s="291"/>
      <c r="AC32" s="291"/>
      <c r="AD32" s="291"/>
      <c r="AE32" s="291"/>
      <c r="AF32" s="291"/>
      <c r="AG32" s="291"/>
      <c r="AH32" s="291"/>
    </row>
    <row r="33" spans="2:34" s="290" customFormat="1" x14ac:dyDescent="0.15">
      <c r="B33" s="291"/>
      <c r="D33" s="291"/>
      <c r="F33" s="291"/>
      <c r="H33" s="291"/>
      <c r="J33" s="291"/>
      <c r="K33" s="291"/>
      <c r="L33" s="291"/>
      <c r="M33" s="291"/>
      <c r="N33" s="291"/>
      <c r="O33" s="291"/>
      <c r="P33" s="291"/>
      <c r="Q33" s="291"/>
      <c r="R33" s="291"/>
      <c r="S33" s="291"/>
      <c r="T33" s="291"/>
      <c r="U33" s="291"/>
      <c r="V33" s="291"/>
      <c r="W33" s="291"/>
      <c r="Y33" s="291"/>
      <c r="Z33" s="291"/>
      <c r="AA33" s="291"/>
      <c r="AB33" s="291"/>
      <c r="AC33" s="291"/>
      <c r="AD33" s="291"/>
      <c r="AE33" s="291"/>
      <c r="AF33" s="291"/>
      <c r="AG33" s="291"/>
      <c r="AH33" s="291"/>
    </row>
    <row r="34" spans="2:34" s="290" customFormat="1" x14ac:dyDescent="0.15">
      <c r="C34" s="291"/>
      <c r="D34" s="291"/>
      <c r="E34" s="291"/>
      <c r="F34" s="291"/>
      <c r="G34" s="291"/>
      <c r="H34" s="291"/>
      <c r="I34" s="291"/>
      <c r="J34" s="291"/>
      <c r="K34" s="291"/>
      <c r="L34" s="291"/>
      <c r="M34" s="291"/>
      <c r="N34" s="291"/>
      <c r="O34" s="291"/>
      <c r="Q34" s="291"/>
      <c r="S34" s="291"/>
      <c r="U34" s="291"/>
      <c r="V34" s="291"/>
      <c r="W34" s="291"/>
      <c r="X34" s="291"/>
      <c r="Y34" s="291"/>
      <c r="Z34" s="291"/>
      <c r="AA34" s="291"/>
      <c r="AB34" s="291"/>
      <c r="AC34" s="291"/>
      <c r="AD34" s="291"/>
      <c r="AE34" s="291"/>
      <c r="AF34" s="291"/>
      <c r="AG34" s="291"/>
      <c r="AH34" s="291"/>
    </row>
    <row r="35" spans="2:34" s="290" customFormat="1" x14ac:dyDescent="0.15">
      <c r="B35" s="291"/>
      <c r="C35" s="291"/>
      <c r="E35" s="291"/>
      <c r="F35" s="291"/>
      <c r="G35" s="291"/>
      <c r="H35" s="291"/>
      <c r="I35" s="291"/>
      <c r="J35" s="291"/>
      <c r="K35" s="291"/>
      <c r="L35" s="291"/>
      <c r="M35" s="291"/>
      <c r="N35" s="291"/>
      <c r="O35" s="291"/>
      <c r="P35" s="291"/>
      <c r="Q35" s="291"/>
      <c r="R35" s="291"/>
      <c r="S35" s="291"/>
      <c r="T35" s="291"/>
      <c r="U35" s="291"/>
      <c r="V35" s="291"/>
      <c r="X35" s="291"/>
      <c r="Y35" s="291"/>
      <c r="Z35" s="291"/>
      <c r="AA35" s="291"/>
      <c r="AB35" s="291"/>
    </row>
    <row r="36" spans="2:34" s="290" customFormat="1" x14ac:dyDescent="0.15">
      <c r="B36" s="291"/>
      <c r="C36" s="291"/>
      <c r="D36" s="291"/>
      <c r="E36" s="291"/>
      <c r="F36" s="291"/>
      <c r="G36" s="291"/>
      <c r="I36" s="291"/>
      <c r="L36" s="291"/>
      <c r="N36" s="291"/>
      <c r="O36" s="291"/>
      <c r="P36" s="291"/>
      <c r="Q36" s="291"/>
      <c r="R36" s="291"/>
      <c r="S36" s="291"/>
      <c r="T36" s="291"/>
      <c r="U36" s="291"/>
      <c r="V36" s="291"/>
      <c r="W36" s="291"/>
      <c r="X36" s="291"/>
    </row>
    <row r="37" spans="2:34" s="290" customFormat="1" x14ac:dyDescent="0.15">
      <c r="B37" s="291"/>
      <c r="C37" s="291"/>
      <c r="D37" s="291"/>
      <c r="E37" s="291"/>
      <c r="F37" s="291"/>
      <c r="G37" s="291"/>
      <c r="H37" s="291"/>
      <c r="I37" s="291"/>
      <c r="J37" s="291"/>
      <c r="K37" s="291"/>
      <c r="L37" s="291"/>
      <c r="M37" s="291"/>
      <c r="N37" s="291"/>
      <c r="O37" s="291"/>
      <c r="P37" s="291"/>
      <c r="Q37" s="291"/>
      <c r="R37" s="291"/>
      <c r="S37" s="291"/>
      <c r="T37" s="291"/>
      <c r="U37" s="291"/>
      <c r="V37" s="291"/>
      <c r="W37" s="291"/>
      <c r="X37" s="291"/>
      <c r="Y37" s="291"/>
      <c r="Z37" s="291"/>
      <c r="AA37" s="291"/>
      <c r="AB37" s="291"/>
      <c r="AC37" s="291"/>
      <c r="AD37" s="291"/>
      <c r="AE37" s="291"/>
      <c r="AF37" s="291"/>
      <c r="AG37" s="291"/>
    </row>
    <row r="38" spans="2:34" s="290" customFormat="1" x14ac:dyDescent="0.15">
      <c r="B38" s="291"/>
      <c r="C38" s="291"/>
      <c r="D38" s="291"/>
      <c r="E38" s="291"/>
      <c r="F38" s="291"/>
      <c r="G38" s="291"/>
      <c r="H38" s="291"/>
      <c r="I38" s="291"/>
      <c r="J38" s="291"/>
      <c r="K38" s="291"/>
      <c r="L38" s="291"/>
      <c r="M38" s="291"/>
      <c r="N38" s="291"/>
      <c r="O38" s="291"/>
      <c r="P38" s="291"/>
      <c r="Q38" s="291"/>
      <c r="R38" s="291"/>
      <c r="S38" s="291"/>
      <c r="T38" s="291"/>
      <c r="U38" s="291"/>
      <c r="V38" s="291"/>
      <c r="W38" s="291"/>
      <c r="X38" s="291"/>
      <c r="Y38" s="291"/>
      <c r="Z38" s="291"/>
      <c r="AA38" s="291"/>
      <c r="AB38" s="291"/>
      <c r="AC38" s="291"/>
      <c r="AD38" s="291"/>
      <c r="AE38" s="291"/>
      <c r="AF38" s="291"/>
    </row>
    <row r="39" spans="2:34" s="290" customFormat="1" x14ac:dyDescent="0.15">
      <c r="B39" s="291"/>
      <c r="C39" s="291"/>
      <c r="D39" s="291"/>
      <c r="E39" s="291"/>
      <c r="F39" s="291"/>
      <c r="G39" s="291"/>
      <c r="H39" s="291"/>
      <c r="I39" s="291"/>
      <c r="J39" s="291"/>
      <c r="K39" s="291"/>
      <c r="L39" s="291"/>
      <c r="M39" s="291"/>
      <c r="N39" s="291"/>
      <c r="O39" s="291"/>
      <c r="P39" s="291"/>
      <c r="Q39" s="291"/>
      <c r="R39" s="291"/>
      <c r="S39" s="291"/>
      <c r="T39" s="291"/>
      <c r="U39" s="291"/>
      <c r="V39" s="291"/>
      <c r="W39" s="291"/>
      <c r="X39" s="291"/>
      <c r="Y39" s="291"/>
      <c r="Z39" s="291"/>
      <c r="AA39" s="291"/>
      <c r="AB39" s="291"/>
      <c r="AC39" s="291"/>
      <c r="AD39" s="291"/>
      <c r="AE39" s="291"/>
      <c r="AF39" s="291"/>
      <c r="AG39" s="291"/>
      <c r="AH39" s="291"/>
    </row>
    <row r="40" spans="2:34" s="290" customFormat="1" x14ac:dyDescent="0.15">
      <c r="B40" s="291"/>
      <c r="C40" s="291"/>
      <c r="D40" s="291"/>
      <c r="E40" s="291"/>
      <c r="F40" s="291"/>
      <c r="G40" s="291"/>
      <c r="H40" s="291"/>
      <c r="I40" s="291"/>
      <c r="J40" s="291"/>
      <c r="K40" s="291"/>
      <c r="L40" s="291"/>
      <c r="M40" s="291"/>
      <c r="N40" s="291"/>
      <c r="O40" s="291"/>
      <c r="P40" s="291"/>
      <c r="Q40" s="291"/>
      <c r="R40" s="291"/>
      <c r="S40" s="291"/>
      <c r="T40" s="291"/>
      <c r="U40" s="291"/>
      <c r="V40" s="291"/>
      <c r="W40" s="291"/>
      <c r="Y40" s="291"/>
      <c r="Z40" s="291"/>
      <c r="AA40" s="291"/>
      <c r="AB40" s="291"/>
      <c r="AC40" s="291"/>
      <c r="AD40" s="291"/>
      <c r="AE40" s="291"/>
      <c r="AF40" s="291"/>
      <c r="AG40" s="291"/>
      <c r="AH40" s="291"/>
    </row>
    <row r="41" spans="2:34" s="290" customFormat="1" x14ac:dyDescent="0.15">
      <c r="B41" s="291"/>
      <c r="C41" s="291"/>
      <c r="D41" s="291"/>
      <c r="E41" s="291"/>
      <c r="F41" s="291"/>
      <c r="G41" s="291"/>
      <c r="H41" s="291"/>
      <c r="I41" s="291"/>
      <c r="J41" s="291"/>
      <c r="K41" s="291"/>
      <c r="L41" s="291"/>
      <c r="M41" s="291"/>
      <c r="N41" s="291"/>
      <c r="O41" s="291"/>
      <c r="P41" s="291"/>
      <c r="Q41" s="291"/>
      <c r="S41" s="291"/>
      <c r="T41" s="291"/>
      <c r="U41" s="291"/>
      <c r="V41" s="291"/>
      <c r="W41" s="291"/>
      <c r="X41" s="291"/>
      <c r="Y41" s="291"/>
      <c r="Z41" s="291"/>
      <c r="AA41" s="291"/>
      <c r="AB41" s="291"/>
      <c r="AC41" s="291"/>
      <c r="AD41" s="291"/>
      <c r="AE41" s="291"/>
      <c r="AF41" s="291"/>
      <c r="AG41" s="291"/>
      <c r="AH41" s="291"/>
    </row>
    <row r="42" spans="2:34" s="290" customFormat="1" x14ac:dyDescent="0.15">
      <c r="B42" s="291"/>
      <c r="C42" s="291"/>
      <c r="D42" s="291"/>
      <c r="E42" s="291"/>
      <c r="F42" s="291"/>
      <c r="G42" s="291"/>
      <c r="H42" s="291"/>
      <c r="I42" s="291"/>
      <c r="J42" s="291"/>
      <c r="K42" s="291"/>
      <c r="L42" s="291"/>
      <c r="M42" s="291"/>
      <c r="N42" s="291"/>
      <c r="O42" s="291"/>
      <c r="P42" s="291"/>
      <c r="Q42" s="291"/>
      <c r="R42" s="291"/>
      <c r="S42" s="291"/>
      <c r="T42" s="291"/>
      <c r="U42" s="291"/>
      <c r="V42" s="291"/>
      <c r="X42" s="291"/>
      <c r="Y42" s="291"/>
      <c r="Z42" s="291"/>
      <c r="AA42" s="291"/>
      <c r="AB42" s="291"/>
      <c r="AC42" s="291"/>
      <c r="AD42" s="291"/>
      <c r="AE42" s="291"/>
      <c r="AF42" s="291"/>
      <c r="AG42" s="291"/>
      <c r="AH42" s="291"/>
    </row>
    <row r="43" spans="2:34" s="290" customFormat="1" x14ac:dyDescent="0.15">
      <c r="B43" s="291"/>
      <c r="C43" s="291"/>
      <c r="D43" s="291"/>
      <c r="E43" s="291"/>
      <c r="F43" s="291"/>
      <c r="G43" s="291"/>
      <c r="H43" s="291"/>
      <c r="I43" s="291"/>
      <c r="J43" s="291"/>
      <c r="K43" s="291"/>
      <c r="L43" s="291"/>
      <c r="M43" s="291"/>
      <c r="N43" s="291"/>
      <c r="O43" s="291"/>
      <c r="P43" s="291"/>
      <c r="Q43" s="291"/>
      <c r="R43" s="291"/>
      <c r="S43" s="291"/>
      <c r="T43" s="291"/>
      <c r="U43" s="291"/>
      <c r="V43" s="291"/>
      <c r="W43" s="291"/>
      <c r="X43" s="291"/>
    </row>
    <row r="44" spans="2:34" s="290" customFormat="1" x14ac:dyDescent="0.15">
      <c r="B44" s="291"/>
      <c r="C44" s="291"/>
      <c r="D44" s="291"/>
      <c r="E44" s="291"/>
      <c r="F44" s="291"/>
      <c r="G44" s="291"/>
      <c r="H44" s="291"/>
      <c r="I44" s="291"/>
      <c r="J44" s="291"/>
      <c r="K44" s="291"/>
      <c r="L44" s="291"/>
      <c r="M44" s="291"/>
      <c r="N44" s="291"/>
      <c r="O44" s="291"/>
      <c r="P44" s="291"/>
      <c r="Q44" s="291"/>
      <c r="R44" s="291"/>
      <c r="S44" s="291"/>
      <c r="T44" s="291"/>
      <c r="U44" s="291"/>
      <c r="V44" s="291"/>
      <c r="W44" s="291"/>
      <c r="X44" s="291"/>
      <c r="Y44" s="291"/>
      <c r="Z44" s="291"/>
      <c r="AA44" s="291"/>
      <c r="AB44" s="291"/>
      <c r="AC44" s="291"/>
      <c r="AD44" s="291"/>
      <c r="AE44" s="291"/>
      <c r="AF44" s="291"/>
      <c r="AG44" s="291"/>
    </row>
    <row r="45" spans="2:34" s="290" customFormat="1" x14ac:dyDescent="0.15">
      <c r="B45" s="291"/>
      <c r="C45" s="291"/>
      <c r="D45" s="291"/>
      <c r="E45" s="291"/>
      <c r="F45" s="291"/>
      <c r="G45" s="291"/>
      <c r="H45" s="291"/>
      <c r="I45" s="291"/>
      <c r="J45" s="291"/>
      <c r="K45" s="291"/>
      <c r="L45" s="291"/>
      <c r="M45" s="291"/>
      <c r="N45" s="291"/>
      <c r="O45" s="291"/>
      <c r="P45" s="291"/>
      <c r="Q45" s="291"/>
      <c r="R45" s="291"/>
      <c r="S45" s="291"/>
      <c r="T45" s="291"/>
      <c r="U45" s="291"/>
      <c r="V45" s="291"/>
      <c r="W45" s="291"/>
      <c r="Y45" s="291"/>
      <c r="Z45" s="291"/>
      <c r="AA45" s="291"/>
      <c r="AB45" s="291"/>
      <c r="AC45" s="291"/>
      <c r="AD45" s="291"/>
      <c r="AE45" s="291"/>
      <c r="AF45" s="291"/>
      <c r="AG45" s="291"/>
      <c r="AH45" s="291"/>
    </row>
    <row r="46" spans="2:34" s="290" customFormat="1" x14ac:dyDescent="0.15">
      <c r="B46" s="291"/>
      <c r="C46" s="291"/>
      <c r="D46" s="291"/>
      <c r="E46" s="291"/>
      <c r="F46" s="291"/>
      <c r="G46" s="291"/>
      <c r="H46" s="291"/>
      <c r="I46" s="291"/>
      <c r="J46" s="291"/>
      <c r="K46" s="291"/>
      <c r="L46" s="291"/>
      <c r="M46" s="291"/>
      <c r="N46" s="291"/>
      <c r="O46" s="291"/>
      <c r="P46" s="291"/>
      <c r="Q46" s="291"/>
      <c r="R46" s="291"/>
      <c r="S46" s="291"/>
      <c r="T46" s="291"/>
      <c r="U46" s="291"/>
      <c r="V46" s="291"/>
      <c r="W46" s="291"/>
      <c r="X46" s="291"/>
      <c r="Y46" s="291"/>
      <c r="Z46" s="291"/>
      <c r="AA46" s="291"/>
      <c r="AB46" s="291"/>
      <c r="AC46" s="291"/>
      <c r="AD46" s="291"/>
      <c r="AE46" s="291"/>
      <c r="AF46" s="291"/>
      <c r="AG46" s="291"/>
      <c r="AH46" s="291"/>
    </row>
    <row r="47" spans="2:34" s="290" customFormat="1" x14ac:dyDescent="0.15">
      <c r="B47" s="291"/>
      <c r="C47" s="291"/>
      <c r="D47" s="291"/>
      <c r="E47" s="291"/>
      <c r="F47" s="291"/>
      <c r="G47" s="291"/>
      <c r="H47" s="291"/>
      <c r="I47" s="291"/>
      <c r="J47" s="291"/>
      <c r="K47" s="291"/>
      <c r="L47" s="291"/>
      <c r="M47" s="291"/>
      <c r="N47" s="291"/>
      <c r="O47" s="291"/>
      <c r="P47" s="291"/>
      <c r="Q47" s="291"/>
      <c r="R47" s="291"/>
      <c r="S47" s="291"/>
      <c r="T47" s="291"/>
      <c r="U47" s="291"/>
      <c r="V47" s="291"/>
      <c r="W47" s="291"/>
      <c r="X47" s="291"/>
      <c r="Y47" s="291"/>
      <c r="Z47" s="291"/>
      <c r="AA47" s="291"/>
      <c r="AB47" s="291"/>
      <c r="AC47" s="291"/>
      <c r="AD47" s="291"/>
      <c r="AE47" s="291"/>
      <c r="AF47" s="291"/>
      <c r="AG47" s="291"/>
      <c r="AH47" s="291"/>
    </row>
    <row r="48" spans="2:34" s="290" customFormat="1" x14ac:dyDescent="0.15">
      <c r="B48" s="291"/>
      <c r="C48" s="291"/>
      <c r="D48" s="291"/>
      <c r="E48" s="291"/>
      <c r="F48" s="291"/>
      <c r="G48" s="291"/>
      <c r="H48" s="291"/>
      <c r="I48" s="291"/>
      <c r="J48" s="291"/>
      <c r="K48" s="291"/>
      <c r="L48" s="291"/>
      <c r="M48" s="291"/>
      <c r="N48" s="291"/>
      <c r="O48" s="291"/>
      <c r="P48" s="291"/>
      <c r="Q48" s="291"/>
      <c r="R48" s="291"/>
      <c r="S48" s="291"/>
      <c r="T48" s="291"/>
      <c r="U48" s="291"/>
      <c r="V48" s="291"/>
      <c r="X48" s="291"/>
    </row>
    <row r="49" spans="28:34" s="290" customFormat="1" x14ac:dyDescent="0.15">
      <c r="AB49" s="291"/>
      <c r="AC49" s="291"/>
      <c r="AD49" s="291"/>
      <c r="AE49" s="291"/>
      <c r="AF49" s="291"/>
      <c r="AG49" s="291"/>
      <c r="AH49" s="291"/>
    </row>
    <row r="50" spans="28:34" s="290" customFormat="1" x14ac:dyDescent="0.15">
      <c r="AB50" s="291"/>
      <c r="AC50" s="291"/>
      <c r="AD50" s="291"/>
    </row>
    <row r="51" spans="28:34" s="290" customFormat="1" x14ac:dyDescent="0.15">
      <c r="AB51" s="291"/>
    </row>
    <row r="52" spans="28:34" s="290" customFormat="1" x14ac:dyDescent="0.15">
      <c r="AB52" s="291"/>
      <c r="AC52" s="291"/>
      <c r="AD52" s="291"/>
      <c r="AE52" s="291"/>
      <c r="AF52" s="291"/>
      <c r="AG52" s="291"/>
      <c r="AH52" s="291"/>
    </row>
    <row r="53" spans="28:34" s="290" customFormat="1" x14ac:dyDescent="0.15">
      <c r="AB53" s="291"/>
      <c r="AC53" s="291"/>
      <c r="AD53" s="291"/>
      <c r="AE53" s="291"/>
    </row>
    <row r="54" spans="28:34" s="290" customFormat="1" x14ac:dyDescent="0.15">
      <c r="AB54" s="291"/>
      <c r="AC54" s="291"/>
      <c r="AD54" s="291"/>
      <c r="AE54" s="291"/>
      <c r="AF54" s="291"/>
      <c r="AG54" s="291"/>
    </row>
    <row r="55" spans="28:34" s="290" customFormat="1" x14ac:dyDescent="0.15">
      <c r="AB55" s="291"/>
      <c r="AC55" s="291"/>
      <c r="AD55" s="291"/>
      <c r="AE55" s="291"/>
      <c r="AF55" s="291"/>
      <c r="AG55" s="291"/>
      <c r="AH55" s="291"/>
    </row>
    <row r="56" spans="28:34" s="290" customFormat="1" x14ac:dyDescent="0.15"/>
    <row r="57" spans="28:34" s="290" customFormat="1" x14ac:dyDescent="0.15">
      <c r="AB57" s="291"/>
      <c r="AC57" s="291"/>
      <c r="AD57" s="291"/>
      <c r="AE57" s="291"/>
      <c r="AF57" s="291"/>
      <c r="AG57" s="291"/>
    </row>
    <row r="58" spans="28:34" s="290" customFormat="1" x14ac:dyDescent="0.15">
      <c r="AB58" s="291"/>
      <c r="AC58" s="291"/>
      <c r="AD58" s="291"/>
      <c r="AE58" s="291"/>
      <c r="AF58" s="291"/>
      <c r="AG58" s="291"/>
    </row>
    <row r="59" spans="28:34" s="290" customFormat="1" x14ac:dyDescent="0.15">
      <c r="AB59" s="291"/>
      <c r="AC59" s="291"/>
      <c r="AD59" s="291"/>
      <c r="AE59" s="291"/>
      <c r="AF59" s="291"/>
      <c r="AG59" s="291"/>
      <c r="AH59" s="291"/>
    </row>
    <row r="60" spans="28:34" s="290" customFormat="1" x14ac:dyDescent="0.15">
      <c r="AB60" s="291"/>
      <c r="AC60" s="291"/>
      <c r="AD60" s="291"/>
      <c r="AE60" s="291"/>
      <c r="AF60" s="291"/>
      <c r="AG60" s="291"/>
      <c r="AH60" s="291"/>
    </row>
    <row r="61" spans="28:34" s="290" customFormat="1" x14ac:dyDescent="0.15">
      <c r="AB61" s="291"/>
      <c r="AC61" s="291"/>
      <c r="AD61" s="291"/>
      <c r="AE61" s="291"/>
      <c r="AF61" s="291"/>
      <c r="AG61" s="291"/>
      <c r="AH61" s="291"/>
    </row>
    <row r="62" spans="28:34" s="290" customFormat="1" x14ac:dyDescent="0.15">
      <c r="AB62" s="291"/>
      <c r="AC62" s="291"/>
      <c r="AD62" s="291"/>
      <c r="AE62" s="291"/>
      <c r="AF62" s="291"/>
      <c r="AG62" s="291"/>
      <c r="AH62" s="291"/>
    </row>
    <row r="63" spans="28:34" s="290" customFormat="1" x14ac:dyDescent="0.15">
      <c r="AB63" s="291"/>
      <c r="AC63" s="291"/>
      <c r="AD63" s="291"/>
      <c r="AE63" s="291"/>
      <c r="AF63" s="291"/>
      <c r="AG63" s="291"/>
    </row>
    <row r="64" spans="28:34" s="290" customFormat="1" x14ac:dyDescent="0.15">
      <c r="AB64" s="291"/>
      <c r="AC64" s="291"/>
      <c r="AD64" s="291"/>
      <c r="AE64" s="291"/>
      <c r="AF64" s="291"/>
    </row>
    <row r="65" spans="28:34" s="290" customFormat="1" x14ac:dyDescent="0.15">
      <c r="AB65" s="291"/>
      <c r="AC65" s="291"/>
      <c r="AD65" s="291"/>
      <c r="AE65" s="291"/>
      <c r="AF65" s="291"/>
      <c r="AG65" s="291"/>
      <c r="AH65" s="291"/>
    </row>
    <row r="66" spans="28:34" s="290" customFormat="1" x14ac:dyDescent="0.15">
      <c r="AB66" s="291"/>
      <c r="AC66" s="291"/>
      <c r="AD66" s="291"/>
      <c r="AE66" s="291"/>
      <c r="AF66" s="291"/>
      <c r="AG66" s="291"/>
      <c r="AH66" s="291"/>
    </row>
    <row r="67" spans="28:34" s="290" customFormat="1" x14ac:dyDescent="0.15">
      <c r="AB67" s="291"/>
      <c r="AC67" s="291"/>
      <c r="AD67" s="291"/>
      <c r="AE67" s="291"/>
      <c r="AF67" s="291"/>
      <c r="AG67" s="291"/>
      <c r="AH67" s="291"/>
    </row>
    <row r="68" spans="28:34" s="290" customFormat="1" x14ac:dyDescent="0.15"/>
    <row r="69" spans="28:34" s="290" customFormat="1" x14ac:dyDescent="0.15">
      <c r="AB69" s="291"/>
      <c r="AC69" s="291"/>
      <c r="AD69" s="291"/>
      <c r="AE69" s="291"/>
    </row>
    <row r="70" spans="28:34" s="290" customFormat="1" x14ac:dyDescent="0.15">
      <c r="AB70" s="291"/>
      <c r="AC70" s="291"/>
      <c r="AD70" s="291"/>
      <c r="AE70" s="291"/>
      <c r="AF70" s="291"/>
      <c r="AG70" s="291"/>
      <c r="AH70" s="291"/>
    </row>
    <row r="71" spans="28:34" s="290" customFormat="1" x14ac:dyDescent="0.15">
      <c r="AB71" s="291"/>
      <c r="AC71" s="291"/>
      <c r="AD71" s="291"/>
      <c r="AE71" s="291"/>
      <c r="AF71" s="291"/>
      <c r="AG71" s="291"/>
      <c r="AH71" s="291"/>
    </row>
    <row r="72" spans="28:34" s="290" customFormat="1" x14ac:dyDescent="0.15">
      <c r="AB72" s="291"/>
      <c r="AC72" s="291"/>
      <c r="AD72" s="291"/>
      <c r="AE72" s="291"/>
      <c r="AF72" s="291"/>
      <c r="AG72" s="291"/>
      <c r="AH72" s="291"/>
    </row>
    <row r="73" spans="28:34" s="290" customFormat="1" x14ac:dyDescent="0.15">
      <c r="AB73" s="291"/>
      <c r="AC73" s="291"/>
      <c r="AD73" s="291"/>
      <c r="AE73" s="291"/>
      <c r="AF73" s="291"/>
      <c r="AG73" s="291"/>
      <c r="AH73" s="291"/>
    </row>
    <row r="74" spans="28:34" s="290" customFormat="1" x14ac:dyDescent="0.15">
      <c r="AB74" s="291"/>
      <c r="AC74" s="291"/>
      <c r="AD74" s="291"/>
      <c r="AE74" s="291"/>
      <c r="AF74" s="291"/>
      <c r="AG74" s="291"/>
      <c r="AH74" s="291"/>
    </row>
    <row r="75" spans="28:34" s="290" customFormat="1" x14ac:dyDescent="0.15">
      <c r="AB75" s="291"/>
      <c r="AC75" s="291"/>
      <c r="AD75" s="291"/>
      <c r="AE75" s="291"/>
      <c r="AF75" s="291"/>
      <c r="AG75" s="291"/>
    </row>
    <row r="76" spans="28:34" s="290" customFormat="1" x14ac:dyDescent="0.15">
      <c r="AB76" s="291"/>
      <c r="AC76" s="291"/>
      <c r="AD76" s="291"/>
      <c r="AE76" s="291"/>
    </row>
    <row r="77" spans="28:34" s="290" customFormat="1" x14ac:dyDescent="0.15">
      <c r="AB77" s="291"/>
      <c r="AC77" s="291"/>
      <c r="AD77" s="291"/>
      <c r="AE77" s="291"/>
      <c r="AF77" s="291"/>
    </row>
    <row r="78" spans="28:34" s="290" customFormat="1" x14ac:dyDescent="0.15">
      <c r="AB78" s="291"/>
      <c r="AC78" s="291"/>
      <c r="AD78" s="291"/>
      <c r="AE78" s="291"/>
      <c r="AF78" s="291"/>
      <c r="AG78" s="291"/>
      <c r="AH78" s="291"/>
    </row>
    <row r="79" spans="28:34" s="290" customFormat="1" x14ac:dyDescent="0.15">
      <c r="AB79" s="291"/>
      <c r="AC79" s="291"/>
      <c r="AD79" s="291"/>
      <c r="AE79" s="291"/>
      <c r="AF79" s="291"/>
      <c r="AG79" s="291"/>
      <c r="AH79" s="291"/>
    </row>
    <row r="80" spans="28:34" s="290" customFormat="1" x14ac:dyDescent="0.15">
      <c r="AB80" s="291"/>
      <c r="AC80" s="291"/>
      <c r="AD80" s="291"/>
      <c r="AE80" s="291"/>
      <c r="AF80" s="291"/>
      <c r="AG80" s="291"/>
      <c r="AH80" s="291"/>
    </row>
    <row r="81" spans="25:34" s="290" customFormat="1" x14ac:dyDescent="0.15">
      <c r="Y81" s="291"/>
      <c r="Z81" s="291"/>
      <c r="AA81" s="291"/>
      <c r="AB81" s="291"/>
      <c r="AC81" s="291"/>
      <c r="AD81" s="291"/>
      <c r="AE81" s="291"/>
      <c r="AF81" s="291"/>
      <c r="AG81" s="291"/>
      <c r="AH81" s="291"/>
    </row>
    <row r="82" spans="25:34" s="290" customFormat="1" x14ac:dyDescent="0.15">
      <c r="Z82" s="291"/>
      <c r="AA82" s="291"/>
      <c r="AB82" s="291"/>
      <c r="AC82" s="291"/>
      <c r="AD82" s="291"/>
      <c r="AE82" s="291"/>
      <c r="AF82" s="291"/>
      <c r="AG82" s="291"/>
      <c r="AH82" s="291"/>
    </row>
    <row r="83" spans="25:34" s="290" customFormat="1" x14ac:dyDescent="0.15"/>
    <row r="84" spans="25:34" s="290" customFormat="1" x14ac:dyDescent="0.15">
      <c r="Y84" s="291"/>
      <c r="Z84" s="291"/>
      <c r="AA84" s="291"/>
      <c r="AB84" s="291"/>
      <c r="AC84" s="291"/>
      <c r="AD84" s="291"/>
      <c r="AE84" s="291"/>
      <c r="AF84" s="291"/>
      <c r="AG84" s="291"/>
      <c r="AH84" s="291"/>
    </row>
    <row r="85" spans="25:34" s="290" customFormat="1" x14ac:dyDescent="0.15">
      <c r="Y85" s="291"/>
      <c r="Z85" s="291"/>
      <c r="AA85" s="291"/>
      <c r="AB85" s="291"/>
      <c r="AC85" s="291"/>
      <c r="AD85" s="291"/>
      <c r="AE85" s="291"/>
      <c r="AF85" s="291"/>
      <c r="AG85" s="291"/>
      <c r="AH85" s="291"/>
    </row>
    <row r="86" spans="25:34" s="290" customFormat="1" x14ac:dyDescent="0.15">
      <c r="Y86" s="291"/>
      <c r="Z86" s="291"/>
      <c r="AA86" s="291"/>
      <c r="AB86" s="291"/>
      <c r="AC86" s="291"/>
      <c r="AD86" s="291"/>
      <c r="AE86" s="291"/>
      <c r="AF86" s="291"/>
      <c r="AG86" s="291"/>
      <c r="AH86" s="291"/>
    </row>
    <row r="87" spans="25:34" s="290" customFormat="1" x14ac:dyDescent="0.15">
      <c r="Y87" s="291"/>
      <c r="Z87" s="291"/>
      <c r="AA87" s="291"/>
      <c r="AB87" s="291"/>
      <c r="AC87" s="291"/>
      <c r="AD87" s="291"/>
      <c r="AE87" s="291"/>
      <c r="AF87" s="291"/>
      <c r="AG87" s="291"/>
      <c r="AH87" s="291"/>
    </row>
    <row r="88" spans="25:34" s="290" customFormat="1" x14ac:dyDescent="0.15">
      <c r="Y88" s="291"/>
      <c r="Z88" s="291"/>
      <c r="AA88" s="291"/>
      <c r="AB88" s="291"/>
      <c r="AC88" s="291"/>
      <c r="AD88" s="291"/>
      <c r="AE88" s="291"/>
      <c r="AF88" s="291"/>
      <c r="AG88" s="291"/>
    </row>
    <row r="89" spans="25:34" s="290" customFormat="1" x14ac:dyDescent="0.15">
      <c r="Y89" s="291"/>
      <c r="Z89" s="291"/>
      <c r="AA89" s="291"/>
      <c r="AB89" s="291"/>
      <c r="AC89" s="291"/>
      <c r="AD89" s="291"/>
      <c r="AE89" s="291"/>
      <c r="AF89" s="291"/>
      <c r="AG89" s="291"/>
      <c r="AH89" s="291"/>
    </row>
    <row r="90" spans="25:34" s="290" customFormat="1" x14ac:dyDescent="0.15">
      <c r="Y90" s="291"/>
      <c r="Z90" s="291"/>
      <c r="AA90" s="291"/>
      <c r="AB90" s="291"/>
      <c r="AC90" s="291"/>
      <c r="AD90" s="291"/>
      <c r="AE90" s="291"/>
      <c r="AF90" s="291"/>
      <c r="AG90" s="291"/>
      <c r="AH90" s="291"/>
    </row>
    <row r="91" spans="25:34" s="290" customFormat="1" x14ac:dyDescent="0.15">
      <c r="Y91" s="291"/>
      <c r="Z91" s="291"/>
      <c r="AA91" s="291"/>
      <c r="AB91" s="291"/>
      <c r="AC91" s="291"/>
      <c r="AD91" s="291"/>
      <c r="AE91" s="291"/>
      <c r="AF91" s="291"/>
      <c r="AG91" s="291"/>
      <c r="AH91" s="291"/>
    </row>
    <row r="92" spans="25:34" s="290" customFormat="1" ht="13.5" customHeight="1" x14ac:dyDescent="0.15">
      <c r="Y92" s="291"/>
      <c r="Z92" s="291"/>
      <c r="AA92" s="291"/>
      <c r="AB92" s="291"/>
      <c r="AC92" s="291"/>
      <c r="AD92" s="291"/>
      <c r="AE92" s="291"/>
      <c r="AF92" s="291"/>
      <c r="AG92" s="291"/>
      <c r="AH92" s="291"/>
    </row>
    <row r="93" spans="25:34" s="290" customFormat="1" ht="13.5" customHeight="1" x14ac:dyDescent="0.15">
      <c r="Y93" s="291"/>
      <c r="Z93" s="291"/>
      <c r="AA93" s="291"/>
      <c r="AB93" s="291"/>
      <c r="AC93" s="291"/>
      <c r="AD93" s="291"/>
      <c r="AE93" s="291"/>
      <c r="AF93" s="291"/>
      <c r="AG93" s="291"/>
      <c r="AH93" s="291"/>
    </row>
    <row r="94" spans="25:34" s="290" customFormat="1" ht="13.5" customHeight="1" x14ac:dyDescent="0.15">
      <c r="Y94" s="291"/>
      <c r="Z94" s="291"/>
      <c r="AA94" s="291"/>
      <c r="AB94" s="291"/>
      <c r="AC94" s="291"/>
      <c r="AD94" s="291"/>
      <c r="AE94" s="291"/>
    </row>
    <row r="95" spans="25:34" s="290" customFormat="1" ht="13.5" customHeight="1" x14ac:dyDescent="0.15">
      <c r="Y95" s="291"/>
      <c r="Z95" s="291"/>
      <c r="AA95" s="291"/>
      <c r="AB95" s="291"/>
      <c r="AC95" s="291"/>
      <c r="AD95" s="291"/>
      <c r="AE95" s="291"/>
      <c r="AF95" s="291"/>
      <c r="AG95" s="291"/>
    </row>
    <row r="96" spans="25:34" s="290" customFormat="1" ht="13.5" customHeight="1" x14ac:dyDescent="0.15">
      <c r="Y96" s="291"/>
      <c r="Z96" s="291"/>
      <c r="AA96" s="291"/>
      <c r="AB96" s="291"/>
      <c r="AC96" s="291"/>
      <c r="AD96" s="291"/>
      <c r="AE96" s="291"/>
      <c r="AF96" s="291"/>
      <c r="AG96" s="291"/>
      <c r="AH96" s="291"/>
    </row>
    <row r="97" spans="33:34" s="290" customFormat="1" ht="13.5" customHeight="1" x14ac:dyDescent="0.15">
      <c r="AG97" s="291"/>
      <c r="AH97" s="291"/>
    </row>
    <row r="98" spans="33:34" s="290" customFormat="1" ht="13.5" customHeight="1" x14ac:dyDescent="0.15">
      <c r="AG98" s="291"/>
      <c r="AH98" s="291"/>
    </row>
    <row r="99" spans="33:34" s="290" customFormat="1" ht="13.5" customHeight="1" x14ac:dyDescent="0.15">
      <c r="AG99" s="291"/>
      <c r="AH99" s="291"/>
    </row>
    <row r="100" spans="33:34" s="290" customFormat="1" ht="13.5" customHeight="1" x14ac:dyDescent="0.15">
      <c r="AG100" s="291"/>
      <c r="AH100" s="291"/>
    </row>
    <row r="101" spans="33:34" s="290" customFormat="1" ht="13.5" customHeight="1" x14ac:dyDescent="0.15">
      <c r="AG101" s="291"/>
    </row>
    <row r="102" spans="33:34" s="290" customFormat="1" ht="13.5" customHeight="1" x14ac:dyDescent="0.15">
      <c r="AG102" s="291"/>
      <c r="AH102" s="291"/>
    </row>
    <row r="103" spans="33:34" s="290" customFormat="1" ht="13.5" customHeight="1" x14ac:dyDescent="0.15">
      <c r="AG103" s="291"/>
      <c r="AH103" s="291"/>
    </row>
    <row r="104" spans="33:34" s="290" customFormat="1" ht="13.5" customHeight="1" x14ac:dyDescent="0.15"/>
    <row r="105" spans="33:34" s="290" customFormat="1" ht="13.5" customHeight="1" x14ac:dyDescent="0.15">
      <c r="AG105" s="291"/>
      <c r="AH105" s="291"/>
    </row>
    <row r="106" spans="33:34" s="290" customFormat="1" ht="13.5" customHeight="1" x14ac:dyDescent="0.15">
      <c r="AG106" s="291"/>
      <c r="AH106" s="291"/>
    </row>
    <row r="107" spans="33:34" s="290" customFormat="1" ht="13.5" customHeight="1" x14ac:dyDescent="0.15">
      <c r="AG107" s="291"/>
      <c r="AH107" s="291"/>
    </row>
    <row r="108" spans="33:34" s="290" customFormat="1" ht="13.5" customHeight="1" x14ac:dyDescent="0.15">
      <c r="AG108" s="291"/>
      <c r="AH108" s="291"/>
    </row>
    <row r="109" spans="33:34" s="290" customFormat="1" ht="13.5" customHeight="1" x14ac:dyDescent="0.15">
      <c r="AG109" s="291"/>
      <c r="AH109" s="291"/>
    </row>
    <row r="110" spans="33:34" s="290" customFormat="1" ht="13.5" customHeight="1" x14ac:dyDescent="0.15">
      <c r="AG110" s="291"/>
      <c r="AH110" s="291"/>
    </row>
    <row r="111" spans="33:34" s="290" customFormat="1" ht="13.5" customHeight="1" x14ac:dyDescent="0.15">
      <c r="AG111" s="291"/>
      <c r="AH111" s="291"/>
    </row>
    <row r="112" spans="33:34" s="290" customFormat="1" ht="13.5" customHeight="1" x14ac:dyDescent="0.15">
      <c r="AG112" s="291"/>
      <c r="AH112" s="291"/>
    </row>
    <row r="113" spans="34:122" s="290" customFormat="1" ht="13.5" customHeight="1" x14ac:dyDescent="0.15">
      <c r="AH113" s="291"/>
    </row>
    <row r="114" spans="34:122" s="290" customFormat="1" ht="13.5" customHeight="1" x14ac:dyDescent="0.15">
      <c r="AH114" s="291"/>
    </row>
    <row r="115" spans="34:122" s="290" customFormat="1" ht="13.5" customHeight="1" x14ac:dyDescent="0.15">
      <c r="AH115" s="291"/>
    </row>
    <row r="116" spans="34:122" s="290" customFormat="1" ht="13.5" customHeight="1" x14ac:dyDescent="0.15"/>
    <row r="117" spans="34:122" s="290" customFormat="1" ht="13.5" customHeight="1" x14ac:dyDescent="0.15">
      <c r="AH117" s="291"/>
    </row>
    <row r="118" spans="34:122" s="290" customFormat="1" ht="13.5" customHeight="1" x14ac:dyDescent="0.15">
      <c r="AH118" s="291"/>
    </row>
    <row r="119" spans="34:122" s="290" customFormat="1" ht="13.5" customHeight="1" x14ac:dyDescent="0.15">
      <c r="AH119" s="291"/>
    </row>
    <row r="120" spans="34:122" s="290" customFormat="1" ht="13.5" customHeight="1" x14ac:dyDescent="0.15"/>
    <row r="121" spans="34:122" s="290" customFormat="1" ht="13.5" customHeight="1" x14ac:dyDescent="0.15"/>
    <row r="122" spans="34:122" s="290" customFormat="1" ht="13.5" customHeight="1" x14ac:dyDescent="0.15">
      <c r="AH122" s="291"/>
    </row>
    <row r="123" spans="34:122" s="290" customFormat="1" ht="13.5" customHeight="1" x14ac:dyDescent="0.15">
      <c r="AH123" s="291"/>
    </row>
    <row r="124" spans="34:122" s="290" customFormat="1" ht="13.5" customHeight="1" x14ac:dyDescent="0.15">
      <c r="AH124" s="291"/>
    </row>
    <row r="125" spans="34:122" s="290" customFormat="1" ht="13.5" customHeight="1" x14ac:dyDescent="0.15">
      <c r="AH125" s="291"/>
      <c r="DR125" s="290" t="s">
        <v>618</v>
      </c>
    </row>
    <row r="126" spans="34:122" s="290" customFormat="1" ht="13.5" hidden="1" customHeight="1" x14ac:dyDescent="0.15">
      <c r="AH126" s="291"/>
    </row>
    <row r="127" spans="34:122" s="290" customFormat="1" ht="13.5" hidden="1" customHeight="1" x14ac:dyDescent="0.15">
      <c r="AH127" s="291"/>
    </row>
    <row r="128" spans="34:122" s="290" customFormat="1" ht="13.5" hidden="1" customHeight="1" x14ac:dyDescent="0.15">
      <c r="AH128" s="291"/>
    </row>
    <row r="129" s="290" customFormat="1" ht="13.5" hidden="1" customHeight="1" x14ac:dyDescent="0.15"/>
    <row r="130" s="290" customFormat="1" ht="13.5" hidden="1" customHeight="1" x14ac:dyDescent="0.15"/>
    <row r="131" s="290" customFormat="1" ht="13.5" hidden="1" customHeight="1" x14ac:dyDescent="0.15"/>
    <row r="132" s="290" customFormat="1" ht="13.5" hidden="1" customHeight="1" x14ac:dyDescent="0.15"/>
    <row r="133" s="290" customFormat="1" ht="13.5" hidden="1" customHeight="1" x14ac:dyDescent="0.15"/>
    <row r="134" s="290" customFormat="1" ht="13.5" hidden="1" customHeight="1" x14ac:dyDescent="0.15"/>
    <row r="135" s="290" customFormat="1" ht="13.5" hidden="1" customHeight="1" x14ac:dyDescent="0.15"/>
  </sheetData>
  <phoneticPr fontId="2"/>
  <printOptions horizontalCentered="1" verticalCentered="1"/>
  <pageMargins left="0.70866141732283472" right="0.70866141732283472" top="0.74803149606299213" bottom="0.74803149606299213" header="0.31496062992125984" footer="0.31496062992125984"/>
  <pageSetup paperSize="9" scale="31"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topLeftCell="A49" workbookViewId="0">
      <selection activeCell="AD109" sqref="AD109:AD111"/>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s="290" customFormat="1" ht="13.5" customHeight="1" x14ac:dyDescent="0.15"/>
    <row r="2" spans="2:34" s="290" customFormat="1" x14ac:dyDescent="0.15">
      <c r="B2" s="291"/>
      <c r="C2" s="291"/>
      <c r="D2" s="291"/>
      <c r="E2" s="291"/>
      <c r="F2" s="291"/>
      <c r="G2" s="291"/>
      <c r="H2" s="291"/>
      <c r="I2" s="291"/>
      <c r="J2" s="291"/>
      <c r="K2" s="291"/>
      <c r="L2" s="291"/>
      <c r="M2" s="291"/>
      <c r="N2" s="291"/>
      <c r="O2" s="291"/>
      <c r="P2" s="291"/>
      <c r="Q2" s="291"/>
      <c r="R2" s="291"/>
      <c r="T2" s="291"/>
      <c r="U2" s="291"/>
      <c r="V2" s="291"/>
      <c r="W2" s="291"/>
      <c r="X2" s="291"/>
      <c r="Y2" s="291"/>
      <c r="Z2" s="291"/>
      <c r="AA2" s="291"/>
      <c r="AB2" s="291"/>
      <c r="AC2" s="291"/>
      <c r="AD2" s="291"/>
      <c r="AE2" s="291"/>
      <c r="AF2" s="291"/>
      <c r="AG2" s="291"/>
    </row>
    <row r="3" spans="2:34" s="290" customFormat="1" x14ac:dyDescent="0.15">
      <c r="B3" s="291"/>
      <c r="T3" s="291"/>
    </row>
    <row r="4" spans="2:34" s="290" customFormat="1" x14ac:dyDescent="0.15">
      <c r="B4" s="291"/>
      <c r="C4" s="291"/>
      <c r="D4" s="291"/>
      <c r="E4" s="291"/>
      <c r="F4" s="291"/>
      <c r="G4" s="291"/>
      <c r="H4" s="291"/>
      <c r="I4" s="291"/>
      <c r="J4" s="291"/>
      <c r="K4" s="291"/>
      <c r="L4" s="291"/>
      <c r="M4" s="291"/>
      <c r="N4" s="291"/>
      <c r="O4" s="291"/>
      <c r="P4" s="291"/>
      <c r="Q4" s="291"/>
      <c r="R4" s="291"/>
      <c r="S4" s="291"/>
      <c r="T4" s="291"/>
      <c r="U4" s="291"/>
      <c r="V4" s="291"/>
      <c r="W4" s="291"/>
      <c r="X4" s="291"/>
      <c r="Y4" s="291"/>
      <c r="Z4" s="291"/>
      <c r="AA4" s="291"/>
      <c r="AB4" s="291"/>
      <c r="AC4" s="291"/>
      <c r="AD4" s="291"/>
      <c r="AE4" s="291"/>
      <c r="AF4" s="291"/>
      <c r="AG4" s="291"/>
      <c r="AH4" s="291"/>
    </row>
    <row r="5" spans="2:34" s="290" customFormat="1" x14ac:dyDescent="0.15">
      <c r="B5" s="291"/>
      <c r="C5" s="291"/>
      <c r="D5" s="291"/>
      <c r="E5" s="291"/>
      <c r="F5" s="291"/>
      <c r="G5" s="291"/>
      <c r="H5" s="291"/>
      <c r="I5" s="291"/>
      <c r="J5" s="291"/>
      <c r="K5" s="291"/>
      <c r="L5" s="291"/>
      <c r="M5" s="291"/>
      <c r="N5" s="291"/>
      <c r="O5" s="291"/>
      <c r="P5" s="291"/>
      <c r="Q5" s="291"/>
      <c r="R5" s="291"/>
      <c r="S5" s="291"/>
      <c r="T5" s="291"/>
      <c r="U5" s="291"/>
      <c r="V5" s="291"/>
      <c r="W5" s="291"/>
      <c r="X5" s="291"/>
      <c r="Y5" s="291"/>
      <c r="Z5" s="291"/>
      <c r="AA5" s="291"/>
      <c r="AB5" s="291"/>
      <c r="AC5" s="291"/>
      <c r="AD5" s="291"/>
      <c r="AE5" s="291"/>
      <c r="AF5" s="291"/>
      <c r="AG5" s="291"/>
      <c r="AH5" s="291"/>
    </row>
    <row r="6" spans="2:34" s="290" customFormat="1" x14ac:dyDescent="0.15">
      <c r="B6" s="291"/>
      <c r="C6" s="291"/>
      <c r="D6" s="291"/>
      <c r="E6" s="291"/>
      <c r="F6" s="291"/>
      <c r="G6" s="291"/>
      <c r="H6" s="291"/>
      <c r="I6" s="291"/>
      <c r="J6" s="291"/>
      <c r="K6" s="291"/>
      <c r="L6" s="291"/>
      <c r="M6" s="291"/>
      <c r="N6" s="291"/>
      <c r="O6" s="291"/>
      <c r="P6" s="291"/>
      <c r="Q6" s="291"/>
      <c r="R6" s="291"/>
      <c r="S6" s="291"/>
      <c r="T6" s="291"/>
      <c r="U6" s="291"/>
      <c r="V6" s="291"/>
      <c r="W6" s="291"/>
      <c r="X6" s="291"/>
      <c r="Y6" s="291"/>
      <c r="Z6" s="291"/>
      <c r="AA6" s="291"/>
      <c r="AB6" s="291"/>
      <c r="AC6" s="291"/>
      <c r="AD6" s="291"/>
      <c r="AE6" s="291"/>
      <c r="AF6" s="291"/>
      <c r="AG6" s="291"/>
      <c r="AH6" s="291"/>
    </row>
    <row r="7" spans="2:34" s="290" customFormat="1" x14ac:dyDescent="0.15">
      <c r="B7" s="291"/>
      <c r="C7" s="291"/>
      <c r="D7" s="291"/>
      <c r="E7" s="291"/>
      <c r="F7" s="291"/>
      <c r="G7" s="291"/>
      <c r="H7" s="291"/>
      <c r="I7" s="291"/>
      <c r="J7" s="291"/>
      <c r="K7" s="291"/>
      <c r="L7" s="291"/>
      <c r="M7" s="291"/>
      <c r="N7" s="291"/>
      <c r="O7" s="291"/>
      <c r="P7" s="291"/>
      <c r="Q7" s="291"/>
      <c r="R7" s="291"/>
      <c r="S7" s="291"/>
      <c r="T7" s="291"/>
      <c r="U7" s="291"/>
      <c r="V7" s="291"/>
      <c r="W7" s="291"/>
      <c r="X7" s="291"/>
      <c r="Y7" s="291"/>
      <c r="Z7" s="291"/>
      <c r="AA7" s="291"/>
      <c r="AB7" s="291"/>
      <c r="AC7" s="291"/>
      <c r="AD7" s="291"/>
      <c r="AE7" s="291"/>
      <c r="AF7" s="291"/>
      <c r="AG7" s="291"/>
      <c r="AH7" s="291"/>
    </row>
    <row r="8" spans="2:34" s="290" customFormat="1" x14ac:dyDescent="0.15">
      <c r="B8" s="291"/>
      <c r="C8" s="291"/>
      <c r="D8" s="291"/>
      <c r="E8" s="291"/>
      <c r="F8" s="291"/>
      <c r="G8" s="291"/>
      <c r="H8" s="291"/>
      <c r="I8" s="291"/>
      <c r="J8" s="291"/>
      <c r="K8" s="291"/>
      <c r="L8" s="291"/>
      <c r="M8" s="291"/>
      <c r="N8" s="291"/>
      <c r="O8" s="291"/>
      <c r="P8" s="291"/>
      <c r="Q8" s="291"/>
      <c r="R8" s="291"/>
      <c r="S8" s="291"/>
      <c r="T8" s="291"/>
      <c r="U8" s="291"/>
      <c r="V8" s="291"/>
      <c r="W8" s="291"/>
      <c r="X8" s="291"/>
      <c r="Y8" s="291"/>
      <c r="Z8" s="291"/>
      <c r="AA8" s="291"/>
      <c r="AB8" s="291"/>
      <c r="AC8" s="291"/>
      <c r="AD8" s="291"/>
      <c r="AE8" s="291"/>
      <c r="AF8" s="291"/>
      <c r="AG8" s="291"/>
      <c r="AH8" s="291"/>
    </row>
    <row r="9" spans="2:34" s="290" customFormat="1" x14ac:dyDescent="0.15">
      <c r="B9" s="291"/>
      <c r="C9" s="291"/>
      <c r="D9" s="291"/>
      <c r="E9" s="291"/>
      <c r="F9" s="291"/>
      <c r="G9" s="291"/>
      <c r="H9" s="291"/>
      <c r="I9" s="291"/>
      <c r="J9" s="291"/>
      <c r="K9" s="291"/>
      <c r="L9" s="291"/>
      <c r="M9" s="291"/>
      <c r="N9" s="291"/>
      <c r="O9" s="291"/>
      <c r="P9" s="291"/>
      <c r="Q9" s="291"/>
      <c r="R9" s="291"/>
      <c r="S9" s="291"/>
      <c r="T9" s="291"/>
      <c r="U9" s="291"/>
      <c r="V9" s="291"/>
      <c r="W9" s="291"/>
      <c r="X9" s="291"/>
      <c r="Y9" s="291"/>
      <c r="Z9" s="291"/>
      <c r="AA9" s="291"/>
      <c r="AB9" s="291"/>
      <c r="AC9" s="291"/>
      <c r="AD9" s="291"/>
      <c r="AE9" s="291"/>
      <c r="AF9" s="291"/>
      <c r="AG9" s="291"/>
    </row>
    <row r="10" spans="2:34" s="290" customFormat="1" x14ac:dyDescent="0.15">
      <c r="B10" s="291"/>
      <c r="C10" s="291"/>
      <c r="D10" s="291"/>
      <c r="E10" s="291"/>
      <c r="F10" s="291"/>
      <c r="G10" s="291"/>
      <c r="H10" s="291"/>
      <c r="I10" s="291"/>
      <c r="J10" s="291"/>
      <c r="K10" s="291"/>
      <c r="L10" s="291"/>
      <c r="M10" s="291"/>
      <c r="N10" s="291"/>
      <c r="O10" s="291"/>
      <c r="P10" s="291"/>
      <c r="Q10" s="291"/>
      <c r="R10" s="291"/>
      <c r="S10" s="291"/>
      <c r="T10" s="291"/>
      <c r="U10" s="291"/>
      <c r="V10" s="291"/>
      <c r="W10" s="291"/>
      <c r="X10" s="291"/>
      <c r="Y10" s="291"/>
      <c r="Z10" s="291"/>
      <c r="AA10" s="291"/>
      <c r="AB10" s="291"/>
      <c r="AC10" s="291"/>
      <c r="AD10" s="291"/>
      <c r="AE10" s="291"/>
      <c r="AF10" s="291"/>
      <c r="AG10" s="291"/>
      <c r="AH10" s="291"/>
    </row>
    <row r="11" spans="2:34" s="290" customFormat="1" x14ac:dyDescent="0.15">
      <c r="B11" s="291"/>
      <c r="C11" s="291"/>
      <c r="D11" s="291"/>
      <c r="E11" s="291"/>
      <c r="F11" s="291"/>
      <c r="G11" s="291"/>
      <c r="H11" s="291"/>
      <c r="I11" s="291"/>
      <c r="J11" s="291"/>
      <c r="K11" s="291"/>
      <c r="L11" s="291"/>
      <c r="M11" s="291"/>
      <c r="N11" s="291"/>
      <c r="O11" s="291"/>
      <c r="P11" s="291"/>
      <c r="Q11" s="291"/>
      <c r="R11" s="291"/>
      <c r="S11" s="291"/>
      <c r="T11" s="291"/>
      <c r="U11" s="291"/>
      <c r="V11" s="291"/>
      <c r="W11" s="291"/>
      <c r="X11" s="291"/>
      <c r="Y11" s="291"/>
      <c r="Z11" s="291"/>
      <c r="AA11" s="291"/>
      <c r="AB11" s="291"/>
      <c r="AC11" s="291"/>
      <c r="AD11" s="291"/>
      <c r="AE11" s="291"/>
      <c r="AF11" s="291"/>
      <c r="AG11" s="291"/>
      <c r="AH11" s="291"/>
    </row>
    <row r="12" spans="2:34" s="290" customFormat="1" x14ac:dyDescent="0.15">
      <c r="B12" s="291"/>
      <c r="C12" s="291"/>
      <c r="D12" s="291"/>
      <c r="E12" s="291"/>
      <c r="F12" s="291"/>
      <c r="G12" s="291"/>
      <c r="H12" s="291"/>
      <c r="I12" s="291"/>
      <c r="J12" s="291"/>
      <c r="K12" s="291"/>
      <c r="L12" s="291"/>
      <c r="M12" s="291"/>
      <c r="N12" s="291"/>
      <c r="O12" s="291"/>
      <c r="P12" s="291"/>
      <c r="Q12" s="291"/>
      <c r="R12" s="291"/>
      <c r="S12" s="291"/>
      <c r="T12" s="291"/>
      <c r="U12" s="291"/>
      <c r="V12" s="291"/>
      <c r="W12" s="291"/>
      <c r="X12" s="291"/>
      <c r="Y12" s="291"/>
      <c r="Z12" s="291"/>
      <c r="AA12" s="291"/>
      <c r="AB12" s="291"/>
      <c r="AC12" s="291"/>
      <c r="AD12" s="291"/>
      <c r="AE12" s="291"/>
      <c r="AF12" s="291"/>
      <c r="AG12" s="291"/>
      <c r="AH12" s="291"/>
    </row>
    <row r="13" spans="2:34" s="290" customFormat="1" x14ac:dyDescent="0.15">
      <c r="B13" s="291"/>
      <c r="C13" s="291"/>
      <c r="D13" s="291"/>
      <c r="E13" s="291"/>
      <c r="F13" s="291"/>
      <c r="G13" s="291"/>
      <c r="H13" s="291"/>
      <c r="I13" s="291"/>
      <c r="J13" s="291"/>
      <c r="K13" s="291"/>
      <c r="L13" s="291"/>
      <c r="M13" s="291"/>
      <c r="N13" s="291"/>
      <c r="O13" s="291"/>
      <c r="P13" s="291"/>
      <c r="Q13" s="291"/>
      <c r="R13" s="291"/>
      <c r="S13" s="291"/>
      <c r="T13" s="291"/>
      <c r="U13" s="291"/>
      <c r="V13" s="291"/>
      <c r="W13" s="291"/>
      <c r="X13" s="291"/>
      <c r="Y13" s="291"/>
      <c r="Z13" s="291"/>
      <c r="AA13" s="291"/>
      <c r="AB13" s="291"/>
      <c r="AC13" s="291"/>
      <c r="AD13" s="291"/>
      <c r="AE13" s="291"/>
      <c r="AF13" s="291"/>
      <c r="AG13" s="291"/>
      <c r="AH13" s="291"/>
    </row>
    <row r="14" spans="2:34" s="290" customFormat="1" x14ac:dyDescent="0.15">
      <c r="B14" s="291"/>
      <c r="C14" s="291"/>
      <c r="D14" s="291"/>
      <c r="E14" s="291"/>
      <c r="F14" s="291"/>
      <c r="G14" s="291"/>
      <c r="H14" s="291"/>
      <c r="I14" s="291"/>
      <c r="J14" s="291"/>
      <c r="K14" s="291"/>
      <c r="L14" s="291"/>
      <c r="M14" s="291"/>
      <c r="N14" s="291"/>
      <c r="O14" s="291"/>
      <c r="P14" s="291"/>
      <c r="Q14" s="291"/>
      <c r="R14" s="291"/>
      <c r="S14" s="291"/>
      <c r="T14" s="291"/>
      <c r="U14" s="291"/>
      <c r="V14" s="291"/>
      <c r="W14" s="291"/>
      <c r="X14" s="291"/>
      <c r="Y14" s="291"/>
      <c r="Z14" s="291"/>
      <c r="AA14" s="291"/>
      <c r="AB14" s="291"/>
      <c r="AC14" s="291"/>
      <c r="AD14" s="291"/>
      <c r="AE14" s="291"/>
      <c r="AF14" s="291"/>
      <c r="AG14" s="291"/>
      <c r="AH14" s="291"/>
    </row>
    <row r="15" spans="2:34" s="290" customFormat="1" x14ac:dyDescent="0.15">
      <c r="B15" s="291"/>
      <c r="C15" s="291"/>
      <c r="D15" s="291"/>
      <c r="E15" s="291"/>
      <c r="F15" s="291"/>
      <c r="G15" s="291"/>
      <c r="H15" s="291"/>
      <c r="I15" s="291"/>
      <c r="J15" s="291"/>
      <c r="K15" s="291"/>
      <c r="L15" s="291"/>
      <c r="M15" s="291"/>
      <c r="N15" s="291"/>
      <c r="O15" s="291"/>
      <c r="P15" s="291"/>
      <c r="Q15" s="291"/>
      <c r="R15" s="291"/>
      <c r="S15" s="291"/>
      <c r="T15" s="291"/>
      <c r="U15" s="291"/>
      <c r="V15" s="291"/>
      <c r="W15" s="291"/>
      <c r="X15" s="291"/>
      <c r="Y15" s="291"/>
      <c r="Z15" s="291"/>
      <c r="AA15" s="291"/>
      <c r="AB15" s="291"/>
      <c r="AC15" s="291"/>
      <c r="AD15" s="291"/>
      <c r="AE15" s="291"/>
      <c r="AF15" s="291"/>
      <c r="AG15" s="291"/>
      <c r="AH15" s="291"/>
    </row>
    <row r="16" spans="2:34" s="290" customFormat="1" x14ac:dyDescent="0.15">
      <c r="B16" s="291"/>
      <c r="C16" s="291"/>
      <c r="D16" s="291"/>
      <c r="E16" s="291"/>
      <c r="F16" s="291"/>
      <c r="G16" s="291"/>
      <c r="H16" s="291"/>
      <c r="I16" s="291"/>
      <c r="J16" s="291"/>
      <c r="K16" s="291"/>
      <c r="L16" s="291"/>
      <c r="M16" s="291"/>
      <c r="N16" s="291"/>
      <c r="O16" s="291"/>
      <c r="P16" s="291"/>
      <c r="Q16" s="291"/>
      <c r="R16" s="291"/>
      <c r="S16" s="291"/>
      <c r="T16" s="291"/>
      <c r="U16" s="291"/>
      <c r="V16" s="291"/>
      <c r="W16" s="291"/>
      <c r="X16" s="291"/>
      <c r="Y16" s="291"/>
      <c r="Z16" s="291"/>
      <c r="AA16" s="291"/>
      <c r="AB16" s="291"/>
      <c r="AC16" s="291"/>
      <c r="AD16" s="291"/>
      <c r="AE16" s="291"/>
      <c r="AF16" s="291"/>
      <c r="AG16" s="291"/>
      <c r="AH16" s="291"/>
    </row>
    <row r="17" spans="12:34" s="290" customFormat="1" x14ac:dyDescent="0.15">
      <c r="L17" s="291"/>
      <c r="M17" s="291"/>
      <c r="N17" s="291"/>
      <c r="O17" s="291"/>
      <c r="P17" s="291"/>
      <c r="Q17" s="291"/>
      <c r="R17" s="291"/>
      <c r="S17" s="291"/>
      <c r="T17" s="291"/>
      <c r="U17" s="291"/>
      <c r="V17" s="291"/>
      <c r="W17" s="291"/>
      <c r="X17" s="291"/>
      <c r="Y17" s="291"/>
      <c r="Z17" s="291"/>
      <c r="AA17" s="291"/>
      <c r="AB17" s="291"/>
      <c r="AC17" s="291"/>
      <c r="AD17" s="291"/>
      <c r="AE17" s="291"/>
      <c r="AF17" s="291"/>
      <c r="AG17" s="291"/>
    </row>
    <row r="18" spans="12:34" s="290" customFormat="1" x14ac:dyDescent="0.15">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row>
    <row r="19" spans="12:34" s="290" customFormat="1" x14ac:dyDescent="0.15">
      <c r="L19" s="291"/>
      <c r="M19" s="291"/>
      <c r="N19" s="291"/>
      <c r="O19" s="291"/>
      <c r="P19" s="291"/>
      <c r="Q19" s="291"/>
      <c r="R19" s="291"/>
      <c r="S19" s="291"/>
      <c r="T19" s="291"/>
      <c r="U19" s="291"/>
      <c r="V19" s="291"/>
      <c r="W19" s="291"/>
      <c r="X19" s="291"/>
      <c r="Y19" s="291"/>
      <c r="Z19" s="291"/>
      <c r="AA19" s="291"/>
      <c r="AB19" s="291"/>
      <c r="AC19" s="291"/>
      <c r="AD19" s="291"/>
      <c r="AE19" s="291"/>
      <c r="AF19" s="291"/>
      <c r="AG19" s="291"/>
      <c r="AH19" s="291"/>
    </row>
    <row r="20" spans="12:34" s="290" customFormat="1" x14ac:dyDescent="0.15">
      <c r="L20" s="291"/>
      <c r="M20" s="291"/>
      <c r="N20" s="291"/>
      <c r="O20" s="291"/>
      <c r="P20" s="291"/>
      <c r="Q20" s="291"/>
      <c r="R20" s="291"/>
      <c r="S20" s="291"/>
      <c r="T20" s="291"/>
      <c r="U20" s="291"/>
      <c r="V20" s="291"/>
      <c r="W20" s="291"/>
      <c r="X20" s="291"/>
      <c r="Y20" s="291"/>
      <c r="Z20" s="291"/>
      <c r="AA20" s="291"/>
      <c r="AB20" s="291"/>
      <c r="AC20" s="291"/>
      <c r="AD20" s="291"/>
      <c r="AE20" s="291"/>
      <c r="AF20" s="291"/>
      <c r="AG20" s="291"/>
    </row>
    <row r="21" spans="12:34" s="290" customFormat="1" x14ac:dyDescent="0.15">
      <c r="L21" s="291"/>
      <c r="M21" s="291"/>
      <c r="N21" s="291"/>
      <c r="O21" s="291"/>
      <c r="P21" s="291"/>
      <c r="Q21" s="291"/>
      <c r="R21" s="291"/>
      <c r="S21" s="291"/>
      <c r="T21" s="291"/>
      <c r="U21" s="291"/>
      <c r="V21" s="291"/>
      <c r="W21" s="291"/>
      <c r="X21" s="291"/>
      <c r="Y21" s="291"/>
      <c r="Z21" s="291"/>
      <c r="AA21" s="291"/>
      <c r="AB21" s="291"/>
      <c r="AC21" s="291"/>
      <c r="AD21" s="291"/>
      <c r="AE21" s="291"/>
      <c r="AF21" s="291"/>
      <c r="AG21" s="291"/>
    </row>
    <row r="22" spans="12:34" s="290" customFormat="1" x14ac:dyDescent="0.15">
      <c r="L22" s="291"/>
      <c r="M22" s="291"/>
      <c r="N22" s="291"/>
      <c r="O22" s="291"/>
      <c r="P22" s="291"/>
      <c r="Q22" s="291"/>
      <c r="R22" s="291"/>
      <c r="S22" s="291"/>
      <c r="T22" s="291"/>
      <c r="U22" s="291"/>
      <c r="V22" s="291"/>
      <c r="W22" s="291"/>
      <c r="X22" s="291"/>
      <c r="Y22" s="291"/>
      <c r="Z22" s="291"/>
      <c r="AA22" s="291"/>
      <c r="AB22" s="291"/>
      <c r="AC22" s="291"/>
      <c r="AD22" s="291"/>
      <c r="AE22" s="291"/>
      <c r="AF22" s="291"/>
      <c r="AG22" s="291"/>
      <c r="AH22" s="291"/>
    </row>
    <row r="23" spans="12:34" s="290" customFormat="1" x14ac:dyDescent="0.15">
      <c r="L23" s="291"/>
      <c r="M23" s="291"/>
      <c r="N23" s="291"/>
      <c r="O23" s="291"/>
      <c r="P23" s="291"/>
      <c r="Q23" s="291"/>
      <c r="R23" s="291"/>
      <c r="S23" s="291"/>
      <c r="T23" s="291"/>
      <c r="U23" s="291"/>
      <c r="V23" s="291"/>
      <c r="W23" s="291"/>
      <c r="X23" s="291"/>
      <c r="Y23" s="291"/>
      <c r="Z23" s="291"/>
      <c r="AA23" s="291"/>
      <c r="AB23" s="291"/>
      <c r="AC23" s="291"/>
      <c r="AD23" s="291"/>
      <c r="AE23" s="291"/>
      <c r="AF23" s="291"/>
      <c r="AG23" s="291"/>
      <c r="AH23" s="291"/>
    </row>
    <row r="24" spans="12:34" s="290" customFormat="1" x14ac:dyDescent="0.15">
      <c r="L24" s="291"/>
      <c r="M24" s="291"/>
      <c r="N24" s="291"/>
      <c r="O24" s="291"/>
      <c r="P24" s="291"/>
      <c r="R24" s="291"/>
      <c r="S24" s="291"/>
      <c r="T24" s="291"/>
      <c r="U24" s="291"/>
      <c r="V24" s="291"/>
      <c r="W24" s="291"/>
      <c r="X24" s="291"/>
      <c r="Y24" s="291"/>
      <c r="Z24" s="291"/>
      <c r="AA24" s="291"/>
      <c r="AB24" s="291"/>
      <c r="AC24" s="291"/>
      <c r="AD24" s="291"/>
      <c r="AE24" s="291"/>
      <c r="AF24" s="291"/>
      <c r="AG24" s="291"/>
      <c r="AH24" s="291"/>
    </row>
    <row r="25" spans="12:34" s="290" customFormat="1" x14ac:dyDescent="0.15">
      <c r="L25" s="291"/>
      <c r="M25" s="291"/>
      <c r="N25" s="291"/>
      <c r="O25" s="291"/>
      <c r="P25" s="291"/>
      <c r="Q25" s="291"/>
      <c r="R25" s="291"/>
      <c r="S25" s="291"/>
      <c r="T25" s="291"/>
      <c r="U25" s="291"/>
      <c r="V25" s="291"/>
      <c r="W25" s="291"/>
      <c r="X25" s="291"/>
      <c r="Y25" s="291"/>
      <c r="Z25" s="291"/>
      <c r="AA25" s="291"/>
      <c r="AB25" s="291"/>
      <c r="AC25" s="291"/>
      <c r="AD25" s="291"/>
      <c r="AE25" s="291"/>
      <c r="AF25" s="291"/>
      <c r="AG25" s="291"/>
      <c r="AH25" s="291"/>
    </row>
    <row r="26" spans="12:34" s="290" customFormat="1" x14ac:dyDescent="0.15">
      <c r="L26" s="291"/>
      <c r="M26" s="291"/>
      <c r="N26" s="291"/>
      <c r="O26" s="291"/>
      <c r="P26" s="291"/>
      <c r="Q26" s="291"/>
      <c r="R26" s="291"/>
      <c r="S26" s="291"/>
      <c r="T26" s="291"/>
      <c r="U26" s="291"/>
      <c r="V26" s="291"/>
      <c r="W26" s="291"/>
      <c r="X26" s="291"/>
      <c r="Y26" s="291"/>
      <c r="Z26" s="291"/>
      <c r="AA26" s="291"/>
      <c r="AB26" s="291"/>
      <c r="AC26" s="291"/>
      <c r="AD26" s="291"/>
      <c r="AE26" s="291"/>
      <c r="AF26" s="291"/>
      <c r="AG26" s="291"/>
      <c r="AH26" s="291"/>
    </row>
    <row r="27" spans="12:34" s="290" customFormat="1" x14ac:dyDescent="0.15">
      <c r="L27" s="291"/>
      <c r="M27" s="291"/>
      <c r="N27" s="291"/>
      <c r="O27" s="291"/>
      <c r="P27" s="291"/>
      <c r="Q27" s="291"/>
      <c r="R27" s="291"/>
      <c r="S27" s="291"/>
      <c r="T27" s="291"/>
      <c r="U27" s="291"/>
      <c r="V27" s="291"/>
      <c r="W27" s="291"/>
      <c r="X27" s="291"/>
      <c r="Y27" s="291"/>
      <c r="Z27" s="291"/>
      <c r="AA27" s="291"/>
      <c r="AB27" s="291"/>
      <c r="AC27" s="291"/>
      <c r="AD27" s="291"/>
      <c r="AE27" s="291"/>
      <c r="AF27" s="291"/>
      <c r="AG27" s="291"/>
      <c r="AH27" s="291"/>
    </row>
    <row r="28" spans="12:34" s="290" customFormat="1" x14ac:dyDescent="0.15">
      <c r="L28" s="291"/>
      <c r="M28" s="291"/>
      <c r="N28" s="291"/>
      <c r="P28" s="291"/>
      <c r="Q28" s="291"/>
      <c r="R28" s="291"/>
      <c r="S28" s="291"/>
      <c r="U28" s="291"/>
      <c r="V28" s="291"/>
      <c r="W28" s="291"/>
      <c r="X28" s="291"/>
      <c r="Y28" s="291"/>
      <c r="Z28" s="291"/>
      <c r="AA28" s="291"/>
      <c r="AB28" s="291"/>
      <c r="AC28" s="291"/>
      <c r="AD28" s="291"/>
      <c r="AE28" s="291"/>
      <c r="AF28" s="291"/>
      <c r="AG28" s="291"/>
    </row>
    <row r="29" spans="12:34" s="290" customFormat="1" x14ac:dyDescent="0.15">
      <c r="L29" s="291"/>
      <c r="M29" s="291"/>
      <c r="N29" s="291"/>
      <c r="O29" s="291"/>
      <c r="P29" s="291"/>
      <c r="Q29" s="291"/>
      <c r="R29" s="291"/>
      <c r="S29" s="291"/>
      <c r="T29" s="291"/>
      <c r="U29" s="291"/>
      <c r="V29" s="291"/>
      <c r="W29" s="291"/>
      <c r="X29" s="291"/>
      <c r="Y29" s="291"/>
      <c r="Z29" s="291"/>
      <c r="AA29" s="291"/>
      <c r="AB29" s="291"/>
      <c r="AC29" s="291"/>
      <c r="AD29" s="291"/>
      <c r="AE29" s="291"/>
      <c r="AF29" s="291"/>
      <c r="AG29" s="291"/>
      <c r="AH29" s="291"/>
    </row>
    <row r="30" spans="12:34" s="290" customFormat="1" x14ac:dyDescent="0.15">
      <c r="L30" s="291"/>
      <c r="M30" s="291"/>
      <c r="N30" s="291"/>
      <c r="O30" s="291"/>
      <c r="P30" s="291"/>
      <c r="Q30" s="291"/>
      <c r="R30" s="291"/>
      <c r="S30" s="291"/>
      <c r="T30" s="291"/>
      <c r="U30" s="291"/>
      <c r="V30" s="291"/>
      <c r="W30" s="291"/>
      <c r="X30" s="291"/>
      <c r="Y30" s="291"/>
      <c r="Z30" s="291"/>
      <c r="AA30" s="291"/>
      <c r="AB30" s="291"/>
      <c r="AC30" s="291"/>
      <c r="AD30" s="291"/>
      <c r="AE30" s="291"/>
      <c r="AF30" s="291"/>
      <c r="AG30" s="291"/>
      <c r="AH30" s="291"/>
    </row>
    <row r="31" spans="12:34" s="290" customFormat="1" x14ac:dyDescent="0.15">
      <c r="L31" s="291"/>
      <c r="M31" s="291"/>
      <c r="N31" s="291"/>
      <c r="O31" s="291"/>
      <c r="P31" s="291"/>
      <c r="R31" s="291"/>
      <c r="S31" s="291"/>
      <c r="T31" s="291"/>
      <c r="U31" s="291"/>
      <c r="V31" s="291"/>
      <c r="W31" s="291"/>
      <c r="X31" s="291"/>
      <c r="Y31" s="291"/>
      <c r="Z31" s="291"/>
      <c r="AA31" s="291"/>
      <c r="AB31" s="291"/>
      <c r="AC31" s="291"/>
      <c r="AD31" s="291"/>
      <c r="AE31" s="291"/>
      <c r="AF31" s="291"/>
      <c r="AG31" s="291"/>
      <c r="AH31" s="291"/>
    </row>
    <row r="32" spans="12:34" s="290" customFormat="1" x14ac:dyDescent="0.15">
      <c r="M32" s="291"/>
      <c r="N32" s="291"/>
      <c r="O32" s="291"/>
      <c r="P32" s="291"/>
      <c r="Q32" s="291"/>
      <c r="R32" s="291"/>
      <c r="S32" s="291"/>
      <c r="T32" s="291"/>
      <c r="U32" s="291"/>
      <c r="V32" s="291"/>
      <c r="W32" s="291"/>
      <c r="X32" s="291"/>
      <c r="Y32" s="291"/>
      <c r="Z32" s="291"/>
      <c r="AA32" s="291"/>
      <c r="AB32" s="291"/>
      <c r="AC32" s="291"/>
      <c r="AD32" s="291"/>
      <c r="AE32" s="291"/>
      <c r="AF32" s="291"/>
      <c r="AG32" s="291"/>
      <c r="AH32" s="291"/>
    </row>
    <row r="33" spans="2:34" s="290" customFormat="1" x14ac:dyDescent="0.15">
      <c r="B33" s="291"/>
      <c r="D33" s="291"/>
      <c r="F33" s="291"/>
      <c r="H33" s="291"/>
      <c r="J33" s="291"/>
      <c r="K33" s="291"/>
      <c r="L33" s="291"/>
      <c r="M33" s="291"/>
      <c r="N33" s="291"/>
      <c r="O33" s="291"/>
      <c r="P33" s="291"/>
      <c r="Q33" s="291"/>
      <c r="R33" s="291"/>
      <c r="S33" s="291"/>
      <c r="T33" s="291"/>
      <c r="U33" s="291"/>
      <c r="V33" s="291"/>
      <c r="W33" s="291"/>
      <c r="Y33" s="291"/>
      <c r="Z33" s="291"/>
      <c r="AA33" s="291"/>
      <c r="AB33" s="291"/>
      <c r="AC33" s="291"/>
      <c r="AD33" s="291"/>
      <c r="AE33" s="291"/>
      <c r="AF33" s="291"/>
      <c r="AG33" s="291"/>
      <c r="AH33" s="291"/>
    </row>
    <row r="34" spans="2:34" s="290" customFormat="1" x14ac:dyDescent="0.15">
      <c r="C34" s="291"/>
      <c r="D34" s="291"/>
      <c r="E34" s="291"/>
      <c r="F34" s="291"/>
      <c r="G34" s="291"/>
      <c r="H34" s="291"/>
      <c r="I34" s="291"/>
      <c r="J34" s="291"/>
      <c r="K34" s="291"/>
      <c r="L34" s="291"/>
      <c r="M34" s="291"/>
      <c r="N34" s="291"/>
      <c r="O34" s="291"/>
      <c r="Q34" s="291"/>
      <c r="S34" s="291"/>
      <c r="U34" s="291"/>
      <c r="V34" s="291"/>
      <c r="W34" s="291"/>
      <c r="X34" s="291"/>
      <c r="Y34" s="291"/>
      <c r="Z34" s="291"/>
      <c r="AA34" s="291"/>
      <c r="AB34" s="291"/>
      <c r="AC34" s="291"/>
      <c r="AD34" s="291"/>
      <c r="AE34" s="291"/>
      <c r="AF34" s="291"/>
      <c r="AG34" s="291"/>
      <c r="AH34" s="291"/>
    </row>
    <row r="35" spans="2:34" s="290" customFormat="1" x14ac:dyDescent="0.15">
      <c r="B35" s="291"/>
      <c r="C35" s="291"/>
      <c r="E35" s="291"/>
      <c r="F35" s="291"/>
      <c r="G35" s="291"/>
      <c r="H35" s="291"/>
      <c r="I35" s="291"/>
      <c r="J35" s="291"/>
      <c r="K35" s="291"/>
      <c r="L35" s="291"/>
      <c r="M35" s="291"/>
      <c r="N35" s="291"/>
      <c r="O35" s="291"/>
      <c r="P35" s="291"/>
      <c r="Q35" s="291"/>
      <c r="R35" s="291"/>
      <c r="S35" s="291"/>
      <c r="T35" s="291"/>
      <c r="U35" s="291"/>
      <c r="V35" s="291"/>
      <c r="X35" s="291"/>
      <c r="Y35" s="291"/>
      <c r="Z35" s="291"/>
      <c r="AA35" s="291"/>
      <c r="AB35" s="291"/>
    </row>
    <row r="36" spans="2:34" s="290" customFormat="1" x14ac:dyDescent="0.15">
      <c r="B36" s="291"/>
      <c r="C36" s="291"/>
      <c r="D36" s="291"/>
      <c r="E36" s="291"/>
      <c r="F36" s="291"/>
      <c r="G36" s="291"/>
      <c r="I36" s="291"/>
      <c r="L36" s="291"/>
      <c r="N36" s="291"/>
      <c r="O36" s="291"/>
      <c r="P36" s="291"/>
      <c r="Q36" s="291"/>
      <c r="R36" s="291"/>
      <c r="S36" s="291"/>
      <c r="T36" s="291"/>
      <c r="U36" s="291"/>
      <c r="V36" s="291"/>
      <c r="W36" s="291"/>
      <c r="X36" s="291"/>
    </row>
    <row r="37" spans="2:34" s="290" customFormat="1" x14ac:dyDescent="0.15">
      <c r="B37" s="291"/>
      <c r="C37" s="291"/>
      <c r="D37" s="291"/>
      <c r="E37" s="291"/>
      <c r="F37" s="291"/>
      <c r="G37" s="291"/>
      <c r="H37" s="291"/>
      <c r="I37" s="291"/>
      <c r="J37" s="291"/>
      <c r="K37" s="291"/>
      <c r="L37" s="291"/>
      <c r="M37" s="291"/>
      <c r="N37" s="291"/>
      <c r="O37" s="291"/>
      <c r="P37" s="291"/>
      <c r="Q37" s="291"/>
      <c r="R37" s="291"/>
      <c r="S37" s="291"/>
      <c r="T37" s="291"/>
      <c r="U37" s="291"/>
      <c r="V37" s="291"/>
      <c r="W37" s="291"/>
      <c r="X37" s="291"/>
      <c r="Y37" s="291"/>
      <c r="Z37" s="291"/>
      <c r="AA37" s="291"/>
      <c r="AB37" s="291"/>
      <c r="AC37" s="291"/>
      <c r="AD37" s="291"/>
      <c r="AE37" s="291"/>
      <c r="AF37" s="291"/>
      <c r="AG37" s="291"/>
    </row>
    <row r="38" spans="2:34" s="290" customFormat="1" x14ac:dyDescent="0.15">
      <c r="B38" s="291"/>
      <c r="C38" s="291"/>
      <c r="D38" s="291"/>
      <c r="E38" s="291"/>
      <c r="F38" s="291"/>
      <c r="G38" s="291"/>
      <c r="H38" s="291"/>
      <c r="I38" s="291"/>
      <c r="J38" s="291"/>
      <c r="K38" s="291"/>
      <c r="L38" s="291"/>
      <c r="M38" s="291"/>
      <c r="N38" s="291"/>
      <c r="O38" s="291"/>
      <c r="P38" s="291"/>
      <c r="Q38" s="291"/>
      <c r="R38" s="291"/>
      <c r="S38" s="291"/>
      <c r="T38" s="291"/>
      <c r="U38" s="291"/>
      <c r="V38" s="291"/>
      <c r="W38" s="291"/>
      <c r="X38" s="291"/>
      <c r="Y38" s="291"/>
      <c r="Z38" s="291"/>
      <c r="AA38" s="291"/>
      <c r="AB38" s="291"/>
      <c r="AC38" s="291"/>
      <c r="AD38" s="291"/>
      <c r="AE38" s="291"/>
      <c r="AF38" s="291"/>
    </row>
    <row r="39" spans="2:34" s="290" customFormat="1" x14ac:dyDescent="0.15">
      <c r="B39" s="291"/>
      <c r="C39" s="291"/>
      <c r="D39" s="291"/>
      <c r="E39" s="291"/>
      <c r="F39" s="291"/>
      <c r="G39" s="291"/>
      <c r="H39" s="291"/>
      <c r="I39" s="291"/>
      <c r="J39" s="291"/>
      <c r="K39" s="291"/>
      <c r="L39" s="291"/>
      <c r="M39" s="291"/>
      <c r="N39" s="291"/>
      <c r="O39" s="291"/>
      <c r="P39" s="291"/>
      <c r="Q39" s="291"/>
      <c r="R39" s="291"/>
      <c r="S39" s="291"/>
      <c r="T39" s="291"/>
      <c r="U39" s="291"/>
      <c r="V39" s="291"/>
      <c r="W39" s="291"/>
      <c r="X39" s="291"/>
      <c r="Y39" s="291"/>
      <c r="Z39" s="291"/>
      <c r="AA39" s="291"/>
      <c r="AB39" s="291"/>
      <c r="AC39" s="291"/>
      <c r="AD39" s="291"/>
      <c r="AE39" s="291"/>
      <c r="AF39" s="291"/>
      <c r="AG39" s="291"/>
      <c r="AH39" s="291"/>
    </row>
    <row r="40" spans="2:34" s="290" customFormat="1" x14ac:dyDescent="0.15">
      <c r="B40" s="291"/>
      <c r="C40" s="291"/>
      <c r="D40" s="291"/>
      <c r="E40" s="291"/>
      <c r="F40" s="291"/>
      <c r="G40" s="291"/>
      <c r="H40" s="291"/>
      <c r="I40" s="291"/>
      <c r="J40" s="291"/>
      <c r="K40" s="291"/>
      <c r="L40" s="291"/>
      <c r="M40" s="291"/>
      <c r="N40" s="291"/>
      <c r="O40" s="291"/>
      <c r="P40" s="291"/>
      <c r="Q40" s="291"/>
      <c r="R40" s="291"/>
      <c r="S40" s="291"/>
      <c r="T40" s="291"/>
      <c r="U40" s="291"/>
      <c r="V40" s="291"/>
      <c r="W40" s="291"/>
      <c r="Y40" s="291"/>
      <c r="Z40" s="291"/>
      <c r="AA40" s="291"/>
      <c r="AB40" s="291"/>
      <c r="AC40" s="291"/>
      <c r="AD40" s="291"/>
      <c r="AE40" s="291"/>
      <c r="AF40" s="291"/>
      <c r="AG40" s="291"/>
      <c r="AH40" s="291"/>
    </row>
    <row r="41" spans="2:34" s="290" customFormat="1" x14ac:dyDescent="0.15">
      <c r="B41" s="291"/>
      <c r="C41" s="291"/>
      <c r="D41" s="291"/>
      <c r="E41" s="291"/>
      <c r="F41" s="291"/>
      <c r="G41" s="291"/>
      <c r="H41" s="291"/>
      <c r="I41" s="291"/>
      <c r="J41" s="291"/>
      <c r="K41" s="291"/>
      <c r="L41" s="291"/>
      <c r="M41" s="291"/>
      <c r="N41" s="291"/>
      <c r="O41" s="291"/>
      <c r="P41" s="291"/>
      <c r="Q41" s="291"/>
      <c r="S41" s="291"/>
      <c r="T41" s="291"/>
      <c r="U41" s="291"/>
      <c r="V41" s="291"/>
      <c r="W41" s="291"/>
      <c r="X41" s="291"/>
      <c r="Y41" s="291"/>
      <c r="Z41" s="291"/>
      <c r="AA41" s="291"/>
      <c r="AB41" s="291"/>
      <c r="AC41" s="291"/>
      <c r="AD41" s="291"/>
      <c r="AE41" s="291"/>
      <c r="AF41" s="291"/>
      <c r="AG41" s="291"/>
      <c r="AH41" s="291"/>
    </row>
    <row r="42" spans="2:34" s="290" customFormat="1" x14ac:dyDescent="0.15">
      <c r="B42" s="291"/>
      <c r="C42" s="291"/>
      <c r="D42" s="291"/>
      <c r="E42" s="291"/>
      <c r="F42" s="291"/>
      <c r="G42" s="291"/>
      <c r="H42" s="291"/>
      <c r="I42" s="291"/>
      <c r="J42" s="291"/>
      <c r="K42" s="291"/>
      <c r="L42" s="291"/>
      <c r="M42" s="291"/>
      <c r="N42" s="291"/>
      <c r="O42" s="291"/>
      <c r="P42" s="291"/>
      <c r="Q42" s="291"/>
      <c r="R42" s="291"/>
      <c r="S42" s="291"/>
      <c r="T42" s="291"/>
      <c r="U42" s="291"/>
      <c r="V42" s="291"/>
      <c r="X42" s="291"/>
      <c r="Y42" s="291"/>
      <c r="Z42" s="291"/>
      <c r="AA42" s="291"/>
      <c r="AB42" s="291"/>
      <c r="AC42" s="291"/>
      <c r="AD42" s="291"/>
      <c r="AE42" s="291"/>
      <c r="AF42" s="291"/>
      <c r="AG42" s="291"/>
      <c r="AH42" s="291"/>
    </row>
    <row r="43" spans="2:34" s="290" customFormat="1" x14ac:dyDescent="0.15">
      <c r="B43" s="291"/>
      <c r="C43" s="291"/>
      <c r="D43" s="291"/>
      <c r="E43" s="291"/>
      <c r="F43" s="291"/>
      <c r="G43" s="291"/>
      <c r="H43" s="291"/>
      <c r="I43" s="291"/>
      <c r="J43" s="291"/>
      <c r="K43" s="291"/>
      <c r="L43" s="291"/>
      <c r="M43" s="291"/>
      <c r="N43" s="291"/>
      <c r="O43" s="291"/>
      <c r="P43" s="291"/>
      <c r="Q43" s="291"/>
      <c r="R43" s="291"/>
      <c r="S43" s="291"/>
      <c r="T43" s="291"/>
      <c r="U43" s="291"/>
      <c r="V43" s="291"/>
      <c r="W43" s="291"/>
      <c r="X43" s="291"/>
    </row>
    <row r="44" spans="2:34" s="290" customFormat="1" x14ac:dyDescent="0.15">
      <c r="B44" s="291"/>
      <c r="C44" s="291"/>
      <c r="D44" s="291"/>
      <c r="E44" s="291"/>
      <c r="F44" s="291"/>
      <c r="G44" s="291"/>
      <c r="H44" s="291"/>
      <c r="I44" s="291"/>
      <c r="J44" s="291"/>
      <c r="K44" s="291"/>
      <c r="L44" s="291"/>
      <c r="M44" s="291"/>
      <c r="N44" s="291"/>
      <c r="O44" s="291"/>
      <c r="P44" s="291"/>
      <c r="Q44" s="291"/>
      <c r="R44" s="291"/>
      <c r="S44" s="291"/>
      <c r="T44" s="291"/>
      <c r="U44" s="291"/>
      <c r="V44" s="291"/>
      <c r="W44" s="291"/>
      <c r="X44" s="291"/>
      <c r="Y44" s="291"/>
      <c r="Z44" s="291"/>
      <c r="AA44" s="291"/>
      <c r="AB44" s="291"/>
      <c r="AC44" s="291"/>
      <c r="AD44" s="291"/>
      <c r="AE44" s="291"/>
      <c r="AF44" s="291"/>
      <c r="AG44" s="291"/>
    </row>
    <row r="45" spans="2:34" s="290" customFormat="1" x14ac:dyDescent="0.15">
      <c r="B45" s="291"/>
      <c r="C45" s="291"/>
      <c r="D45" s="291"/>
      <c r="E45" s="291"/>
      <c r="F45" s="291"/>
      <c r="G45" s="291"/>
      <c r="H45" s="291"/>
      <c r="I45" s="291"/>
      <c r="J45" s="291"/>
      <c r="K45" s="291"/>
      <c r="L45" s="291"/>
      <c r="M45" s="291"/>
      <c r="N45" s="291"/>
      <c r="O45" s="291"/>
      <c r="P45" s="291"/>
      <c r="Q45" s="291"/>
      <c r="R45" s="291"/>
      <c r="S45" s="291"/>
      <c r="T45" s="291"/>
      <c r="U45" s="291"/>
      <c r="V45" s="291"/>
      <c r="W45" s="291"/>
      <c r="Y45" s="291"/>
      <c r="Z45" s="291"/>
      <c r="AA45" s="291"/>
      <c r="AB45" s="291"/>
      <c r="AC45" s="291"/>
      <c r="AD45" s="291"/>
      <c r="AE45" s="291"/>
      <c r="AF45" s="291"/>
      <c r="AG45" s="291"/>
      <c r="AH45" s="291"/>
    </row>
    <row r="46" spans="2:34" s="290" customFormat="1" x14ac:dyDescent="0.15">
      <c r="B46" s="291"/>
      <c r="C46" s="291"/>
      <c r="D46" s="291"/>
      <c r="E46" s="291"/>
      <c r="F46" s="291"/>
      <c r="G46" s="291"/>
      <c r="H46" s="291"/>
      <c r="I46" s="291"/>
      <c r="J46" s="291"/>
      <c r="K46" s="291"/>
      <c r="L46" s="291"/>
      <c r="M46" s="291"/>
      <c r="N46" s="291"/>
      <c r="O46" s="291"/>
      <c r="P46" s="291"/>
      <c r="Q46" s="291"/>
      <c r="R46" s="291"/>
      <c r="S46" s="291"/>
      <c r="T46" s="291"/>
      <c r="U46" s="291"/>
      <c r="V46" s="291"/>
      <c r="W46" s="291"/>
      <c r="X46" s="291"/>
      <c r="Y46" s="291"/>
      <c r="Z46" s="291"/>
      <c r="AA46" s="291"/>
      <c r="AB46" s="291"/>
      <c r="AC46" s="291"/>
      <c r="AD46" s="291"/>
      <c r="AE46" s="291"/>
      <c r="AF46" s="291"/>
      <c r="AG46" s="291"/>
      <c r="AH46" s="291"/>
    </row>
    <row r="47" spans="2:34" s="290" customFormat="1" x14ac:dyDescent="0.15">
      <c r="B47" s="291"/>
      <c r="C47" s="291"/>
      <c r="D47" s="291"/>
      <c r="E47" s="291"/>
      <c r="F47" s="291"/>
      <c r="G47" s="291"/>
      <c r="H47" s="291"/>
      <c r="I47" s="291"/>
      <c r="J47" s="291"/>
      <c r="K47" s="291"/>
      <c r="L47" s="291"/>
      <c r="M47" s="291"/>
      <c r="N47" s="291"/>
      <c r="O47" s="291"/>
      <c r="P47" s="291"/>
      <c r="Q47" s="291"/>
      <c r="R47" s="291"/>
      <c r="S47" s="291"/>
      <c r="T47" s="291"/>
      <c r="U47" s="291"/>
      <c r="V47" s="291"/>
      <c r="W47" s="291"/>
      <c r="X47" s="291"/>
      <c r="Y47" s="291"/>
      <c r="Z47" s="291"/>
      <c r="AA47" s="291"/>
      <c r="AB47" s="291"/>
      <c r="AC47" s="291"/>
      <c r="AD47" s="291"/>
      <c r="AE47" s="291"/>
      <c r="AF47" s="291"/>
      <c r="AG47" s="291"/>
      <c r="AH47" s="291"/>
    </row>
    <row r="48" spans="2:34" s="290" customFormat="1" x14ac:dyDescent="0.15">
      <c r="B48" s="291"/>
      <c r="C48" s="291"/>
      <c r="D48" s="291"/>
      <c r="E48" s="291"/>
      <c r="F48" s="291"/>
      <c r="G48" s="291"/>
      <c r="H48" s="291"/>
      <c r="I48" s="291"/>
      <c r="J48" s="291"/>
      <c r="K48" s="291"/>
      <c r="L48" s="291"/>
      <c r="M48" s="291"/>
      <c r="N48" s="291"/>
      <c r="O48" s="291"/>
      <c r="P48" s="291"/>
      <c r="Q48" s="291"/>
      <c r="R48" s="291"/>
      <c r="S48" s="291"/>
      <c r="T48" s="291"/>
      <c r="U48" s="291"/>
      <c r="V48" s="291"/>
      <c r="X48" s="291"/>
    </row>
    <row r="49" spans="28:34" s="290" customFormat="1" x14ac:dyDescent="0.15">
      <c r="AB49" s="291"/>
      <c r="AC49" s="291"/>
      <c r="AD49" s="291"/>
      <c r="AE49" s="291"/>
      <c r="AF49" s="291"/>
      <c r="AG49" s="291"/>
      <c r="AH49" s="291"/>
    </row>
    <row r="50" spans="28:34" s="290" customFormat="1" x14ac:dyDescent="0.15">
      <c r="AB50" s="291"/>
      <c r="AC50" s="291"/>
      <c r="AD50" s="291"/>
    </row>
    <row r="51" spans="28:34" s="290" customFormat="1" x14ac:dyDescent="0.15">
      <c r="AB51" s="291"/>
    </row>
    <row r="52" spans="28:34" s="290" customFormat="1" x14ac:dyDescent="0.15">
      <c r="AB52" s="291"/>
      <c r="AC52" s="291"/>
      <c r="AD52" s="291"/>
      <c r="AE52" s="291"/>
      <c r="AF52" s="291"/>
      <c r="AG52" s="291"/>
      <c r="AH52" s="291"/>
    </row>
    <row r="53" spans="28:34" s="290" customFormat="1" x14ac:dyDescent="0.15">
      <c r="AB53" s="291"/>
      <c r="AC53" s="291"/>
      <c r="AD53" s="291"/>
      <c r="AE53" s="291"/>
    </row>
    <row r="54" spans="28:34" s="290" customFormat="1" x14ac:dyDescent="0.15">
      <c r="AB54" s="291"/>
      <c r="AC54" s="291"/>
      <c r="AD54" s="291"/>
      <c r="AE54" s="291"/>
      <c r="AF54" s="291"/>
      <c r="AG54" s="291"/>
    </row>
    <row r="55" spans="28:34" s="290" customFormat="1" x14ac:dyDescent="0.15">
      <c r="AB55" s="291"/>
      <c r="AC55" s="291"/>
      <c r="AD55" s="291"/>
      <c r="AE55" s="291"/>
      <c r="AF55" s="291"/>
      <c r="AG55" s="291"/>
      <c r="AH55" s="291"/>
    </row>
    <row r="56" spans="28:34" s="290" customFormat="1" x14ac:dyDescent="0.15"/>
    <row r="57" spans="28:34" s="290" customFormat="1" x14ac:dyDescent="0.15">
      <c r="AB57" s="291"/>
      <c r="AC57" s="291"/>
      <c r="AD57" s="291"/>
      <c r="AE57" s="291"/>
      <c r="AF57" s="291"/>
      <c r="AG57" s="291"/>
    </row>
    <row r="58" spans="28:34" s="290" customFormat="1" x14ac:dyDescent="0.15">
      <c r="AB58" s="291"/>
      <c r="AC58" s="291"/>
      <c r="AD58" s="291"/>
      <c r="AE58" s="291"/>
      <c r="AF58" s="291"/>
      <c r="AG58" s="291"/>
    </row>
    <row r="59" spans="28:34" s="290" customFormat="1" x14ac:dyDescent="0.15">
      <c r="AB59" s="291"/>
      <c r="AC59" s="291"/>
      <c r="AD59" s="291"/>
      <c r="AE59" s="291"/>
      <c r="AF59" s="291"/>
    </row>
    <row r="60" spans="28:34" s="290" customFormat="1" x14ac:dyDescent="0.15">
      <c r="AB60" s="291"/>
      <c r="AC60" s="291"/>
      <c r="AD60" s="291"/>
      <c r="AE60" s="291"/>
      <c r="AF60" s="291"/>
      <c r="AG60" s="291"/>
      <c r="AH60" s="291"/>
    </row>
    <row r="61" spans="28:34" s="290" customFormat="1" x14ac:dyDescent="0.15">
      <c r="AB61" s="291"/>
      <c r="AC61" s="291"/>
      <c r="AD61" s="291"/>
      <c r="AE61" s="291"/>
      <c r="AF61" s="291"/>
      <c r="AG61" s="291"/>
      <c r="AH61" s="291"/>
    </row>
    <row r="62" spans="28:34" s="290" customFormat="1" x14ac:dyDescent="0.15">
      <c r="AB62" s="291"/>
      <c r="AC62" s="291"/>
      <c r="AD62" s="291"/>
      <c r="AE62" s="291"/>
      <c r="AF62" s="291"/>
      <c r="AG62" s="291"/>
      <c r="AH62" s="291"/>
    </row>
    <row r="63" spans="28:34" s="290" customFormat="1" x14ac:dyDescent="0.15">
      <c r="AB63" s="291"/>
      <c r="AC63" s="291"/>
      <c r="AD63" s="291"/>
      <c r="AE63" s="291"/>
      <c r="AF63" s="291"/>
      <c r="AG63" s="291"/>
    </row>
    <row r="64" spans="28:34" s="290" customFormat="1" x14ac:dyDescent="0.15">
      <c r="AB64" s="291"/>
      <c r="AC64" s="291"/>
      <c r="AD64" s="291"/>
      <c r="AE64" s="291"/>
      <c r="AF64" s="291"/>
    </row>
    <row r="65" spans="28:34" s="290" customFormat="1" x14ac:dyDescent="0.15">
      <c r="AB65" s="291"/>
      <c r="AC65" s="291"/>
      <c r="AD65" s="291"/>
      <c r="AE65" s="291"/>
      <c r="AF65" s="291"/>
      <c r="AG65" s="291"/>
      <c r="AH65" s="291"/>
    </row>
    <row r="66" spans="28:34" s="290" customFormat="1" x14ac:dyDescent="0.15">
      <c r="AB66" s="291"/>
      <c r="AC66" s="291"/>
      <c r="AD66" s="291"/>
      <c r="AE66" s="291"/>
      <c r="AF66" s="291"/>
      <c r="AG66" s="291"/>
      <c r="AH66" s="291"/>
    </row>
    <row r="67" spans="28:34" s="290" customFormat="1" x14ac:dyDescent="0.15">
      <c r="AB67" s="291"/>
      <c r="AC67" s="291"/>
      <c r="AD67" s="291"/>
      <c r="AE67" s="291"/>
      <c r="AF67" s="291"/>
      <c r="AG67" s="291"/>
      <c r="AH67" s="291"/>
    </row>
    <row r="68" spans="28:34" s="290" customFormat="1" x14ac:dyDescent="0.15"/>
    <row r="69" spans="28:34" s="290" customFormat="1" x14ac:dyDescent="0.15">
      <c r="AB69" s="291"/>
      <c r="AC69" s="291"/>
      <c r="AD69" s="291"/>
      <c r="AE69" s="291"/>
    </row>
    <row r="70" spans="28:34" s="290" customFormat="1" x14ac:dyDescent="0.15">
      <c r="AB70" s="291"/>
      <c r="AC70" s="291"/>
      <c r="AD70" s="291"/>
      <c r="AE70" s="291"/>
      <c r="AF70" s="291"/>
      <c r="AG70" s="291"/>
      <c r="AH70" s="291"/>
    </row>
    <row r="71" spans="28:34" s="290" customFormat="1" x14ac:dyDescent="0.15">
      <c r="AB71" s="291"/>
      <c r="AC71" s="291"/>
      <c r="AD71" s="291"/>
      <c r="AE71" s="291"/>
      <c r="AF71" s="291"/>
      <c r="AG71" s="291"/>
      <c r="AH71" s="291"/>
    </row>
    <row r="72" spans="28:34" s="290" customFormat="1" x14ac:dyDescent="0.15">
      <c r="AB72" s="291"/>
      <c r="AC72" s="291"/>
      <c r="AD72" s="291"/>
      <c r="AE72" s="291"/>
      <c r="AF72" s="291"/>
      <c r="AG72" s="291"/>
      <c r="AH72" s="291"/>
    </row>
    <row r="73" spans="28:34" s="290" customFormat="1" x14ac:dyDescent="0.15">
      <c r="AB73" s="291"/>
      <c r="AC73" s="291"/>
      <c r="AD73" s="291"/>
      <c r="AE73" s="291"/>
      <c r="AF73" s="291"/>
      <c r="AG73" s="291"/>
      <c r="AH73" s="291"/>
    </row>
    <row r="74" spans="28:34" s="290" customFormat="1" x14ac:dyDescent="0.15">
      <c r="AB74" s="291"/>
      <c r="AC74" s="291"/>
      <c r="AD74" s="291"/>
      <c r="AE74" s="291"/>
      <c r="AF74" s="291"/>
      <c r="AG74" s="291"/>
      <c r="AH74" s="291"/>
    </row>
    <row r="75" spans="28:34" s="290" customFormat="1" x14ac:dyDescent="0.15">
      <c r="AB75" s="291"/>
      <c r="AC75" s="291"/>
      <c r="AD75" s="291"/>
      <c r="AE75" s="291"/>
      <c r="AF75" s="291"/>
      <c r="AG75" s="291"/>
    </row>
    <row r="76" spans="28:34" s="290" customFormat="1" x14ac:dyDescent="0.15">
      <c r="AB76" s="291"/>
      <c r="AC76" s="291"/>
      <c r="AD76" s="291"/>
      <c r="AE76" s="291"/>
    </row>
    <row r="77" spans="28:34" s="290" customFormat="1" x14ac:dyDescent="0.15">
      <c r="AB77" s="291"/>
      <c r="AC77" s="291"/>
      <c r="AD77" s="291"/>
      <c r="AE77" s="291"/>
      <c r="AF77" s="291"/>
    </row>
    <row r="78" spans="28:34" s="290" customFormat="1" x14ac:dyDescent="0.15">
      <c r="AB78" s="291"/>
      <c r="AC78" s="291"/>
      <c r="AD78" s="291"/>
      <c r="AE78" s="291"/>
      <c r="AF78" s="291"/>
      <c r="AG78" s="291"/>
      <c r="AH78" s="291"/>
    </row>
    <row r="79" spans="28:34" s="290" customFormat="1" x14ac:dyDescent="0.15">
      <c r="AB79" s="291"/>
      <c r="AC79" s="291"/>
      <c r="AD79" s="291"/>
      <c r="AE79" s="291"/>
      <c r="AF79" s="291"/>
      <c r="AG79" s="291"/>
      <c r="AH79" s="291"/>
    </row>
    <row r="80" spans="28:34" s="290" customFormat="1" x14ac:dyDescent="0.15">
      <c r="AB80" s="291"/>
      <c r="AC80" s="291"/>
      <c r="AD80" s="291"/>
      <c r="AE80" s="291"/>
      <c r="AF80" s="291"/>
      <c r="AG80" s="291"/>
      <c r="AH80" s="291"/>
    </row>
    <row r="81" spans="25:34" s="290" customFormat="1" x14ac:dyDescent="0.15">
      <c r="Y81" s="291"/>
      <c r="Z81" s="291"/>
      <c r="AA81" s="291"/>
      <c r="AB81" s="291"/>
      <c r="AC81" s="291"/>
      <c r="AD81" s="291"/>
      <c r="AE81" s="291"/>
      <c r="AF81" s="291"/>
      <c r="AG81" s="291"/>
      <c r="AH81" s="291"/>
    </row>
    <row r="82" spans="25:34" s="290" customFormat="1" x14ac:dyDescent="0.15">
      <c r="Z82" s="291"/>
      <c r="AA82" s="291"/>
      <c r="AB82" s="291"/>
      <c r="AC82" s="291"/>
      <c r="AD82" s="291"/>
      <c r="AE82" s="291"/>
      <c r="AF82" s="291"/>
      <c r="AG82" s="291"/>
      <c r="AH82" s="291"/>
    </row>
    <row r="83" spans="25:34" s="290" customFormat="1" x14ac:dyDescent="0.15"/>
    <row r="84" spans="25:34" s="290" customFormat="1" x14ac:dyDescent="0.15">
      <c r="Y84" s="291"/>
      <c r="Z84" s="291"/>
      <c r="AA84" s="291"/>
      <c r="AB84" s="291"/>
      <c r="AC84" s="291"/>
      <c r="AD84" s="291"/>
      <c r="AE84" s="291"/>
      <c r="AF84" s="291"/>
      <c r="AG84" s="291"/>
      <c r="AH84" s="291"/>
    </row>
    <row r="85" spans="25:34" s="290" customFormat="1" x14ac:dyDescent="0.15">
      <c r="Y85" s="291"/>
      <c r="Z85" s="291"/>
      <c r="AA85" s="291"/>
      <c r="AB85" s="291"/>
      <c r="AC85" s="291"/>
      <c r="AD85" s="291"/>
      <c r="AE85" s="291"/>
      <c r="AF85" s="291"/>
      <c r="AG85" s="291"/>
      <c r="AH85" s="291"/>
    </row>
    <row r="86" spans="25:34" s="290" customFormat="1" x14ac:dyDescent="0.15">
      <c r="Y86" s="291"/>
      <c r="Z86" s="291"/>
      <c r="AA86" s="291"/>
      <c r="AB86" s="291"/>
      <c r="AC86" s="291"/>
      <c r="AD86" s="291"/>
      <c r="AE86" s="291"/>
      <c r="AF86" s="291"/>
      <c r="AG86" s="291"/>
      <c r="AH86" s="291"/>
    </row>
    <row r="87" spans="25:34" s="290" customFormat="1" x14ac:dyDescent="0.15">
      <c r="Y87" s="291"/>
      <c r="Z87" s="291"/>
      <c r="AA87" s="291"/>
      <c r="AB87" s="291"/>
      <c r="AC87" s="291"/>
      <c r="AD87" s="291"/>
      <c r="AE87" s="291"/>
      <c r="AF87" s="291"/>
      <c r="AG87" s="291"/>
      <c r="AH87" s="291"/>
    </row>
    <row r="88" spans="25:34" s="290" customFormat="1" x14ac:dyDescent="0.15">
      <c r="Y88" s="291"/>
      <c r="Z88" s="291"/>
      <c r="AA88" s="291"/>
      <c r="AB88" s="291"/>
      <c r="AC88" s="291"/>
      <c r="AD88" s="291"/>
      <c r="AE88" s="291"/>
      <c r="AF88" s="291"/>
      <c r="AG88" s="291"/>
    </row>
    <row r="89" spans="25:34" s="290" customFormat="1" x14ac:dyDescent="0.15">
      <c r="Y89" s="291"/>
      <c r="Z89" s="291"/>
      <c r="AA89" s="291"/>
      <c r="AB89" s="291"/>
      <c r="AC89" s="291"/>
      <c r="AD89" s="291"/>
      <c r="AE89" s="291"/>
      <c r="AF89" s="291"/>
      <c r="AG89" s="291"/>
      <c r="AH89" s="291"/>
    </row>
    <row r="90" spans="25:34" s="290" customFormat="1" x14ac:dyDescent="0.15">
      <c r="Y90" s="291"/>
      <c r="Z90" s="291"/>
      <c r="AA90" s="291"/>
      <c r="AB90" s="291"/>
      <c r="AC90" s="291"/>
      <c r="AD90" s="291"/>
      <c r="AE90" s="291"/>
      <c r="AF90" s="291"/>
      <c r="AG90" s="291"/>
      <c r="AH90" s="291"/>
    </row>
    <row r="91" spans="25:34" s="290" customFormat="1" x14ac:dyDescent="0.15">
      <c r="Y91" s="291"/>
      <c r="Z91" s="291"/>
      <c r="AA91" s="291"/>
      <c r="AB91" s="291"/>
      <c r="AC91" s="291"/>
      <c r="AD91" s="291"/>
      <c r="AE91" s="291"/>
      <c r="AF91" s="291"/>
      <c r="AG91" s="291"/>
      <c r="AH91" s="291"/>
    </row>
    <row r="92" spans="25:34" s="290" customFormat="1" ht="13.5" customHeight="1" x14ac:dyDescent="0.15">
      <c r="Y92" s="291"/>
      <c r="Z92" s="291"/>
      <c r="AA92" s="291"/>
      <c r="AB92" s="291"/>
      <c r="AC92" s="291"/>
      <c r="AD92" s="291"/>
      <c r="AE92" s="291"/>
      <c r="AF92" s="291"/>
      <c r="AG92" s="291"/>
      <c r="AH92" s="291"/>
    </row>
    <row r="93" spans="25:34" s="290" customFormat="1" ht="13.5" customHeight="1" x14ac:dyDescent="0.15">
      <c r="Y93" s="291"/>
      <c r="Z93" s="291"/>
      <c r="AA93" s="291"/>
      <c r="AB93" s="291"/>
      <c r="AC93" s="291"/>
      <c r="AD93" s="291"/>
      <c r="AE93" s="291"/>
      <c r="AF93" s="291"/>
      <c r="AG93" s="291"/>
      <c r="AH93" s="291"/>
    </row>
    <row r="94" spans="25:34" s="290" customFormat="1" ht="13.5" customHeight="1" x14ac:dyDescent="0.15">
      <c r="Y94" s="291"/>
      <c r="Z94" s="291"/>
      <c r="AA94" s="291"/>
      <c r="AB94" s="291"/>
      <c r="AC94" s="291"/>
      <c r="AD94" s="291"/>
      <c r="AE94" s="291"/>
    </row>
    <row r="95" spans="25:34" s="290" customFormat="1" ht="13.5" customHeight="1" x14ac:dyDescent="0.15">
      <c r="Y95" s="291"/>
      <c r="Z95" s="291"/>
      <c r="AA95" s="291"/>
      <c r="AB95" s="291"/>
      <c r="AC95" s="291"/>
      <c r="AD95" s="291"/>
      <c r="AE95" s="291"/>
      <c r="AF95" s="291"/>
      <c r="AG95" s="291"/>
    </row>
    <row r="96" spans="25:34" s="290" customFormat="1" ht="13.5" customHeight="1" x14ac:dyDescent="0.15">
      <c r="Y96" s="291"/>
      <c r="Z96" s="291"/>
      <c r="AA96" s="291"/>
      <c r="AB96" s="291"/>
      <c r="AC96" s="291"/>
      <c r="AD96" s="291"/>
      <c r="AE96" s="291"/>
      <c r="AF96" s="291"/>
      <c r="AG96" s="291"/>
      <c r="AH96" s="291"/>
    </row>
    <row r="97" spans="33:34" s="290" customFormat="1" ht="13.5" customHeight="1" x14ac:dyDescent="0.15">
      <c r="AG97" s="291"/>
      <c r="AH97" s="291"/>
    </row>
    <row r="98" spans="33:34" s="290" customFormat="1" ht="13.5" customHeight="1" x14ac:dyDescent="0.15">
      <c r="AG98" s="291"/>
      <c r="AH98" s="291"/>
    </row>
    <row r="99" spans="33:34" s="290" customFormat="1" ht="13.5" customHeight="1" x14ac:dyDescent="0.15">
      <c r="AG99" s="291"/>
      <c r="AH99" s="291"/>
    </row>
    <row r="100" spans="33:34" s="290" customFormat="1" ht="13.5" customHeight="1" x14ac:dyDescent="0.15">
      <c r="AG100" s="291"/>
      <c r="AH100" s="291"/>
    </row>
    <row r="101" spans="33:34" s="290" customFormat="1" ht="13.5" customHeight="1" x14ac:dyDescent="0.15">
      <c r="AG101" s="291"/>
    </row>
    <row r="102" spans="33:34" s="290" customFormat="1" ht="13.5" customHeight="1" x14ac:dyDescent="0.15">
      <c r="AG102" s="291"/>
      <c r="AH102" s="291"/>
    </row>
    <row r="103" spans="33:34" s="290" customFormat="1" ht="13.5" customHeight="1" x14ac:dyDescent="0.15">
      <c r="AG103" s="291"/>
      <c r="AH103" s="291"/>
    </row>
    <row r="104" spans="33:34" s="290" customFormat="1" ht="13.5" customHeight="1" x14ac:dyDescent="0.15"/>
    <row r="105" spans="33:34" s="290" customFormat="1" ht="13.5" customHeight="1" x14ac:dyDescent="0.15">
      <c r="AG105" s="291"/>
      <c r="AH105" s="291"/>
    </row>
    <row r="106" spans="33:34" s="290" customFormat="1" ht="13.5" customHeight="1" x14ac:dyDescent="0.15">
      <c r="AG106" s="291"/>
      <c r="AH106" s="291"/>
    </row>
    <row r="107" spans="33:34" s="290" customFormat="1" ht="13.5" customHeight="1" x14ac:dyDescent="0.15">
      <c r="AG107" s="291"/>
      <c r="AH107" s="291"/>
    </row>
    <row r="108" spans="33:34" s="290" customFormat="1" ht="13.5" customHeight="1" x14ac:dyDescent="0.15">
      <c r="AG108" s="291"/>
      <c r="AH108" s="291"/>
    </row>
    <row r="109" spans="33:34" s="290" customFormat="1" ht="13.5" customHeight="1" x14ac:dyDescent="0.15">
      <c r="AG109" s="291"/>
      <c r="AH109" s="291"/>
    </row>
    <row r="110" spans="33:34" s="290" customFormat="1" ht="13.5" customHeight="1" x14ac:dyDescent="0.15">
      <c r="AG110" s="291"/>
      <c r="AH110" s="291"/>
    </row>
    <row r="111" spans="33:34" s="290" customFormat="1" ht="13.5" customHeight="1" x14ac:dyDescent="0.15">
      <c r="AG111" s="291"/>
      <c r="AH111" s="291"/>
    </row>
    <row r="112" spans="33:34" s="290" customFormat="1" ht="13.5" customHeight="1" x14ac:dyDescent="0.15">
      <c r="AG112" s="291"/>
      <c r="AH112" s="291"/>
    </row>
    <row r="113" spans="34:122" s="290" customFormat="1" ht="13.5" customHeight="1" x14ac:dyDescent="0.15">
      <c r="AH113" s="291"/>
    </row>
    <row r="114" spans="34:122" s="290" customFormat="1" ht="13.5" customHeight="1" x14ac:dyDescent="0.15">
      <c r="AH114" s="291"/>
    </row>
    <row r="115" spans="34:122" s="290" customFormat="1" ht="13.5" customHeight="1" x14ac:dyDescent="0.15">
      <c r="AH115" s="291"/>
    </row>
    <row r="116" spans="34:122" s="290" customFormat="1" ht="13.5" customHeight="1" x14ac:dyDescent="0.15"/>
    <row r="117" spans="34:122" s="290" customFormat="1" ht="13.5" customHeight="1" x14ac:dyDescent="0.15">
      <c r="AH117" s="291"/>
    </row>
    <row r="118" spans="34:122" s="290" customFormat="1" ht="13.5" customHeight="1" x14ac:dyDescent="0.15">
      <c r="AH118" s="291"/>
    </row>
    <row r="119" spans="34:122" s="290" customFormat="1" ht="13.5" customHeight="1" x14ac:dyDescent="0.15">
      <c r="AH119" s="291"/>
    </row>
    <row r="120" spans="34:122" s="290" customFormat="1" ht="13.5" customHeight="1" x14ac:dyDescent="0.15"/>
    <row r="121" spans="34:122" s="290" customFormat="1" ht="13.5" customHeight="1" x14ac:dyDescent="0.15"/>
    <row r="122" spans="34:122" s="290" customFormat="1" ht="13.5" customHeight="1" x14ac:dyDescent="0.15">
      <c r="AH122" s="291"/>
    </row>
    <row r="123" spans="34:122" s="290" customFormat="1" ht="13.5" customHeight="1" x14ac:dyDescent="0.15">
      <c r="AH123" s="291"/>
    </row>
    <row r="124" spans="34:122" s="290" customFormat="1" ht="13.5" customHeight="1" x14ac:dyDescent="0.15">
      <c r="AH124" s="291"/>
    </row>
    <row r="125" spans="34:122" s="290" customFormat="1" ht="13.5" customHeight="1" x14ac:dyDescent="0.15">
      <c r="AH125" s="291"/>
      <c r="DR125" s="290" t="s">
        <v>619</v>
      </c>
    </row>
    <row r="126" spans="34:122" s="290" customFormat="1" ht="13.5" hidden="1" customHeight="1" x14ac:dyDescent="0.15">
      <c r="AH126" s="291"/>
    </row>
    <row r="127" spans="34:122" s="290" customFormat="1" ht="13.5" hidden="1" customHeight="1" x14ac:dyDescent="0.15">
      <c r="AH127" s="291"/>
    </row>
    <row r="128" spans="34:122" s="290" customFormat="1" ht="13.5" hidden="1" customHeight="1" x14ac:dyDescent="0.15">
      <c r="AH128" s="291"/>
    </row>
    <row r="129" s="290" customFormat="1" ht="13.5" hidden="1" customHeight="1" x14ac:dyDescent="0.15"/>
    <row r="130" s="290" customFormat="1" ht="13.5" hidden="1" customHeight="1" x14ac:dyDescent="0.15"/>
    <row r="131" s="290" customFormat="1" ht="13.5" hidden="1" customHeight="1" x14ac:dyDescent="0.15"/>
    <row r="132" s="290" customFormat="1" ht="13.5" hidden="1" customHeight="1" x14ac:dyDescent="0.15"/>
    <row r="133" s="290" customFormat="1" ht="13.5" hidden="1" customHeight="1" x14ac:dyDescent="0.15"/>
    <row r="134" s="290" customFormat="1" ht="13.5" hidden="1" customHeight="1" x14ac:dyDescent="0.15"/>
    <row r="135" s="290" customFormat="1" ht="13.5" hidden="1" customHeight="1" x14ac:dyDescent="0.15"/>
  </sheetData>
  <phoneticPr fontId="2"/>
  <printOptions horizontalCentered="1" verticalCentered="1"/>
  <pageMargins left="0.70866141732283472" right="0.70866141732283472" top="0.74803149606299213" bottom="0.74803149606299213" header="0.31496062992125984" footer="0.31496062992125984"/>
  <pageSetup paperSize="9" scale="31"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218</v>
      </c>
      <c r="DI1" s="656"/>
      <c r="DJ1" s="656"/>
      <c r="DK1" s="656"/>
      <c r="DL1" s="656"/>
      <c r="DM1" s="656"/>
      <c r="DN1" s="657"/>
      <c r="DO1" s="225"/>
      <c r="DP1" s="655" t="s">
        <v>219</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220</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221</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222</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223</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224</v>
      </c>
      <c r="S4" s="659"/>
      <c r="T4" s="659"/>
      <c r="U4" s="659"/>
      <c r="V4" s="659"/>
      <c r="W4" s="659"/>
      <c r="X4" s="659"/>
      <c r="Y4" s="660"/>
      <c r="Z4" s="658" t="s">
        <v>225</v>
      </c>
      <c r="AA4" s="659"/>
      <c r="AB4" s="659"/>
      <c r="AC4" s="660"/>
      <c r="AD4" s="658" t="s">
        <v>226</v>
      </c>
      <c r="AE4" s="659"/>
      <c r="AF4" s="659"/>
      <c r="AG4" s="659"/>
      <c r="AH4" s="659"/>
      <c r="AI4" s="659"/>
      <c r="AJ4" s="659"/>
      <c r="AK4" s="660"/>
      <c r="AL4" s="658" t="s">
        <v>225</v>
      </c>
      <c r="AM4" s="659"/>
      <c r="AN4" s="659"/>
      <c r="AO4" s="660"/>
      <c r="AP4" s="664" t="s">
        <v>227</v>
      </c>
      <c r="AQ4" s="664"/>
      <c r="AR4" s="664"/>
      <c r="AS4" s="664"/>
      <c r="AT4" s="664"/>
      <c r="AU4" s="664"/>
      <c r="AV4" s="664"/>
      <c r="AW4" s="664"/>
      <c r="AX4" s="664"/>
      <c r="AY4" s="664"/>
      <c r="AZ4" s="664"/>
      <c r="BA4" s="664"/>
      <c r="BB4" s="664"/>
      <c r="BC4" s="664"/>
      <c r="BD4" s="664"/>
      <c r="BE4" s="664"/>
      <c r="BF4" s="664"/>
      <c r="BG4" s="664" t="s">
        <v>228</v>
      </c>
      <c r="BH4" s="664"/>
      <c r="BI4" s="664"/>
      <c r="BJ4" s="664"/>
      <c r="BK4" s="664"/>
      <c r="BL4" s="664"/>
      <c r="BM4" s="664"/>
      <c r="BN4" s="664"/>
      <c r="BO4" s="664" t="s">
        <v>225</v>
      </c>
      <c r="BP4" s="664"/>
      <c r="BQ4" s="664"/>
      <c r="BR4" s="664"/>
      <c r="BS4" s="664" t="s">
        <v>229</v>
      </c>
      <c r="BT4" s="664"/>
      <c r="BU4" s="664"/>
      <c r="BV4" s="664"/>
      <c r="BW4" s="664"/>
      <c r="BX4" s="664"/>
      <c r="BY4" s="664"/>
      <c r="BZ4" s="664"/>
      <c r="CA4" s="664"/>
      <c r="CB4" s="664"/>
      <c r="CD4" s="661" t="s">
        <v>230</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231</v>
      </c>
      <c r="C5" s="666"/>
      <c r="D5" s="666"/>
      <c r="E5" s="666"/>
      <c r="F5" s="666"/>
      <c r="G5" s="666"/>
      <c r="H5" s="666"/>
      <c r="I5" s="666"/>
      <c r="J5" s="666"/>
      <c r="K5" s="666"/>
      <c r="L5" s="666"/>
      <c r="M5" s="666"/>
      <c r="N5" s="666"/>
      <c r="O5" s="666"/>
      <c r="P5" s="666"/>
      <c r="Q5" s="667"/>
      <c r="R5" s="668">
        <v>3006981</v>
      </c>
      <c r="S5" s="669"/>
      <c r="T5" s="669"/>
      <c r="U5" s="669"/>
      <c r="V5" s="669"/>
      <c r="W5" s="669"/>
      <c r="X5" s="669"/>
      <c r="Y5" s="670"/>
      <c r="Z5" s="671">
        <v>13</v>
      </c>
      <c r="AA5" s="671"/>
      <c r="AB5" s="671"/>
      <c r="AC5" s="671"/>
      <c r="AD5" s="672">
        <v>3006981</v>
      </c>
      <c r="AE5" s="672"/>
      <c r="AF5" s="672"/>
      <c r="AG5" s="672"/>
      <c r="AH5" s="672"/>
      <c r="AI5" s="672"/>
      <c r="AJ5" s="672"/>
      <c r="AK5" s="672"/>
      <c r="AL5" s="673">
        <v>33.299999999999997</v>
      </c>
      <c r="AM5" s="674"/>
      <c r="AN5" s="674"/>
      <c r="AO5" s="675"/>
      <c r="AP5" s="665" t="s">
        <v>232</v>
      </c>
      <c r="AQ5" s="666"/>
      <c r="AR5" s="666"/>
      <c r="AS5" s="666"/>
      <c r="AT5" s="666"/>
      <c r="AU5" s="666"/>
      <c r="AV5" s="666"/>
      <c r="AW5" s="666"/>
      <c r="AX5" s="666"/>
      <c r="AY5" s="666"/>
      <c r="AZ5" s="666"/>
      <c r="BA5" s="666"/>
      <c r="BB5" s="666"/>
      <c r="BC5" s="666"/>
      <c r="BD5" s="666"/>
      <c r="BE5" s="666"/>
      <c r="BF5" s="667"/>
      <c r="BG5" s="679">
        <v>2963908</v>
      </c>
      <c r="BH5" s="680"/>
      <c r="BI5" s="680"/>
      <c r="BJ5" s="680"/>
      <c r="BK5" s="680"/>
      <c r="BL5" s="680"/>
      <c r="BM5" s="680"/>
      <c r="BN5" s="681"/>
      <c r="BO5" s="682">
        <v>98.6</v>
      </c>
      <c r="BP5" s="682"/>
      <c r="BQ5" s="682"/>
      <c r="BR5" s="682"/>
      <c r="BS5" s="683" t="s">
        <v>233</v>
      </c>
      <c r="BT5" s="683"/>
      <c r="BU5" s="683"/>
      <c r="BV5" s="683"/>
      <c r="BW5" s="683"/>
      <c r="BX5" s="683"/>
      <c r="BY5" s="683"/>
      <c r="BZ5" s="683"/>
      <c r="CA5" s="683"/>
      <c r="CB5" s="687"/>
      <c r="CD5" s="661" t="s">
        <v>227</v>
      </c>
      <c r="CE5" s="662"/>
      <c r="CF5" s="662"/>
      <c r="CG5" s="662"/>
      <c r="CH5" s="662"/>
      <c r="CI5" s="662"/>
      <c r="CJ5" s="662"/>
      <c r="CK5" s="662"/>
      <c r="CL5" s="662"/>
      <c r="CM5" s="662"/>
      <c r="CN5" s="662"/>
      <c r="CO5" s="662"/>
      <c r="CP5" s="662"/>
      <c r="CQ5" s="663"/>
      <c r="CR5" s="661" t="s">
        <v>234</v>
      </c>
      <c r="CS5" s="662"/>
      <c r="CT5" s="662"/>
      <c r="CU5" s="662"/>
      <c r="CV5" s="662"/>
      <c r="CW5" s="662"/>
      <c r="CX5" s="662"/>
      <c r="CY5" s="663"/>
      <c r="CZ5" s="661" t="s">
        <v>225</v>
      </c>
      <c r="DA5" s="662"/>
      <c r="DB5" s="662"/>
      <c r="DC5" s="663"/>
      <c r="DD5" s="661" t="s">
        <v>235</v>
      </c>
      <c r="DE5" s="662"/>
      <c r="DF5" s="662"/>
      <c r="DG5" s="662"/>
      <c r="DH5" s="662"/>
      <c r="DI5" s="662"/>
      <c r="DJ5" s="662"/>
      <c r="DK5" s="662"/>
      <c r="DL5" s="662"/>
      <c r="DM5" s="662"/>
      <c r="DN5" s="662"/>
      <c r="DO5" s="662"/>
      <c r="DP5" s="663"/>
      <c r="DQ5" s="661" t="s">
        <v>236</v>
      </c>
      <c r="DR5" s="662"/>
      <c r="DS5" s="662"/>
      <c r="DT5" s="662"/>
      <c r="DU5" s="662"/>
      <c r="DV5" s="662"/>
      <c r="DW5" s="662"/>
      <c r="DX5" s="662"/>
      <c r="DY5" s="662"/>
      <c r="DZ5" s="662"/>
      <c r="EA5" s="662"/>
      <c r="EB5" s="662"/>
      <c r="EC5" s="663"/>
    </row>
    <row r="6" spans="2:143" ht="11.25" customHeight="1" x14ac:dyDescent="0.15">
      <c r="B6" s="676" t="s">
        <v>237</v>
      </c>
      <c r="C6" s="677"/>
      <c r="D6" s="677"/>
      <c r="E6" s="677"/>
      <c r="F6" s="677"/>
      <c r="G6" s="677"/>
      <c r="H6" s="677"/>
      <c r="I6" s="677"/>
      <c r="J6" s="677"/>
      <c r="K6" s="677"/>
      <c r="L6" s="677"/>
      <c r="M6" s="677"/>
      <c r="N6" s="677"/>
      <c r="O6" s="677"/>
      <c r="P6" s="677"/>
      <c r="Q6" s="678"/>
      <c r="R6" s="679">
        <v>185331</v>
      </c>
      <c r="S6" s="680"/>
      <c r="T6" s="680"/>
      <c r="U6" s="680"/>
      <c r="V6" s="680"/>
      <c r="W6" s="680"/>
      <c r="X6" s="680"/>
      <c r="Y6" s="681"/>
      <c r="Z6" s="682">
        <v>0.8</v>
      </c>
      <c r="AA6" s="682"/>
      <c r="AB6" s="682"/>
      <c r="AC6" s="682"/>
      <c r="AD6" s="683">
        <v>185331</v>
      </c>
      <c r="AE6" s="683"/>
      <c r="AF6" s="683"/>
      <c r="AG6" s="683"/>
      <c r="AH6" s="683"/>
      <c r="AI6" s="683"/>
      <c r="AJ6" s="683"/>
      <c r="AK6" s="683"/>
      <c r="AL6" s="684">
        <v>2.1</v>
      </c>
      <c r="AM6" s="685"/>
      <c r="AN6" s="685"/>
      <c r="AO6" s="686"/>
      <c r="AP6" s="676" t="s">
        <v>238</v>
      </c>
      <c r="AQ6" s="677"/>
      <c r="AR6" s="677"/>
      <c r="AS6" s="677"/>
      <c r="AT6" s="677"/>
      <c r="AU6" s="677"/>
      <c r="AV6" s="677"/>
      <c r="AW6" s="677"/>
      <c r="AX6" s="677"/>
      <c r="AY6" s="677"/>
      <c r="AZ6" s="677"/>
      <c r="BA6" s="677"/>
      <c r="BB6" s="677"/>
      <c r="BC6" s="677"/>
      <c r="BD6" s="677"/>
      <c r="BE6" s="677"/>
      <c r="BF6" s="678"/>
      <c r="BG6" s="679">
        <v>2963908</v>
      </c>
      <c r="BH6" s="680"/>
      <c r="BI6" s="680"/>
      <c r="BJ6" s="680"/>
      <c r="BK6" s="680"/>
      <c r="BL6" s="680"/>
      <c r="BM6" s="680"/>
      <c r="BN6" s="681"/>
      <c r="BO6" s="682">
        <v>98.6</v>
      </c>
      <c r="BP6" s="682"/>
      <c r="BQ6" s="682"/>
      <c r="BR6" s="682"/>
      <c r="BS6" s="683" t="s">
        <v>239</v>
      </c>
      <c r="BT6" s="683"/>
      <c r="BU6" s="683"/>
      <c r="BV6" s="683"/>
      <c r="BW6" s="683"/>
      <c r="BX6" s="683"/>
      <c r="BY6" s="683"/>
      <c r="BZ6" s="683"/>
      <c r="CA6" s="683"/>
      <c r="CB6" s="687"/>
      <c r="CD6" s="690" t="s">
        <v>240</v>
      </c>
      <c r="CE6" s="691"/>
      <c r="CF6" s="691"/>
      <c r="CG6" s="691"/>
      <c r="CH6" s="691"/>
      <c r="CI6" s="691"/>
      <c r="CJ6" s="691"/>
      <c r="CK6" s="691"/>
      <c r="CL6" s="691"/>
      <c r="CM6" s="691"/>
      <c r="CN6" s="691"/>
      <c r="CO6" s="691"/>
      <c r="CP6" s="691"/>
      <c r="CQ6" s="692"/>
      <c r="CR6" s="679">
        <v>135129</v>
      </c>
      <c r="CS6" s="680"/>
      <c r="CT6" s="680"/>
      <c r="CU6" s="680"/>
      <c r="CV6" s="680"/>
      <c r="CW6" s="680"/>
      <c r="CX6" s="680"/>
      <c r="CY6" s="681"/>
      <c r="CZ6" s="673">
        <v>0.6</v>
      </c>
      <c r="DA6" s="674"/>
      <c r="DB6" s="674"/>
      <c r="DC6" s="693"/>
      <c r="DD6" s="688" t="s">
        <v>239</v>
      </c>
      <c r="DE6" s="680"/>
      <c r="DF6" s="680"/>
      <c r="DG6" s="680"/>
      <c r="DH6" s="680"/>
      <c r="DI6" s="680"/>
      <c r="DJ6" s="680"/>
      <c r="DK6" s="680"/>
      <c r="DL6" s="680"/>
      <c r="DM6" s="680"/>
      <c r="DN6" s="680"/>
      <c r="DO6" s="680"/>
      <c r="DP6" s="681"/>
      <c r="DQ6" s="688">
        <v>135129</v>
      </c>
      <c r="DR6" s="680"/>
      <c r="DS6" s="680"/>
      <c r="DT6" s="680"/>
      <c r="DU6" s="680"/>
      <c r="DV6" s="680"/>
      <c r="DW6" s="680"/>
      <c r="DX6" s="680"/>
      <c r="DY6" s="680"/>
      <c r="DZ6" s="680"/>
      <c r="EA6" s="680"/>
      <c r="EB6" s="680"/>
      <c r="EC6" s="689"/>
    </row>
    <row r="7" spans="2:143" ht="11.25" customHeight="1" x14ac:dyDescent="0.15">
      <c r="B7" s="676" t="s">
        <v>241</v>
      </c>
      <c r="C7" s="677"/>
      <c r="D7" s="677"/>
      <c r="E7" s="677"/>
      <c r="F7" s="677"/>
      <c r="G7" s="677"/>
      <c r="H7" s="677"/>
      <c r="I7" s="677"/>
      <c r="J7" s="677"/>
      <c r="K7" s="677"/>
      <c r="L7" s="677"/>
      <c r="M7" s="677"/>
      <c r="N7" s="677"/>
      <c r="O7" s="677"/>
      <c r="P7" s="677"/>
      <c r="Q7" s="678"/>
      <c r="R7" s="679">
        <v>3849</v>
      </c>
      <c r="S7" s="680"/>
      <c r="T7" s="680"/>
      <c r="U7" s="680"/>
      <c r="V7" s="680"/>
      <c r="W7" s="680"/>
      <c r="X7" s="680"/>
      <c r="Y7" s="681"/>
      <c r="Z7" s="682">
        <v>0</v>
      </c>
      <c r="AA7" s="682"/>
      <c r="AB7" s="682"/>
      <c r="AC7" s="682"/>
      <c r="AD7" s="683">
        <v>3849</v>
      </c>
      <c r="AE7" s="683"/>
      <c r="AF7" s="683"/>
      <c r="AG7" s="683"/>
      <c r="AH7" s="683"/>
      <c r="AI7" s="683"/>
      <c r="AJ7" s="683"/>
      <c r="AK7" s="683"/>
      <c r="AL7" s="684">
        <v>0</v>
      </c>
      <c r="AM7" s="685"/>
      <c r="AN7" s="685"/>
      <c r="AO7" s="686"/>
      <c r="AP7" s="676" t="s">
        <v>242</v>
      </c>
      <c r="AQ7" s="677"/>
      <c r="AR7" s="677"/>
      <c r="AS7" s="677"/>
      <c r="AT7" s="677"/>
      <c r="AU7" s="677"/>
      <c r="AV7" s="677"/>
      <c r="AW7" s="677"/>
      <c r="AX7" s="677"/>
      <c r="AY7" s="677"/>
      <c r="AZ7" s="677"/>
      <c r="BA7" s="677"/>
      <c r="BB7" s="677"/>
      <c r="BC7" s="677"/>
      <c r="BD7" s="677"/>
      <c r="BE7" s="677"/>
      <c r="BF7" s="678"/>
      <c r="BG7" s="679">
        <v>1187530</v>
      </c>
      <c r="BH7" s="680"/>
      <c r="BI7" s="680"/>
      <c r="BJ7" s="680"/>
      <c r="BK7" s="680"/>
      <c r="BL7" s="680"/>
      <c r="BM7" s="680"/>
      <c r="BN7" s="681"/>
      <c r="BO7" s="682">
        <v>39.5</v>
      </c>
      <c r="BP7" s="682"/>
      <c r="BQ7" s="682"/>
      <c r="BR7" s="682"/>
      <c r="BS7" s="683" t="s">
        <v>233</v>
      </c>
      <c r="BT7" s="683"/>
      <c r="BU7" s="683"/>
      <c r="BV7" s="683"/>
      <c r="BW7" s="683"/>
      <c r="BX7" s="683"/>
      <c r="BY7" s="683"/>
      <c r="BZ7" s="683"/>
      <c r="CA7" s="683"/>
      <c r="CB7" s="687"/>
      <c r="CD7" s="694" t="s">
        <v>243</v>
      </c>
      <c r="CE7" s="695"/>
      <c r="CF7" s="695"/>
      <c r="CG7" s="695"/>
      <c r="CH7" s="695"/>
      <c r="CI7" s="695"/>
      <c r="CJ7" s="695"/>
      <c r="CK7" s="695"/>
      <c r="CL7" s="695"/>
      <c r="CM7" s="695"/>
      <c r="CN7" s="695"/>
      <c r="CO7" s="695"/>
      <c r="CP7" s="695"/>
      <c r="CQ7" s="696"/>
      <c r="CR7" s="679">
        <v>3080979</v>
      </c>
      <c r="CS7" s="680"/>
      <c r="CT7" s="680"/>
      <c r="CU7" s="680"/>
      <c r="CV7" s="680"/>
      <c r="CW7" s="680"/>
      <c r="CX7" s="680"/>
      <c r="CY7" s="681"/>
      <c r="CZ7" s="682">
        <v>14.4</v>
      </c>
      <c r="DA7" s="682"/>
      <c r="DB7" s="682"/>
      <c r="DC7" s="682"/>
      <c r="DD7" s="688">
        <v>72162</v>
      </c>
      <c r="DE7" s="680"/>
      <c r="DF7" s="680"/>
      <c r="DG7" s="680"/>
      <c r="DH7" s="680"/>
      <c r="DI7" s="680"/>
      <c r="DJ7" s="680"/>
      <c r="DK7" s="680"/>
      <c r="DL7" s="680"/>
      <c r="DM7" s="680"/>
      <c r="DN7" s="680"/>
      <c r="DO7" s="680"/>
      <c r="DP7" s="681"/>
      <c r="DQ7" s="688">
        <v>1571648</v>
      </c>
      <c r="DR7" s="680"/>
      <c r="DS7" s="680"/>
      <c r="DT7" s="680"/>
      <c r="DU7" s="680"/>
      <c r="DV7" s="680"/>
      <c r="DW7" s="680"/>
      <c r="DX7" s="680"/>
      <c r="DY7" s="680"/>
      <c r="DZ7" s="680"/>
      <c r="EA7" s="680"/>
      <c r="EB7" s="680"/>
      <c r="EC7" s="689"/>
    </row>
    <row r="8" spans="2:143" ht="11.25" customHeight="1" x14ac:dyDescent="0.15">
      <c r="B8" s="676" t="s">
        <v>244</v>
      </c>
      <c r="C8" s="677"/>
      <c r="D8" s="677"/>
      <c r="E8" s="677"/>
      <c r="F8" s="677"/>
      <c r="G8" s="677"/>
      <c r="H8" s="677"/>
      <c r="I8" s="677"/>
      <c r="J8" s="677"/>
      <c r="K8" s="677"/>
      <c r="L8" s="677"/>
      <c r="M8" s="677"/>
      <c r="N8" s="677"/>
      <c r="O8" s="677"/>
      <c r="P8" s="677"/>
      <c r="Q8" s="678"/>
      <c r="R8" s="679">
        <v>7435</v>
      </c>
      <c r="S8" s="680"/>
      <c r="T8" s="680"/>
      <c r="U8" s="680"/>
      <c r="V8" s="680"/>
      <c r="W8" s="680"/>
      <c r="X8" s="680"/>
      <c r="Y8" s="681"/>
      <c r="Z8" s="682">
        <v>0</v>
      </c>
      <c r="AA8" s="682"/>
      <c r="AB8" s="682"/>
      <c r="AC8" s="682"/>
      <c r="AD8" s="683">
        <v>7435</v>
      </c>
      <c r="AE8" s="683"/>
      <c r="AF8" s="683"/>
      <c r="AG8" s="683"/>
      <c r="AH8" s="683"/>
      <c r="AI8" s="683"/>
      <c r="AJ8" s="683"/>
      <c r="AK8" s="683"/>
      <c r="AL8" s="684">
        <v>0.1</v>
      </c>
      <c r="AM8" s="685"/>
      <c r="AN8" s="685"/>
      <c r="AO8" s="686"/>
      <c r="AP8" s="676" t="s">
        <v>245</v>
      </c>
      <c r="AQ8" s="677"/>
      <c r="AR8" s="677"/>
      <c r="AS8" s="677"/>
      <c r="AT8" s="677"/>
      <c r="AU8" s="677"/>
      <c r="AV8" s="677"/>
      <c r="AW8" s="677"/>
      <c r="AX8" s="677"/>
      <c r="AY8" s="677"/>
      <c r="AZ8" s="677"/>
      <c r="BA8" s="677"/>
      <c r="BB8" s="677"/>
      <c r="BC8" s="677"/>
      <c r="BD8" s="677"/>
      <c r="BE8" s="677"/>
      <c r="BF8" s="678"/>
      <c r="BG8" s="679">
        <v>43851</v>
      </c>
      <c r="BH8" s="680"/>
      <c r="BI8" s="680"/>
      <c r="BJ8" s="680"/>
      <c r="BK8" s="680"/>
      <c r="BL8" s="680"/>
      <c r="BM8" s="680"/>
      <c r="BN8" s="681"/>
      <c r="BO8" s="682">
        <v>1.5</v>
      </c>
      <c r="BP8" s="682"/>
      <c r="BQ8" s="682"/>
      <c r="BR8" s="682"/>
      <c r="BS8" s="688" t="s">
        <v>239</v>
      </c>
      <c r="BT8" s="680"/>
      <c r="BU8" s="680"/>
      <c r="BV8" s="680"/>
      <c r="BW8" s="680"/>
      <c r="BX8" s="680"/>
      <c r="BY8" s="680"/>
      <c r="BZ8" s="680"/>
      <c r="CA8" s="680"/>
      <c r="CB8" s="689"/>
      <c r="CD8" s="694" t="s">
        <v>246</v>
      </c>
      <c r="CE8" s="695"/>
      <c r="CF8" s="695"/>
      <c r="CG8" s="695"/>
      <c r="CH8" s="695"/>
      <c r="CI8" s="695"/>
      <c r="CJ8" s="695"/>
      <c r="CK8" s="695"/>
      <c r="CL8" s="695"/>
      <c r="CM8" s="695"/>
      <c r="CN8" s="695"/>
      <c r="CO8" s="695"/>
      <c r="CP8" s="695"/>
      <c r="CQ8" s="696"/>
      <c r="CR8" s="679">
        <v>5497998</v>
      </c>
      <c r="CS8" s="680"/>
      <c r="CT8" s="680"/>
      <c r="CU8" s="680"/>
      <c r="CV8" s="680"/>
      <c r="CW8" s="680"/>
      <c r="CX8" s="680"/>
      <c r="CY8" s="681"/>
      <c r="CZ8" s="682">
        <v>25.7</v>
      </c>
      <c r="DA8" s="682"/>
      <c r="DB8" s="682"/>
      <c r="DC8" s="682"/>
      <c r="DD8" s="688">
        <v>35414</v>
      </c>
      <c r="DE8" s="680"/>
      <c r="DF8" s="680"/>
      <c r="DG8" s="680"/>
      <c r="DH8" s="680"/>
      <c r="DI8" s="680"/>
      <c r="DJ8" s="680"/>
      <c r="DK8" s="680"/>
      <c r="DL8" s="680"/>
      <c r="DM8" s="680"/>
      <c r="DN8" s="680"/>
      <c r="DO8" s="680"/>
      <c r="DP8" s="681"/>
      <c r="DQ8" s="688">
        <v>3040716</v>
      </c>
      <c r="DR8" s="680"/>
      <c r="DS8" s="680"/>
      <c r="DT8" s="680"/>
      <c r="DU8" s="680"/>
      <c r="DV8" s="680"/>
      <c r="DW8" s="680"/>
      <c r="DX8" s="680"/>
      <c r="DY8" s="680"/>
      <c r="DZ8" s="680"/>
      <c r="EA8" s="680"/>
      <c r="EB8" s="680"/>
      <c r="EC8" s="689"/>
    </row>
    <row r="9" spans="2:143" ht="11.25" customHeight="1" x14ac:dyDescent="0.15">
      <c r="B9" s="676" t="s">
        <v>247</v>
      </c>
      <c r="C9" s="677"/>
      <c r="D9" s="677"/>
      <c r="E9" s="677"/>
      <c r="F9" s="677"/>
      <c r="G9" s="677"/>
      <c r="H9" s="677"/>
      <c r="I9" s="677"/>
      <c r="J9" s="677"/>
      <c r="K9" s="677"/>
      <c r="L9" s="677"/>
      <c r="M9" s="677"/>
      <c r="N9" s="677"/>
      <c r="O9" s="677"/>
      <c r="P9" s="677"/>
      <c r="Q9" s="678"/>
      <c r="R9" s="679">
        <v>5766</v>
      </c>
      <c r="S9" s="680"/>
      <c r="T9" s="680"/>
      <c r="U9" s="680"/>
      <c r="V9" s="680"/>
      <c r="W9" s="680"/>
      <c r="X9" s="680"/>
      <c r="Y9" s="681"/>
      <c r="Z9" s="682">
        <v>0</v>
      </c>
      <c r="AA9" s="682"/>
      <c r="AB9" s="682"/>
      <c r="AC9" s="682"/>
      <c r="AD9" s="683">
        <v>5766</v>
      </c>
      <c r="AE9" s="683"/>
      <c r="AF9" s="683"/>
      <c r="AG9" s="683"/>
      <c r="AH9" s="683"/>
      <c r="AI9" s="683"/>
      <c r="AJ9" s="683"/>
      <c r="AK9" s="683"/>
      <c r="AL9" s="684">
        <v>0.1</v>
      </c>
      <c r="AM9" s="685"/>
      <c r="AN9" s="685"/>
      <c r="AO9" s="686"/>
      <c r="AP9" s="676" t="s">
        <v>248</v>
      </c>
      <c r="AQ9" s="677"/>
      <c r="AR9" s="677"/>
      <c r="AS9" s="677"/>
      <c r="AT9" s="677"/>
      <c r="AU9" s="677"/>
      <c r="AV9" s="677"/>
      <c r="AW9" s="677"/>
      <c r="AX9" s="677"/>
      <c r="AY9" s="677"/>
      <c r="AZ9" s="677"/>
      <c r="BA9" s="677"/>
      <c r="BB9" s="677"/>
      <c r="BC9" s="677"/>
      <c r="BD9" s="677"/>
      <c r="BE9" s="677"/>
      <c r="BF9" s="678"/>
      <c r="BG9" s="679">
        <v>884486</v>
      </c>
      <c r="BH9" s="680"/>
      <c r="BI9" s="680"/>
      <c r="BJ9" s="680"/>
      <c r="BK9" s="680"/>
      <c r="BL9" s="680"/>
      <c r="BM9" s="680"/>
      <c r="BN9" s="681"/>
      <c r="BO9" s="682">
        <v>29.4</v>
      </c>
      <c r="BP9" s="682"/>
      <c r="BQ9" s="682"/>
      <c r="BR9" s="682"/>
      <c r="BS9" s="688" t="s">
        <v>239</v>
      </c>
      <c r="BT9" s="680"/>
      <c r="BU9" s="680"/>
      <c r="BV9" s="680"/>
      <c r="BW9" s="680"/>
      <c r="BX9" s="680"/>
      <c r="BY9" s="680"/>
      <c r="BZ9" s="680"/>
      <c r="CA9" s="680"/>
      <c r="CB9" s="689"/>
      <c r="CD9" s="694" t="s">
        <v>249</v>
      </c>
      <c r="CE9" s="695"/>
      <c r="CF9" s="695"/>
      <c r="CG9" s="695"/>
      <c r="CH9" s="695"/>
      <c r="CI9" s="695"/>
      <c r="CJ9" s="695"/>
      <c r="CK9" s="695"/>
      <c r="CL9" s="695"/>
      <c r="CM9" s="695"/>
      <c r="CN9" s="695"/>
      <c r="CO9" s="695"/>
      <c r="CP9" s="695"/>
      <c r="CQ9" s="696"/>
      <c r="CR9" s="679">
        <v>1591951</v>
      </c>
      <c r="CS9" s="680"/>
      <c r="CT9" s="680"/>
      <c r="CU9" s="680"/>
      <c r="CV9" s="680"/>
      <c r="CW9" s="680"/>
      <c r="CX9" s="680"/>
      <c r="CY9" s="681"/>
      <c r="CZ9" s="682">
        <v>7.4</v>
      </c>
      <c r="DA9" s="682"/>
      <c r="DB9" s="682"/>
      <c r="DC9" s="682"/>
      <c r="DD9" s="688">
        <v>35953</v>
      </c>
      <c r="DE9" s="680"/>
      <c r="DF9" s="680"/>
      <c r="DG9" s="680"/>
      <c r="DH9" s="680"/>
      <c r="DI9" s="680"/>
      <c r="DJ9" s="680"/>
      <c r="DK9" s="680"/>
      <c r="DL9" s="680"/>
      <c r="DM9" s="680"/>
      <c r="DN9" s="680"/>
      <c r="DO9" s="680"/>
      <c r="DP9" s="681"/>
      <c r="DQ9" s="688">
        <v>1539276</v>
      </c>
      <c r="DR9" s="680"/>
      <c r="DS9" s="680"/>
      <c r="DT9" s="680"/>
      <c r="DU9" s="680"/>
      <c r="DV9" s="680"/>
      <c r="DW9" s="680"/>
      <c r="DX9" s="680"/>
      <c r="DY9" s="680"/>
      <c r="DZ9" s="680"/>
      <c r="EA9" s="680"/>
      <c r="EB9" s="680"/>
      <c r="EC9" s="689"/>
    </row>
    <row r="10" spans="2:143" ht="11.25" customHeight="1" x14ac:dyDescent="0.15">
      <c r="B10" s="676" t="s">
        <v>250</v>
      </c>
      <c r="C10" s="677"/>
      <c r="D10" s="677"/>
      <c r="E10" s="677"/>
      <c r="F10" s="677"/>
      <c r="G10" s="677"/>
      <c r="H10" s="677"/>
      <c r="I10" s="677"/>
      <c r="J10" s="677"/>
      <c r="K10" s="677"/>
      <c r="L10" s="677"/>
      <c r="M10" s="677"/>
      <c r="N10" s="677"/>
      <c r="O10" s="677"/>
      <c r="P10" s="677"/>
      <c r="Q10" s="678"/>
      <c r="R10" s="679" t="s">
        <v>239</v>
      </c>
      <c r="S10" s="680"/>
      <c r="T10" s="680"/>
      <c r="U10" s="680"/>
      <c r="V10" s="680"/>
      <c r="W10" s="680"/>
      <c r="X10" s="680"/>
      <c r="Y10" s="681"/>
      <c r="Z10" s="682" t="s">
        <v>239</v>
      </c>
      <c r="AA10" s="682"/>
      <c r="AB10" s="682"/>
      <c r="AC10" s="682"/>
      <c r="AD10" s="683" t="s">
        <v>233</v>
      </c>
      <c r="AE10" s="683"/>
      <c r="AF10" s="683"/>
      <c r="AG10" s="683"/>
      <c r="AH10" s="683"/>
      <c r="AI10" s="683"/>
      <c r="AJ10" s="683"/>
      <c r="AK10" s="683"/>
      <c r="AL10" s="684" t="s">
        <v>239</v>
      </c>
      <c r="AM10" s="685"/>
      <c r="AN10" s="685"/>
      <c r="AO10" s="686"/>
      <c r="AP10" s="676" t="s">
        <v>251</v>
      </c>
      <c r="AQ10" s="677"/>
      <c r="AR10" s="677"/>
      <c r="AS10" s="677"/>
      <c r="AT10" s="677"/>
      <c r="AU10" s="677"/>
      <c r="AV10" s="677"/>
      <c r="AW10" s="677"/>
      <c r="AX10" s="677"/>
      <c r="AY10" s="677"/>
      <c r="AZ10" s="677"/>
      <c r="BA10" s="677"/>
      <c r="BB10" s="677"/>
      <c r="BC10" s="677"/>
      <c r="BD10" s="677"/>
      <c r="BE10" s="677"/>
      <c r="BF10" s="678"/>
      <c r="BG10" s="679">
        <v>75553</v>
      </c>
      <c r="BH10" s="680"/>
      <c r="BI10" s="680"/>
      <c r="BJ10" s="680"/>
      <c r="BK10" s="680"/>
      <c r="BL10" s="680"/>
      <c r="BM10" s="680"/>
      <c r="BN10" s="681"/>
      <c r="BO10" s="682">
        <v>2.5</v>
      </c>
      <c r="BP10" s="682"/>
      <c r="BQ10" s="682"/>
      <c r="BR10" s="682"/>
      <c r="BS10" s="688" t="s">
        <v>233</v>
      </c>
      <c r="BT10" s="680"/>
      <c r="BU10" s="680"/>
      <c r="BV10" s="680"/>
      <c r="BW10" s="680"/>
      <c r="BX10" s="680"/>
      <c r="BY10" s="680"/>
      <c r="BZ10" s="680"/>
      <c r="CA10" s="680"/>
      <c r="CB10" s="689"/>
      <c r="CD10" s="694" t="s">
        <v>252</v>
      </c>
      <c r="CE10" s="695"/>
      <c r="CF10" s="695"/>
      <c r="CG10" s="695"/>
      <c r="CH10" s="695"/>
      <c r="CI10" s="695"/>
      <c r="CJ10" s="695"/>
      <c r="CK10" s="695"/>
      <c r="CL10" s="695"/>
      <c r="CM10" s="695"/>
      <c r="CN10" s="695"/>
      <c r="CO10" s="695"/>
      <c r="CP10" s="695"/>
      <c r="CQ10" s="696"/>
      <c r="CR10" s="679" t="s">
        <v>233</v>
      </c>
      <c r="CS10" s="680"/>
      <c r="CT10" s="680"/>
      <c r="CU10" s="680"/>
      <c r="CV10" s="680"/>
      <c r="CW10" s="680"/>
      <c r="CX10" s="680"/>
      <c r="CY10" s="681"/>
      <c r="CZ10" s="682" t="s">
        <v>239</v>
      </c>
      <c r="DA10" s="682"/>
      <c r="DB10" s="682"/>
      <c r="DC10" s="682"/>
      <c r="DD10" s="688" t="s">
        <v>239</v>
      </c>
      <c r="DE10" s="680"/>
      <c r="DF10" s="680"/>
      <c r="DG10" s="680"/>
      <c r="DH10" s="680"/>
      <c r="DI10" s="680"/>
      <c r="DJ10" s="680"/>
      <c r="DK10" s="680"/>
      <c r="DL10" s="680"/>
      <c r="DM10" s="680"/>
      <c r="DN10" s="680"/>
      <c r="DO10" s="680"/>
      <c r="DP10" s="681"/>
      <c r="DQ10" s="688" t="s">
        <v>239</v>
      </c>
      <c r="DR10" s="680"/>
      <c r="DS10" s="680"/>
      <c r="DT10" s="680"/>
      <c r="DU10" s="680"/>
      <c r="DV10" s="680"/>
      <c r="DW10" s="680"/>
      <c r="DX10" s="680"/>
      <c r="DY10" s="680"/>
      <c r="DZ10" s="680"/>
      <c r="EA10" s="680"/>
      <c r="EB10" s="680"/>
      <c r="EC10" s="689"/>
    </row>
    <row r="11" spans="2:143" ht="11.25" customHeight="1" x14ac:dyDescent="0.15">
      <c r="B11" s="676" t="s">
        <v>253</v>
      </c>
      <c r="C11" s="677"/>
      <c r="D11" s="677"/>
      <c r="E11" s="677"/>
      <c r="F11" s="677"/>
      <c r="G11" s="677"/>
      <c r="H11" s="677"/>
      <c r="I11" s="677"/>
      <c r="J11" s="677"/>
      <c r="K11" s="677"/>
      <c r="L11" s="677"/>
      <c r="M11" s="677"/>
      <c r="N11" s="677"/>
      <c r="O11" s="677"/>
      <c r="P11" s="677"/>
      <c r="Q11" s="678"/>
      <c r="R11" s="679" t="s">
        <v>239</v>
      </c>
      <c r="S11" s="680"/>
      <c r="T11" s="680"/>
      <c r="U11" s="680"/>
      <c r="V11" s="680"/>
      <c r="W11" s="680"/>
      <c r="X11" s="680"/>
      <c r="Y11" s="681"/>
      <c r="Z11" s="682" t="s">
        <v>239</v>
      </c>
      <c r="AA11" s="682"/>
      <c r="AB11" s="682"/>
      <c r="AC11" s="682"/>
      <c r="AD11" s="683" t="s">
        <v>233</v>
      </c>
      <c r="AE11" s="683"/>
      <c r="AF11" s="683"/>
      <c r="AG11" s="683"/>
      <c r="AH11" s="683"/>
      <c r="AI11" s="683"/>
      <c r="AJ11" s="683"/>
      <c r="AK11" s="683"/>
      <c r="AL11" s="684" t="s">
        <v>239</v>
      </c>
      <c r="AM11" s="685"/>
      <c r="AN11" s="685"/>
      <c r="AO11" s="686"/>
      <c r="AP11" s="676" t="s">
        <v>254</v>
      </c>
      <c r="AQ11" s="677"/>
      <c r="AR11" s="677"/>
      <c r="AS11" s="677"/>
      <c r="AT11" s="677"/>
      <c r="AU11" s="677"/>
      <c r="AV11" s="677"/>
      <c r="AW11" s="677"/>
      <c r="AX11" s="677"/>
      <c r="AY11" s="677"/>
      <c r="AZ11" s="677"/>
      <c r="BA11" s="677"/>
      <c r="BB11" s="677"/>
      <c r="BC11" s="677"/>
      <c r="BD11" s="677"/>
      <c r="BE11" s="677"/>
      <c r="BF11" s="678"/>
      <c r="BG11" s="679">
        <v>183640</v>
      </c>
      <c r="BH11" s="680"/>
      <c r="BI11" s="680"/>
      <c r="BJ11" s="680"/>
      <c r="BK11" s="680"/>
      <c r="BL11" s="680"/>
      <c r="BM11" s="680"/>
      <c r="BN11" s="681"/>
      <c r="BO11" s="682">
        <v>6.1</v>
      </c>
      <c r="BP11" s="682"/>
      <c r="BQ11" s="682"/>
      <c r="BR11" s="682"/>
      <c r="BS11" s="688" t="s">
        <v>233</v>
      </c>
      <c r="BT11" s="680"/>
      <c r="BU11" s="680"/>
      <c r="BV11" s="680"/>
      <c r="BW11" s="680"/>
      <c r="BX11" s="680"/>
      <c r="BY11" s="680"/>
      <c r="BZ11" s="680"/>
      <c r="CA11" s="680"/>
      <c r="CB11" s="689"/>
      <c r="CD11" s="694" t="s">
        <v>255</v>
      </c>
      <c r="CE11" s="695"/>
      <c r="CF11" s="695"/>
      <c r="CG11" s="695"/>
      <c r="CH11" s="695"/>
      <c r="CI11" s="695"/>
      <c r="CJ11" s="695"/>
      <c r="CK11" s="695"/>
      <c r="CL11" s="695"/>
      <c r="CM11" s="695"/>
      <c r="CN11" s="695"/>
      <c r="CO11" s="695"/>
      <c r="CP11" s="695"/>
      <c r="CQ11" s="696"/>
      <c r="CR11" s="679">
        <v>2437407</v>
      </c>
      <c r="CS11" s="680"/>
      <c r="CT11" s="680"/>
      <c r="CU11" s="680"/>
      <c r="CV11" s="680"/>
      <c r="CW11" s="680"/>
      <c r="CX11" s="680"/>
      <c r="CY11" s="681"/>
      <c r="CZ11" s="682">
        <v>11.4</v>
      </c>
      <c r="DA11" s="682"/>
      <c r="DB11" s="682"/>
      <c r="DC11" s="682"/>
      <c r="DD11" s="688">
        <v>750984</v>
      </c>
      <c r="DE11" s="680"/>
      <c r="DF11" s="680"/>
      <c r="DG11" s="680"/>
      <c r="DH11" s="680"/>
      <c r="DI11" s="680"/>
      <c r="DJ11" s="680"/>
      <c r="DK11" s="680"/>
      <c r="DL11" s="680"/>
      <c r="DM11" s="680"/>
      <c r="DN11" s="680"/>
      <c r="DO11" s="680"/>
      <c r="DP11" s="681"/>
      <c r="DQ11" s="688">
        <v>440599</v>
      </c>
      <c r="DR11" s="680"/>
      <c r="DS11" s="680"/>
      <c r="DT11" s="680"/>
      <c r="DU11" s="680"/>
      <c r="DV11" s="680"/>
      <c r="DW11" s="680"/>
      <c r="DX11" s="680"/>
      <c r="DY11" s="680"/>
      <c r="DZ11" s="680"/>
      <c r="EA11" s="680"/>
      <c r="EB11" s="680"/>
      <c r="EC11" s="689"/>
    </row>
    <row r="12" spans="2:143" ht="11.25" customHeight="1" x14ac:dyDescent="0.15">
      <c r="B12" s="676" t="s">
        <v>256</v>
      </c>
      <c r="C12" s="677"/>
      <c r="D12" s="677"/>
      <c r="E12" s="677"/>
      <c r="F12" s="677"/>
      <c r="G12" s="677"/>
      <c r="H12" s="677"/>
      <c r="I12" s="677"/>
      <c r="J12" s="677"/>
      <c r="K12" s="677"/>
      <c r="L12" s="677"/>
      <c r="M12" s="677"/>
      <c r="N12" s="677"/>
      <c r="O12" s="677"/>
      <c r="P12" s="677"/>
      <c r="Q12" s="678"/>
      <c r="R12" s="679">
        <v>518446</v>
      </c>
      <c r="S12" s="680"/>
      <c r="T12" s="680"/>
      <c r="U12" s="680"/>
      <c r="V12" s="680"/>
      <c r="W12" s="680"/>
      <c r="X12" s="680"/>
      <c r="Y12" s="681"/>
      <c r="Z12" s="682">
        <v>2.2000000000000002</v>
      </c>
      <c r="AA12" s="682"/>
      <c r="AB12" s="682"/>
      <c r="AC12" s="682"/>
      <c r="AD12" s="683">
        <v>518446</v>
      </c>
      <c r="AE12" s="683"/>
      <c r="AF12" s="683"/>
      <c r="AG12" s="683"/>
      <c r="AH12" s="683"/>
      <c r="AI12" s="683"/>
      <c r="AJ12" s="683"/>
      <c r="AK12" s="683"/>
      <c r="AL12" s="684">
        <v>5.7</v>
      </c>
      <c r="AM12" s="685"/>
      <c r="AN12" s="685"/>
      <c r="AO12" s="686"/>
      <c r="AP12" s="676" t="s">
        <v>257</v>
      </c>
      <c r="AQ12" s="677"/>
      <c r="AR12" s="677"/>
      <c r="AS12" s="677"/>
      <c r="AT12" s="677"/>
      <c r="AU12" s="677"/>
      <c r="AV12" s="677"/>
      <c r="AW12" s="677"/>
      <c r="AX12" s="677"/>
      <c r="AY12" s="677"/>
      <c r="AZ12" s="677"/>
      <c r="BA12" s="677"/>
      <c r="BB12" s="677"/>
      <c r="BC12" s="677"/>
      <c r="BD12" s="677"/>
      <c r="BE12" s="677"/>
      <c r="BF12" s="678"/>
      <c r="BG12" s="679">
        <v>1474761</v>
      </c>
      <c r="BH12" s="680"/>
      <c r="BI12" s="680"/>
      <c r="BJ12" s="680"/>
      <c r="BK12" s="680"/>
      <c r="BL12" s="680"/>
      <c r="BM12" s="680"/>
      <c r="BN12" s="681"/>
      <c r="BO12" s="682">
        <v>49</v>
      </c>
      <c r="BP12" s="682"/>
      <c r="BQ12" s="682"/>
      <c r="BR12" s="682"/>
      <c r="BS12" s="688" t="s">
        <v>239</v>
      </c>
      <c r="BT12" s="680"/>
      <c r="BU12" s="680"/>
      <c r="BV12" s="680"/>
      <c r="BW12" s="680"/>
      <c r="BX12" s="680"/>
      <c r="BY12" s="680"/>
      <c r="BZ12" s="680"/>
      <c r="CA12" s="680"/>
      <c r="CB12" s="689"/>
      <c r="CD12" s="694" t="s">
        <v>258</v>
      </c>
      <c r="CE12" s="695"/>
      <c r="CF12" s="695"/>
      <c r="CG12" s="695"/>
      <c r="CH12" s="695"/>
      <c r="CI12" s="695"/>
      <c r="CJ12" s="695"/>
      <c r="CK12" s="695"/>
      <c r="CL12" s="695"/>
      <c r="CM12" s="695"/>
      <c r="CN12" s="695"/>
      <c r="CO12" s="695"/>
      <c r="CP12" s="695"/>
      <c r="CQ12" s="696"/>
      <c r="CR12" s="679">
        <v>510489</v>
      </c>
      <c r="CS12" s="680"/>
      <c r="CT12" s="680"/>
      <c r="CU12" s="680"/>
      <c r="CV12" s="680"/>
      <c r="CW12" s="680"/>
      <c r="CX12" s="680"/>
      <c r="CY12" s="681"/>
      <c r="CZ12" s="682">
        <v>2.4</v>
      </c>
      <c r="DA12" s="682"/>
      <c r="DB12" s="682"/>
      <c r="DC12" s="682"/>
      <c r="DD12" s="688">
        <v>45644</v>
      </c>
      <c r="DE12" s="680"/>
      <c r="DF12" s="680"/>
      <c r="DG12" s="680"/>
      <c r="DH12" s="680"/>
      <c r="DI12" s="680"/>
      <c r="DJ12" s="680"/>
      <c r="DK12" s="680"/>
      <c r="DL12" s="680"/>
      <c r="DM12" s="680"/>
      <c r="DN12" s="680"/>
      <c r="DO12" s="680"/>
      <c r="DP12" s="681"/>
      <c r="DQ12" s="688">
        <v>326990</v>
      </c>
      <c r="DR12" s="680"/>
      <c r="DS12" s="680"/>
      <c r="DT12" s="680"/>
      <c r="DU12" s="680"/>
      <c r="DV12" s="680"/>
      <c r="DW12" s="680"/>
      <c r="DX12" s="680"/>
      <c r="DY12" s="680"/>
      <c r="DZ12" s="680"/>
      <c r="EA12" s="680"/>
      <c r="EB12" s="680"/>
      <c r="EC12" s="689"/>
    </row>
    <row r="13" spans="2:143" ht="11.25" customHeight="1" x14ac:dyDescent="0.15">
      <c r="B13" s="676" t="s">
        <v>259</v>
      </c>
      <c r="C13" s="677"/>
      <c r="D13" s="677"/>
      <c r="E13" s="677"/>
      <c r="F13" s="677"/>
      <c r="G13" s="677"/>
      <c r="H13" s="677"/>
      <c r="I13" s="677"/>
      <c r="J13" s="677"/>
      <c r="K13" s="677"/>
      <c r="L13" s="677"/>
      <c r="M13" s="677"/>
      <c r="N13" s="677"/>
      <c r="O13" s="677"/>
      <c r="P13" s="677"/>
      <c r="Q13" s="678"/>
      <c r="R13" s="679">
        <v>29821</v>
      </c>
      <c r="S13" s="680"/>
      <c r="T13" s="680"/>
      <c r="U13" s="680"/>
      <c r="V13" s="680"/>
      <c r="W13" s="680"/>
      <c r="X13" s="680"/>
      <c r="Y13" s="681"/>
      <c r="Z13" s="682">
        <v>0.1</v>
      </c>
      <c r="AA13" s="682"/>
      <c r="AB13" s="682"/>
      <c r="AC13" s="682"/>
      <c r="AD13" s="683">
        <v>29821</v>
      </c>
      <c r="AE13" s="683"/>
      <c r="AF13" s="683"/>
      <c r="AG13" s="683"/>
      <c r="AH13" s="683"/>
      <c r="AI13" s="683"/>
      <c r="AJ13" s="683"/>
      <c r="AK13" s="683"/>
      <c r="AL13" s="684">
        <v>0.3</v>
      </c>
      <c r="AM13" s="685"/>
      <c r="AN13" s="685"/>
      <c r="AO13" s="686"/>
      <c r="AP13" s="676" t="s">
        <v>260</v>
      </c>
      <c r="AQ13" s="677"/>
      <c r="AR13" s="677"/>
      <c r="AS13" s="677"/>
      <c r="AT13" s="677"/>
      <c r="AU13" s="677"/>
      <c r="AV13" s="677"/>
      <c r="AW13" s="677"/>
      <c r="AX13" s="677"/>
      <c r="AY13" s="677"/>
      <c r="AZ13" s="677"/>
      <c r="BA13" s="677"/>
      <c r="BB13" s="677"/>
      <c r="BC13" s="677"/>
      <c r="BD13" s="677"/>
      <c r="BE13" s="677"/>
      <c r="BF13" s="678"/>
      <c r="BG13" s="679">
        <v>1468549</v>
      </c>
      <c r="BH13" s="680"/>
      <c r="BI13" s="680"/>
      <c r="BJ13" s="680"/>
      <c r="BK13" s="680"/>
      <c r="BL13" s="680"/>
      <c r="BM13" s="680"/>
      <c r="BN13" s="681"/>
      <c r="BO13" s="682">
        <v>48.8</v>
      </c>
      <c r="BP13" s="682"/>
      <c r="BQ13" s="682"/>
      <c r="BR13" s="682"/>
      <c r="BS13" s="688" t="s">
        <v>239</v>
      </c>
      <c r="BT13" s="680"/>
      <c r="BU13" s="680"/>
      <c r="BV13" s="680"/>
      <c r="BW13" s="680"/>
      <c r="BX13" s="680"/>
      <c r="BY13" s="680"/>
      <c r="BZ13" s="680"/>
      <c r="CA13" s="680"/>
      <c r="CB13" s="689"/>
      <c r="CD13" s="694" t="s">
        <v>261</v>
      </c>
      <c r="CE13" s="695"/>
      <c r="CF13" s="695"/>
      <c r="CG13" s="695"/>
      <c r="CH13" s="695"/>
      <c r="CI13" s="695"/>
      <c r="CJ13" s="695"/>
      <c r="CK13" s="695"/>
      <c r="CL13" s="695"/>
      <c r="CM13" s="695"/>
      <c r="CN13" s="695"/>
      <c r="CO13" s="695"/>
      <c r="CP13" s="695"/>
      <c r="CQ13" s="696"/>
      <c r="CR13" s="679">
        <v>2069911</v>
      </c>
      <c r="CS13" s="680"/>
      <c r="CT13" s="680"/>
      <c r="CU13" s="680"/>
      <c r="CV13" s="680"/>
      <c r="CW13" s="680"/>
      <c r="CX13" s="680"/>
      <c r="CY13" s="681"/>
      <c r="CZ13" s="682">
        <v>9.6999999999999993</v>
      </c>
      <c r="DA13" s="682"/>
      <c r="DB13" s="682"/>
      <c r="DC13" s="682"/>
      <c r="DD13" s="688">
        <v>1706848</v>
      </c>
      <c r="DE13" s="680"/>
      <c r="DF13" s="680"/>
      <c r="DG13" s="680"/>
      <c r="DH13" s="680"/>
      <c r="DI13" s="680"/>
      <c r="DJ13" s="680"/>
      <c r="DK13" s="680"/>
      <c r="DL13" s="680"/>
      <c r="DM13" s="680"/>
      <c r="DN13" s="680"/>
      <c r="DO13" s="680"/>
      <c r="DP13" s="681"/>
      <c r="DQ13" s="688">
        <v>523958</v>
      </c>
      <c r="DR13" s="680"/>
      <c r="DS13" s="680"/>
      <c r="DT13" s="680"/>
      <c r="DU13" s="680"/>
      <c r="DV13" s="680"/>
      <c r="DW13" s="680"/>
      <c r="DX13" s="680"/>
      <c r="DY13" s="680"/>
      <c r="DZ13" s="680"/>
      <c r="EA13" s="680"/>
      <c r="EB13" s="680"/>
      <c r="EC13" s="689"/>
    </row>
    <row r="14" spans="2:143" ht="11.25" customHeight="1" x14ac:dyDescent="0.15">
      <c r="B14" s="676" t="s">
        <v>262</v>
      </c>
      <c r="C14" s="677"/>
      <c r="D14" s="677"/>
      <c r="E14" s="677"/>
      <c r="F14" s="677"/>
      <c r="G14" s="677"/>
      <c r="H14" s="677"/>
      <c r="I14" s="677"/>
      <c r="J14" s="677"/>
      <c r="K14" s="677"/>
      <c r="L14" s="677"/>
      <c r="M14" s="677"/>
      <c r="N14" s="677"/>
      <c r="O14" s="677"/>
      <c r="P14" s="677"/>
      <c r="Q14" s="678"/>
      <c r="R14" s="679" t="s">
        <v>239</v>
      </c>
      <c r="S14" s="680"/>
      <c r="T14" s="680"/>
      <c r="U14" s="680"/>
      <c r="V14" s="680"/>
      <c r="W14" s="680"/>
      <c r="X14" s="680"/>
      <c r="Y14" s="681"/>
      <c r="Z14" s="682" t="s">
        <v>233</v>
      </c>
      <c r="AA14" s="682"/>
      <c r="AB14" s="682"/>
      <c r="AC14" s="682"/>
      <c r="AD14" s="683" t="s">
        <v>233</v>
      </c>
      <c r="AE14" s="683"/>
      <c r="AF14" s="683"/>
      <c r="AG14" s="683"/>
      <c r="AH14" s="683"/>
      <c r="AI14" s="683"/>
      <c r="AJ14" s="683"/>
      <c r="AK14" s="683"/>
      <c r="AL14" s="684" t="s">
        <v>239</v>
      </c>
      <c r="AM14" s="685"/>
      <c r="AN14" s="685"/>
      <c r="AO14" s="686"/>
      <c r="AP14" s="676" t="s">
        <v>263</v>
      </c>
      <c r="AQ14" s="677"/>
      <c r="AR14" s="677"/>
      <c r="AS14" s="677"/>
      <c r="AT14" s="677"/>
      <c r="AU14" s="677"/>
      <c r="AV14" s="677"/>
      <c r="AW14" s="677"/>
      <c r="AX14" s="677"/>
      <c r="AY14" s="677"/>
      <c r="AZ14" s="677"/>
      <c r="BA14" s="677"/>
      <c r="BB14" s="677"/>
      <c r="BC14" s="677"/>
      <c r="BD14" s="677"/>
      <c r="BE14" s="677"/>
      <c r="BF14" s="678"/>
      <c r="BG14" s="679">
        <v>101743</v>
      </c>
      <c r="BH14" s="680"/>
      <c r="BI14" s="680"/>
      <c r="BJ14" s="680"/>
      <c r="BK14" s="680"/>
      <c r="BL14" s="680"/>
      <c r="BM14" s="680"/>
      <c r="BN14" s="681"/>
      <c r="BO14" s="682">
        <v>3.4</v>
      </c>
      <c r="BP14" s="682"/>
      <c r="BQ14" s="682"/>
      <c r="BR14" s="682"/>
      <c r="BS14" s="688" t="s">
        <v>239</v>
      </c>
      <c r="BT14" s="680"/>
      <c r="BU14" s="680"/>
      <c r="BV14" s="680"/>
      <c r="BW14" s="680"/>
      <c r="BX14" s="680"/>
      <c r="BY14" s="680"/>
      <c r="BZ14" s="680"/>
      <c r="CA14" s="680"/>
      <c r="CB14" s="689"/>
      <c r="CD14" s="694" t="s">
        <v>264</v>
      </c>
      <c r="CE14" s="695"/>
      <c r="CF14" s="695"/>
      <c r="CG14" s="695"/>
      <c r="CH14" s="695"/>
      <c r="CI14" s="695"/>
      <c r="CJ14" s="695"/>
      <c r="CK14" s="695"/>
      <c r="CL14" s="695"/>
      <c r="CM14" s="695"/>
      <c r="CN14" s="695"/>
      <c r="CO14" s="695"/>
      <c r="CP14" s="695"/>
      <c r="CQ14" s="696"/>
      <c r="CR14" s="679">
        <v>572036</v>
      </c>
      <c r="CS14" s="680"/>
      <c r="CT14" s="680"/>
      <c r="CU14" s="680"/>
      <c r="CV14" s="680"/>
      <c r="CW14" s="680"/>
      <c r="CX14" s="680"/>
      <c r="CY14" s="681"/>
      <c r="CZ14" s="682">
        <v>2.7</v>
      </c>
      <c r="DA14" s="682"/>
      <c r="DB14" s="682"/>
      <c r="DC14" s="682"/>
      <c r="DD14" s="688">
        <v>45369</v>
      </c>
      <c r="DE14" s="680"/>
      <c r="DF14" s="680"/>
      <c r="DG14" s="680"/>
      <c r="DH14" s="680"/>
      <c r="DI14" s="680"/>
      <c r="DJ14" s="680"/>
      <c r="DK14" s="680"/>
      <c r="DL14" s="680"/>
      <c r="DM14" s="680"/>
      <c r="DN14" s="680"/>
      <c r="DO14" s="680"/>
      <c r="DP14" s="681"/>
      <c r="DQ14" s="688">
        <v>534374</v>
      </c>
      <c r="DR14" s="680"/>
      <c r="DS14" s="680"/>
      <c r="DT14" s="680"/>
      <c r="DU14" s="680"/>
      <c r="DV14" s="680"/>
      <c r="DW14" s="680"/>
      <c r="DX14" s="680"/>
      <c r="DY14" s="680"/>
      <c r="DZ14" s="680"/>
      <c r="EA14" s="680"/>
      <c r="EB14" s="680"/>
      <c r="EC14" s="689"/>
    </row>
    <row r="15" spans="2:143" ht="11.25" customHeight="1" x14ac:dyDescent="0.15">
      <c r="B15" s="676" t="s">
        <v>265</v>
      </c>
      <c r="C15" s="677"/>
      <c r="D15" s="677"/>
      <c r="E15" s="677"/>
      <c r="F15" s="677"/>
      <c r="G15" s="677"/>
      <c r="H15" s="677"/>
      <c r="I15" s="677"/>
      <c r="J15" s="677"/>
      <c r="K15" s="677"/>
      <c r="L15" s="677"/>
      <c r="M15" s="677"/>
      <c r="N15" s="677"/>
      <c r="O15" s="677"/>
      <c r="P15" s="677"/>
      <c r="Q15" s="678"/>
      <c r="R15" s="679">
        <v>43813</v>
      </c>
      <c r="S15" s="680"/>
      <c r="T15" s="680"/>
      <c r="U15" s="680"/>
      <c r="V15" s="680"/>
      <c r="W15" s="680"/>
      <c r="X15" s="680"/>
      <c r="Y15" s="681"/>
      <c r="Z15" s="682">
        <v>0.2</v>
      </c>
      <c r="AA15" s="682"/>
      <c r="AB15" s="682"/>
      <c r="AC15" s="682"/>
      <c r="AD15" s="683">
        <v>43813</v>
      </c>
      <c r="AE15" s="683"/>
      <c r="AF15" s="683"/>
      <c r="AG15" s="683"/>
      <c r="AH15" s="683"/>
      <c r="AI15" s="683"/>
      <c r="AJ15" s="683"/>
      <c r="AK15" s="683"/>
      <c r="AL15" s="684">
        <v>0.5</v>
      </c>
      <c r="AM15" s="685"/>
      <c r="AN15" s="685"/>
      <c r="AO15" s="686"/>
      <c r="AP15" s="676" t="s">
        <v>266</v>
      </c>
      <c r="AQ15" s="677"/>
      <c r="AR15" s="677"/>
      <c r="AS15" s="677"/>
      <c r="AT15" s="677"/>
      <c r="AU15" s="677"/>
      <c r="AV15" s="677"/>
      <c r="AW15" s="677"/>
      <c r="AX15" s="677"/>
      <c r="AY15" s="677"/>
      <c r="AZ15" s="677"/>
      <c r="BA15" s="677"/>
      <c r="BB15" s="677"/>
      <c r="BC15" s="677"/>
      <c r="BD15" s="677"/>
      <c r="BE15" s="677"/>
      <c r="BF15" s="678"/>
      <c r="BG15" s="679">
        <v>199856</v>
      </c>
      <c r="BH15" s="680"/>
      <c r="BI15" s="680"/>
      <c r="BJ15" s="680"/>
      <c r="BK15" s="680"/>
      <c r="BL15" s="680"/>
      <c r="BM15" s="680"/>
      <c r="BN15" s="681"/>
      <c r="BO15" s="682">
        <v>6.6</v>
      </c>
      <c r="BP15" s="682"/>
      <c r="BQ15" s="682"/>
      <c r="BR15" s="682"/>
      <c r="BS15" s="688" t="s">
        <v>233</v>
      </c>
      <c r="BT15" s="680"/>
      <c r="BU15" s="680"/>
      <c r="BV15" s="680"/>
      <c r="BW15" s="680"/>
      <c r="BX15" s="680"/>
      <c r="BY15" s="680"/>
      <c r="BZ15" s="680"/>
      <c r="CA15" s="680"/>
      <c r="CB15" s="689"/>
      <c r="CD15" s="694" t="s">
        <v>267</v>
      </c>
      <c r="CE15" s="695"/>
      <c r="CF15" s="695"/>
      <c r="CG15" s="695"/>
      <c r="CH15" s="695"/>
      <c r="CI15" s="695"/>
      <c r="CJ15" s="695"/>
      <c r="CK15" s="695"/>
      <c r="CL15" s="695"/>
      <c r="CM15" s="695"/>
      <c r="CN15" s="695"/>
      <c r="CO15" s="695"/>
      <c r="CP15" s="695"/>
      <c r="CQ15" s="696"/>
      <c r="CR15" s="679">
        <v>1089710</v>
      </c>
      <c r="CS15" s="680"/>
      <c r="CT15" s="680"/>
      <c r="CU15" s="680"/>
      <c r="CV15" s="680"/>
      <c r="CW15" s="680"/>
      <c r="CX15" s="680"/>
      <c r="CY15" s="681"/>
      <c r="CZ15" s="682">
        <v>5.0999999999999996</v>
      </c>
      <c r="DA15" s="682"/>
      <c r="DB15" s="682"/>
      <c r="DC15" s="682"/>
      <c r="DD15" s="688">
        <v>221916</v>
      </c>
      <c r="DE15" s="680"/>
      <c r="DF15" s="680"/>
      <c r="DG15" s="680"/>
      <c r="DH15" s="680"/>
      <c r="DI15" s="680"/>
      <c r="DJ15" s="680"/>
      <c r="DK15" s="680"/>
      <c r="DL15" s="680"/>
      <c r="DM15" s="680"/>
      <c r="DN15" s="680"/>
      <c r="DO15" s="680"/>
      <c r="DP15" s="681"/>
      <c r="DQ15" s="688">
        <v>948414</v>
      </c>
      <c r="DR15" s="680"/>
      <c r="DS15" s="680"/>
      <c r="DT15" s="680"/>
      <c r="DU15" s="680"/>
      <c r="DV15" s="680"/>
      <c r="DW15" s="680"/>
      <c r="DX15" s="680"/>
      <c r="DY15" s="680"/>
      <c r="DZ15" s="680"/>
      <c r="EA15" s="680"/>
      <c r="EB15" s="680"/>
      <c r="EC15" s="689"/>
    </row>
    <row r="16" spans="2:143" ht="11.25" customHeight="1" x14ac:dyDescent="0.15">
      <c r="B16" s="676" t="s">
        <v>268</v>
      </c>
      <c r="C16" s="677"/>
      <c r="D16" s="677"/>
      <c r="E16" s="677"/>
      <c r="F16" s="677"/>
      <c r="G16" s="677"/>
      <c r="H16" s="677"/>
      <c r="I16" s="677"/>
      <c r="J16" s="677"/>
      <c r="K16" s="677"/>
      <c r="L16" s="677"/>
      <c r="M16" s="677"/>
      <c r="N16" s="677"/>
      <c r="O16" s="677"/>
      <c r="P16" s="677"/>
      <c r="Q16" s="678"/>
      <c r="R16" s="679" t="s">
        <v>239</v>
      </c>
      <c r="S16" s="680"/>
      <c r="T16" s="680"/>
      <c r="U16" s="680"/>
      <c r="V16" s="680"/>
      <c r="W16" s="680"/>
      <c r="X16" s="680"/>
      <c r="Y16" s="681"/>
      <c r="Z16" s="682" t="s">
        <v>239</v>
      </c>
      <c r="AA16" s="682"/>
      <c r="AB16" s="682"/>
      <c r="AC16" s="682"/>
      <c r="AD16" s="683" t="s">
        <v>233</v>
      </c>
      <c r="AE16" s="683"/>
      <c r="AF16" s="683"/>
      <c r="AG16" s="683"/>
      <c r="AH16" s="683"/>
      <c r="AI16" s="683"/>
      <c r="AJ16" s="683"/>
      <c r="AK16" s="683"/>
      <c r="AL16" s="684" t="s">
        <v>239</v>
      </c>
      <c r="AM16" s="685"/>
      <c r="AN16" s="685"/>
      <c r="AO16" s="686"/>
      <c r="AP16" s="676" t="s">
        <v>269</v>
      </c>
      <c r="AQ16" s="677"/>
      <c r="AR16" s="677"/>
      <c r="AS16" s="677"/>
      <c r="AT16" s="677"/>
      <c r="AU16" s="677"/>
      <c r="AV16" s="677"/>
      <c r="AW16" s="677"/>
      <c r="AX16" s="677"/>
      <c r="AY16" s="677"/>
      <c r="AZ16" s="677"/>
      <c r="BA16" s="677"/>
      <c r="BB16" s="677"/>
      <c r="BC16" s="677"/>
      <c r="BD16" s="677"/>
      <c r="BE16" s="677"/>
      <c r="BF16" s="678"/>
      <c r="BG16" s="679">
        <v>18</v>
      </c>
      <c r="BH16" s="680"/>
      <c r="BI16" s="680"/>
      <c r="BJ16" s="680"/>
      <c r="BK16" s="680"/>
      <c r="BL16" s="680"/>
      <c r="BM16" s="680"/>
      <c r="BN16" s="681"/>
      <c r="BO16" s="682">
        <v>0</v>
      </c>
      <c r="BP16" s="682"/>
      <c r="BQ16" s="682"/>
      <c r="BR16" s="682"/>
      <c r="BS16" s="688" t="s">
        <v>239</v>
      </c>
      <c r="BT16" s="680"/>
      <c r="BU16" s="680"/>
      <c r="BV16" s="680"/>
      <c r="BW16" s="680"/>
      <c r="BX16" s="680"/>
      <c r="BY16" s="680"/>
      <c r="BZ16" s="680"/>
      <c r="CA16" s="680"/>
      <c r="CB16" s="689"/>
      <c r="CD16" s="694" t="s">
        <v>270</v>
      </c>
      <c r="CE16" s="695"/>
      <c r="CF16" s="695"/>
      <c r="CG16" s="695"/>
      <c r="CH16" s="695"/>
      <c r="CI16" s="695"/>
      <c r="CJ16" s="695"/>
      <c r="CK16" s="695"/>
      <c r="CL16" s="695"/>
      <c r="CM16" s="695"/>
      <c r="CN16" s="695"/>
      <c r="CO16" s="695"/>
      <c r="CP16" s="695"/>
      <c r="CQ16" s="696"/>
      <c r="CR16" s="679">
        <v>2816948</v>
      </c>
      <c r="CS16" s="680"/>
      <c r="CT16" s="680"/>
      <c r="CU16" s="680"/>
      <c r="CV16" s="680"/>
      <c r="CW16" s="680"/>
      <c r="CX16" s="680"/>
      <c r="CY16" s="681"/>
      <c r="CZ16" s="682">
        <v>13.2</v>
      </c>
      <c r="DA16" s="682"/>
      <c r="DB16" s="682"/>
      <c r="DC16" s="682"/>
      <c r="DD16" s="688" t="s">
        <v>239</v>
      </c>
      <c r="DE16" s="680"/>
      <c r="DF16" s="680"/>
      <c r="DG16" s="680"/>
      <c r="DH16" s="680"/>
      <c r="DI16" s="680"/>
      <c r="DJ16" s="680"/>
      <c r="DK16" s="680"/>
      <c r="DL16" s="680"/>
      <c r="DM16" s="680"/>
      <c r="DN16" s="680"/>
      <c r="DO16" s="680"/>
      <c r="DP16" s="681"/>
      <c r="DQ16" s="688">
        <v>162765</v>
      </c>
      <c r="DR16" s="680"/>
      <c r="DS16" s="680"/>
      <c r="DT16" s="680"/>
      <c r="DU16" s="680"/>
      <c r="DV16" s="680"/>
      <c r="DW16" s="680"/>
      <c r="DX16" s="680"/>
      <c r="DY16" s="680"/>
      <c r="DZ16" s="680"/>
      <c r="EA16" s="680"/>
      <c r="EB16" s="680"/>
      <c r="EC16" s="689"/>
    </row>
    <row r="17" spans="2:133" ht="11.25" customHeight="1" x14ac:dyDescent="0.15">
      <c r="B17" s="676" t="s">
        <v>271</v>
      </c>
      <c r="C17" s="677"/>
      <c r="D17" s="677"/>
      <c r="E17" s="677"/>
      <c r="F17" s="677"/>
      <c r="G17" s="677"/>
      <c r="H17" s="677"/>
      <c r="I17" s="677"/>
      <c r="J17" s="677"/>
      <c r="K17" s="677"/>
      <c r="L17" s="677"/>
      <c r="M17" s="677"/>
      <c r="N17" s="677"/>
      <c r="O17" s="677"/>
      <c r="P17" s="677"/>
      <c r="Q17" s="678"/>
      <c r="R17" s="679">
        <v>9940</v>
      </c>
      <c r="S17" s="680"/>
      <c r="T17" s="680"/>
      <c r="U17" s="680"/>
      <c r="V17" s="680"/>
      <c r="W17" s="680"/>
      <c r="X17" s="680"/>
      <c r="Y17" s="681"/>
      <c r="Z17" s="682">
        <v>0</v>
      </c>
      <c r="AA17" s="682"/>
      <c r="AB17" s="682"/>
      <c r="AC17" s="682"/>
      <c r="AD17" s="683">
        <v>9940</v>
      </c>
      <c r="AE17" s="683"/>
      <c r="AF17" s="683"/>
      <c r="AG17" s="683"/>
      <c r="AH17" s="683"/>
      <c r="AI17" s="683"/>
      <c r="AJ17" s="683"/>
      <c r="AK17" s="683"/>
      <c r="AL17" s="684">
        <v>0.1</v>
      </c>
      <c r="AM17" s="685"/>
      <c r="AN17" s="685"/>
      <c r="AO17" s="686"/>
      <c r="AP17" s="676" t="s">
        <v>272</v>
      </c>
      <c r="AQ17" s="677"/>
      <c r="AR17" s="677"/>
      <c r="AS17" s="677"/>
      <c r="AT17" s="677"/>
      <c r="AU17" s="677"/>
      <c r="AV17" s="677"/>
      <c r="AW17" s="677"/>
      <c r="AX17" s="677"/>
      <c r="AY17" s="677"/>
      <c r="AZ17" s="677"/>
      <c r="BA17" s="677"/>
      <c r="BB17" s="677"/>
      <c r="BC17" s="677"/>
      <c r="BD17" s="677"/>
      <c r="BE17" s="677"/>
      <c r="BF17" s="678"/>
      <c r="BG17" s="679" t="s">
        <v>239</v>
      </c>
      <c r="BH17" s="680"/>
      <c r="BI17" s="680"/>
      <c r="BJ17" s="680"/>
      <c r="BK17" s="680"/>
      <c r="BL17" s="680"/>
      <c r="BM17" s="680"/>
      <c r="BN17" s="681"/>
      <c r="BO17" s="682" t="s">
        <v>239</v>
      </c>
      <c r="BP17" s="682"/>
      <c r="BQ17" s="682"/>
      <c r="BR17" s="682"/>
      <c r="BS17" s="688" t="s">
        <v>239</v>
      </c>
      <c r="BT17" s="680"/>
      <c r="BU17" s="680"/>
      <c r="BV17" s="680"/>
      <c r="BW17" s="680"/>
      <c r="BX17" s="680"/>
      <c r="BY17" s="680"/>
      <c r="BZ17" s="680"/>
      <c r="CA17" s="680"/>
      <c r="CB17" s="689"/>
      <c r="CD17" s="694" t="s">
        <v>273</v>
      </c>
      <c r="CE17" s="695"/>
      <c r="CF17" s="695"/>
      <c r="CG17" s="695"/>
      <c r="CH17" s="695"/>
      <c r="CI17" s="695"/>
      <c r="CJ17" s="695"/>
      <c r="CK17" s="695"/>
      <c r="CL17" s="695"/>
      <c r="CM17" s="695"/>
      <c r="CN17" s="695"/>
      <c r="CO17" s="695"/>
      <c r="CP17" s="695"/>
      <c r="CQ17" s="696"/>
      <c r="CR17" s="679">
        <v>1606758</v>
      </c>
      <c r="CS17" s="680"/>
      <c r="CT17" s="680"/>
      <c r="CU17" s="680"/>
      <c r="CV17" s="680"/>
      <c r="CW17" s="680"/>
      <c r="CX17" s="680"/>
      <c r="CY17" s="681"/>
      <c r="CZ17" s="682">
        <v>7.5</v>
      </c>
      <c r="DA17" s="682"/>
      <c r="DB17" s="682"/>
      <c r="DC17" s="682"/>
      <c r="DD17" s="688" t="s">
        <v>239</v>
      </c>
      <c r="DE17" s="680"/>
      <c r="DF17" s="680"/>
      <c r="DG17" s="680"/>
      <c r="DH17" s="680"/>
      <c r="DI17" s="680"/>
      <c r="DJ17" s="680"/>
      <c r="DK17" s="680"/>
      <c r="DL17" s="680"/>
      <c r="DM17" s="680"/>
      <c r="DN17" s="680"/>
      <c r="DO17" s="680"/>
      <c r="DP17" s="681"/>
      <c r="DQ17" s="688">
        <v>1515251</v>
      </c>
      <c r="DR17" s="680"/>
      <c r="DS17" s="680"/>
      <c r="DT17" s="680"/>
      <c r="DU17" s="680"/>
      <c r="DV17" s="680"/>
      <c r="DW17" s="680"/>
      <c r="DX17" s="680"/>
      <c r="DY17" s="680"/>
      <c r="DZ17" s="680"/>
      <c r="EA17" s="680"/>
      <c r="EB17" s="680"/>
      <c r="EC17" s="689"/>
    </row>
    <row r="18" spans="2:133" ht="11.25" customHeight="1" x14ac:dyDescent="0.15">
      <c r="B18" s="676" t="s">
        <v>274</v>
      </c>
      <c r="C18" s="677"/>
      <c r="D18" s="677"/>
      <c r="E18" s="677"/>
      <c r="F18" s="677"/>
      <c r="G18" s="677"/>
      <c r="H18" s="677"/>
      <c r="I18" s="677"/>
      <c r="J18" s="677"/>
      <c r="K18" s="677"/>
      <c r="L18" s="677"/>
      <c r="M18" s="677"/>
      <c r="N18" s="677"/>
      <c r="O18" s="677"/>
      <c r="P18" s="677"/>
      <c r="Q18" s="678"/>
      <c r="R18" s="679">
        <v>6305362</v>
      </c>
      <c r="S18" s="680"/>
      <c r="T18" s="680"/>
      <c r="U18" s="680"/>
      <c r="V18" s="680"/>
      <c r="W18" s="680"/>
      <c r="X18" s="680"/>
      <c r="Y18" s="681"/>
      <c r="Z18" s="682">
        <v>27.3</v>
      </c>
      <c r="AA18" s="682"/>
      <c r="AB18" s="682"/>
      <c r="AC18" s="682"/>
      <c r="AD18" s="683">
        <v>5190996</v>
      </c>
      <c r="AE18" s="683"/>
      <c r="AF18" s="683"/>
      <c r="AG18" s="683"/>
      <c r="AH18" s="683"/>
      <c r="AI18" s="683"/>
      <c r="AJ18" s="683"/>
      <c r="AK18" s="683"/>
      <c r="AL18" s="684">
        <v>57.5</v>
      </c>
      <c r="AM18" s="685"/>
      <c r="AN18" s="685"/>
      <c r="AO18" s="686"/>
      <c r="AP18" s="676" t="s">
        <v>275</v>
      </c>
      <c r="AQ18" s="677"/>
      <c r="AR18" s="677"/>
      <c r="AS18" s="677"/>
      <c r="AT18" s="677"/>
      <c r="AU18" s="677"/>
      <c r="AV18" s="677"/>
      <c r="AW18" s="677"/>
      <c r="AX18" s="677"/>
      <c r="AY18" s="677"/>
      <c r="AZ18" s="677"/>
      <c r="BA18" s="677"/>
      <c r="BB18" s="677"/>
      <c r="BC18" s="677"/>
      <c r="BD18" s="677"/>
      <c r="BE18" s="677"/>
      <c r="BF18" s="678"/>
      <c r="BG18" s="679" t="s">
        <v>233</v>
      </c>
      <c r="BH18" s="680"/>
      <c r="BI18" s="680"/>
      <c r="BJ18" s="680"/>
      <c r="BK18" s="680"/>
      <c r="BL18" s="680"/>
      <c r="BM18" s="680"/>
      <c r="BN18" s="681"/>
      <c r="BO18" s="682" t="s">
        <v>239</v>
      </c>
      <c r="BP18" s="682"/>
      <c r="BQ18" s="682"/>
      <c r="BR18" s="682"/>
      <c r="BS18" s="688" t="s">
        <v>239</v>
      </c>
      <c r="BT18" s="680"/>
      <c r="BU18" s="680"/>
      <c r="BV18" s="680"/>
      <c r="BW18" s="680"/>
      <c r="BX18" s="680"/>
      <c r="BY18" s="680"/>
      <c r="BZ18" s="680"/>
      <c r="CA18" s="680"/>
      <c r="CB18" s="689"/>
      <c r="CD18" s="694" t="s">
        <v>276</v>
      </c>
      <c r="CE18" s="695"/>
      <c r="CF18" s="695"/>
      <c r="CG18" s="695"/>
      <c r="CH18" s="695"/>
      <c r="CI18" s="695"/>
      <c r="CJ18" s="695"/>
      <c r="CK18" s="695"/>
      <c r="CL18" s="695"/>
      <c r="CM18" s="695"/>
      <c r="CN18" s="695"/>
      <c r="CO18" s="695"/>
      <c r="CP18" s="695"/>
      <c r="CQ18" s="696"/>
      <c r="CR18" s="679" t="s">
        <v>233</v>
      </c>
      <c r="CS18" s="680"/>
      <c r="CT18" s="680"/>
      <c r="CU18" s="680"/>
      <c r="CV18" s="680"/>
      <c r="CW18" s="680"/>
      <c r="CX18" s="680"/>
      <c r="CY18" s="681"/>
      <c r="CZ18" s="682" t="s">
        <v>233</v>
      </c>
      <c r="DA18" s="682"/>
      <c r="DB18" s="682"/>
      <c r="DC18" s="682"/>
      <c r="DD18" s="688" t="s">
        <v>239</v>
      </c>
      <c r="DE18" s="680"/>
      <c r="DF18" s="680"/>
      <c r="DG18" s="680"/>
      <c r="DH18" s="680"/>
      <c r="DI18" s="680"/>
      <c r="DJ18" s="680"/>
      <c r="DK18" s="680"/>
      <c r="DL18" s="680"/>
      <c r="DM18" s="680"/>
      <c r="DN18" s="680"/>
      <c r="DO18" s="680"/>
      <c r="DP18" s="681"/>
      <c r="DQ18" s="688" t="s">
        <v>239</v>
      </c>
      <c r="DR18" s="680"/>
      <c r="DS18" s="680"/>
      <c r="DT18" s="680"/>
      <c r="DU18" s="680"/>
      <c r="DV18" s="680"/>
      <c r="DW18" s="680"/>
      <c r="DX18" s="680"/>
      <c r="DY18" s="680"/>
      <c r="DZ18" s="680"/>
      <c r="EA18" s="680"/>
      <c r="EB18" s="680"/>
      <c r="EC18" s="689"/>
    </row>
    <row r="19" spans="2:133" ht="11.25" customHeight="1" x14ac:dyDescent="0.15">
      <c r="B19" s="676" t="s">
        <v>277</v>
      </c>
      <c r="C19" s="677"/>
      <c r="D19" s="677"/>
      <c r="E19" s="677"/>
      <c r="F19" s="677"/>
      <c r="G19" s="677"/>
      <c r="H19" s="677"/>
      <c r="I19" s="677"/>
      <c r="J19" s="677"/>
      <c r="K19" s="677"/>
      <c r="L19" s="677"/>
      <c r="M19" s="677"/>
      <c r="N19" s="677"/>
      <c r="O19" s="677"/>
      <c r="P19" s="677"/>
      <c r="Q19" s="678"/>
      <c r="R19" s="679">
        <v>5190996</v>
      </c>
      <c r="S19" s="680"/>
      <c r="T19" s="680"/>
      <c r="U19" s="680"/>
      <c r="V19" s="680"/>
      <c r="W19" s="680"/>
      <c r="X19" s="680"/>
      <c r="Y19" s="681"/>
      <c r="Z19" s="682">
        <v>22.4</v>
      </c>
      <c r="AA19" s="682"/>
      <c r="AB19" s="682"/>
      <c r="AC19" s="682"/>
      <c r="AD19" s="683">
        <v>5190996</v>
      </c>
      <c r="AE19" s="683"/>
      <c r="AF19" s="683"/>
      <c r="AG19" s="683"/>
      <c r="AH19" s="683"/>
      <c r="AI19" s="683"/>
      <c r="AJ19" s="683"/>
      <c r="AK19" s="683"/>
      <c r="AL19" s="684">
        <v>57.5</v>
      </c>
      <c r="AM19" s="685"/>
      <c r="AN19" s="685"/>
      <c r="AO19" s="686"/>
      <c r="AP19" s="676" t="s">
        <v>278</v>
      </c>
      <c r="AQ19" s="677"/>
      <c r="AR19" s="677"/>
      <c r="AS19" s="677"/>
      <c r="AT19" s="677"/>
      <c r="AU19" s="677"/>
      <c r="AV19" s="677"/>
      <c r="AW19" s="677"/>
      <c r="AX19" s="677"/>
      <c r="AY19" s="677"/>
      <c r="AZ19" s="677"/>
      <c r="BA19" s="677"/>
      <c r="BB19" s="677"/>
      <c r="BC19" s="677"/>
      <c r="BD19" s="677"/>
      <c r="BE19" s="677"/>
      <c r="BF19" s="678"/>
      <c r="BG19" s="679">
        <v>43073</v>
      </c>
      <c r="BH19" s="680"/>
      <c r="BI19" s="680"/>
      <c r="BJ19" s="680"/>
      <c r="BK19" s="680"/>
      <c r="BL19" s="680"/>
      <c r="BM19" s="680"/>
      <c r="BN19" s="681"/>
      <c r="BO19" s="682">
        <v>1.4</v>
      </c>
      <c r="BP19" s="682"/>
      <c r="BQ19" s="682"/>
      <c r="BR19" s="682"/>
      <c r="BS19" s="688" t="s">
        <v>239</v>
      </c>
      <c r="BT19" s="680"/>
      <c r="BU19" s="680"/>
      <c r="BV19" s="680"/>
      <c r="BW19" s="680"/>
      <c r="BX19" s="680"/>
      <c r="BY19" s="680"/>
      <c r="BZ19" s="680"/>
      <c r="CA19" s="680"/>
      <c r="CB19" s="689"/>
      <c r="CD19" s="694" t="s">
        <v>279</v>
      </c>
      <c r="CE19" s="695"/>
      <c r="CF19" s="695"/>
      <c r="CG19" s="695"/>
      <c r="CH19" s="695"/>
      <c r="CI19" s="695"/>
      <c r="CJ19" s="695"/>
      <c r="CK19" s="695"/>
      <c r="CL19" s="695"/>
      <c r="CM19" s="695"/>
      <c r="CN19" s="695"/>
      <c r="CO19" s="695"/>
      <c r="CP19" s="695"/>
      <c r="CQ19" s="696"/>
      <c r="CR19" s="679" t="s">
        <v>239</v>
      </c>
      <c r="CS19" s="680"/>
      <c r="CT19" s="680"/>
      <c r="CU19" s="680"/>
      <c r="CV19" s="680"/>
      <c r="CW19" s="680"/>
      <c r="CX19" s="680"/>
      <c r="CY19" s="681"/>
      <c r="CZ19" s="682" t="s">
        <v>239</v>
      </c>
      <c r="DA19" s="682"/>
      <c r="DB19" s="682"/>
      <c r="DC19" s="682"/>
      <c r="DD19" s="688" t="s">
        <v>239</v>
      </c>
      <c r="DE19" s="680"/>
      <c r="DF19" s="680"/>
      <c r="DG19" s="680"/>
      <c r="DH19" s="680"/>
      <c r="DI19" s="680"/>
      <c r="DJ19" s="680"/>
      <c r="DK19" s="680"/>
      <c r="DL19" s="680"/>
      <c r="DM19" s="680"/>
      <c r="DN19" s="680"/>
      <c r="DO19" s="680"/>
      <c r="DP19" s="681"/>
      <c r="DQ19" s="688" t="s">
        <v>239</v>
      </c>
      <c r="DR19" s="680"/>
      <c r="DS19" s="680"/>
      <c r="DT19" s="680"/>
      <c r="DU19" s="680"/>
      <c r="DV19" s="680"/>
      <c r="DW19" s="680"/>
      <c r="DX19" s="680"/>
      <c r="DY19" s="680"/>
      <c r="DZ19" s="680"/>
      <c r="EA19" s="680"/>
      <c r="EB19" s="680"/>
      <c r="EC19" s="689"/>
    </row>
    <row r="20" spans="2:133" ht="11.25" customHeight="1" x14ac:dyDescent="0.15">
      <c r="B20" s="676" t="s">
        <v>280</v>
      </c>
      <c r="C20" s="677"/>
      <c r="D20" s="677"/>
      <c r="E20" s="677"/>
      <c r="F20" s="677"/>
      <c r="G20" s="677"/>
      <c r="H20" s="677"/>
      <c r="I20" s="677"/>
      <c r="J20" s="677"/>
      <c r="K20" s="677"/>
      <c r="L20" s="677"/>
      <c r="M20" s="677"/>
      <c r="N20" s="677"/>
      <c r="O20" s="677"/>
      <c r="P20" s="677"/>
      <c r="Q20" s="678"/>
      <c r="R20" s="679">
        <v>1114366</v>
      </c>
      <c r="S20" s="680"/>
      <c r="T20" s="680"/>
      <c r="U20" s="680"/>
      <c r="V20" s="680"/>
      <c r="W20" s="680"/>
      <c r="X20" s="680"/>
      <c r="Y20" s="681"/>
      <c r="Z20" s="682">
        <v>4.8</v>
      </c>
      <c r="AA20" s="682"/>
      <c r="AB20" s="682"/>
      <c r="AC20" s="682"/>
      <c r="AD20" s="683" t="s">
        <v>239</v>
      </c>
      <c r="AE20" s="683"/>
      <c r="AF20" s="683"/>
      <c r="AG20" s="683"/>
      <c r="AH20" s="683"/>
      <c r="AI20" s="683"/>
      <c r="AJ20" s="683"/>
      <c r="AK20" s="683"/>
      <c r="AL20" s="684" t="s">
        <v>281</v>
      </c>
      <c r="AM20" s="685"/>
      <c r="AN20" s="685"/>
      <c r="AO20" s="686"/>
      <c r="AP20" s="676" t="s">
        <v>282</v>
      </c>
      <c r="AQ20" s="677"/>
      <c r="AR20" s="677"/>
      <c r="AS20" s="677"/>
      <c r="AT20" s="677"/>
      <c r="AU20" s="677"/>
      <c r="AV20" s="677"/>
      <c r="AW20" s="677"/>
      <c r="AX20" s="677"/>
      <c r="AY20" s="677"/>
      <c r="AZ20" s="677"/>
      <c r="BA20" s="677"/>
      <c r="BB20" s="677"/>
      <c r="BC20" s="677"/>
      <c r="BD20" s="677"/>
      <c r="BE20" s="677"/>
      <c r="BF20" s="678"/>
      <c r="BG20" s="679">
        <v>43073</v>
      </c>
      <c r="BH20" s="680"/>
      <c r="BI20" s="680"/>
      <c r="BJ20" s="680"/>
      <c r="BK20" s="680"/>
      <c r="BL20" s="680"/>
      <c r="BM20" s="680"/>
      <c r="BN20" s="681"/>
      <c r="BO20" s="682">
        <v>1.4</v>
      </c>
      <c r="BP20" s="682"/>
      <c r="BQ20" s="682"/>
      <c r="BR20" s="682"/>
      <c r="BS20" s="688" t="s">
        <v>233</v>
      </c>
      <c r="BT20" s="680"/>
      <c r="BU20" s="680"/>
      <c r="BV20" s="680"/>
      <c r="BW20" s="680"/>
      <c r="BX20" s="680"/>
      <c r="BY20" s="680"/>
      <c r="BZ20" s="680"/>
      <c r="CA20" s="680"/>
      <c r="CB20" s="689"/>
      <c r="CD20" s="694" t="s">
        <v>283</v>
      </c>
      <c r="CE20" s="695"/>
      <c r="CF20" s="695"/>
      <c r="CG20" s="695"/>
      <c r="CH20" s="695"/>
      <c r="CI20" s="695"/>
      <c r="CJ20" s="695"/>
      <c r="CK20" s="695"/>
      <c r="CL20" s="695"/>
      <c r="CM20" s="695"/>
      <c r="CN20" s="695"/>
      <c r="CO20" s="695"/>
      <c r="CP20" s="695"/>
      <c r="CQ20" s="696"/>
      <c r="CR20" s="679">
        <v>21409316</v>
      </c>
      <c r="CS20" s="680"/>
      <c r="CT20" s="680"/>
      <c r="CU20" s="680"/>
      <c r="CV20" s="680"/>
      <c r="CW20" s="680"/>
      <c r="CX20" s="680"/>
      <c r="CY20" s="681"/>
      <c r="CZ20" s="682">
        <v>100</v>
      </c>
      <c r="DA20" s="682"/>
      <c r="DB20" s="682"/>
      <c r="DC20" s="682"/>
      <c r="DD20" s="688">
        <v>2914290</v>
      </c>
      <c r="DE20" s="680"/>
      <c r="DF20" s="680"/>
      <c r="DG20" s="680"/>
      <c r="DH20" s="680"/>
      <c r="DI20" s="680"/>
      <c r="DJ20" s="680"/>
      <c r="DK20" s="680"/>
      <c r="DL20" s="680"/>
      <c r="DM20" s="680"/>
      <c r="DN20" s="680"/>
      <c r="DO20" s="680"/>
      <c r="DP20" s="681"/>
      <c r="DQ20" s="688">
        <v>10739120</v>
      </c>
      <c r="DR20" s="680"/>
      <c r="DS20" s="680"/>
      <c r="DT20" s="680"/>
      <c r="DU20" s="680"/>
      <c r="DV20" s="680"/>
      <c r="DW20" s="680"/>
      <c r="DX20" s="680"/>
      <c r="DY20" s="680"/>
      <c r="DZ20" s="680"/>
      <c r="EA20" s="680"/>
      <c r="EB20" s="680"/>
      <c r="EC20" s="689"/>
    </row>
    <row r="21" spans="2:133" ht="11.25" customHeight="1" x14ac:dyDescent="0.15">
      <c r="B21" s="676" t="s">
        <v>284</v>
      </c>
      <c r="C21" s="677"/>
      <c r="D21" s="677"/>
      <c r="E21" s="677"/>
      <c r="F21" s="677"/>
      <c r="G21" s="677"/>
      <c r="H21" s="677"/>
      <c r="I21" s="677"/>
      <c r="J21" s="677"/>
      <c r="K21" s="677"/>
      <c r="L21" s="677"/>
      <c r="M21" s="677"/>
      <c r="N21" s="677"/>
      <c r="O21" s="677"/>
      <c r="P21" s="677"/>
      <c r="Q21" s="678"/>
      <c r="R21" s="679" t="s">
        <v>239</v>
      </c>
      <c r="S21" s="680"/>
      <c r="T21" s="680"/>
      <c r="U21" s="680"/>
      <c r="V21" s="680"/>
      <c r="W21" s="680"/>
      <c r="X21" s="680"/>
      <c r="Y21" s="681"/>
      <c r="Z21" s="682" t="s">
        <v>233</v>
      </c>
      <c r="AA21" s="682"/>
      <c r="AB21" s="682"/>
      <c r="AC21" s="682"/>
      <c r="AD21" s="683" t="s">
        <v>233</v>
      </c>
      <c r="AE21" s="683"/>
      <c r="AF21" s="683"/>
      <c r="AG21" s="683"/>
      <c r="AH21" s="683"/>
      <c r="AI21" s="683"/>
      <c r="AJ21" s="683"/>
      <c r="AK21" s="683"/>
      <c r="AL21" s="684" t="s">
        <v>233</v>
      </c>
      <c r="AM21" s="685"/>
      <c r="AN21" s="685"/>
      <c r="AO21" s="686"/>
      <c r="AP21" s="697" t="s">
        <v>285</v>
      </c>
      <c r="AQ21" s="698"/>
      <c r="AR21" s="698"/>
      <c r="AS21" s="698"/>
      <c r="AT21" s="698"/>
      <c r="AU21" s="698"/>
      <c r="AV21" s="698"/>
      <c r="AW21" s="698"/>
      <c r="AX21" s="698"/>
      <c r="AY21" s="698"/>
      <c r="AZ21" s="698"/>
      <c r="BA21" s="698"/>
      <c r="BB21" s="698"/>
      <c r="BC21" s="698"/>
      <c r="BD21" s="698"/>
      <c r="BE21" s="698"/>
      <c r="BF21" s="699"/>
      <c r="BG21" s="679">
        <v>43073</v>
      </c>
      <c r="BH21" s="680"/>
      <c r="BI21" s="680"/>
      <c r="BJ21" s="680"/>
      <c r="BK21" s="680"/>
      <c r="BL21" s="680"/>
      <c r="BM21" s="680"/>
      <c r="BN21" s="681"/>
      <c r="BO21" s="682">
        <v>1.4</v>
      </c>
      <c r="BP21" s="682"/>
      <c r="BQ21" s="682"/>
      <c r="BR21" s="682"/>
      <c r="BS21" s="688" t="s">
        <v>239</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286</v>
      </c>
      <c r="C22" s="677"/>
      <c r="D22" s="677"/>
      <c r="E22" s="677"/>
      <c r="F22" s="677"/>
      <c r="G22" s="677"/>
      <c r="H22" s="677"/>
      <c r="I22" s="677"/>
      <c r="J22" s="677"/>
      <c r="K22" s="677"/>
      <c r="L22" s="677"/>
      <c r="M22" s="677"/>
      <c r="N22" s="677"/>
      <c r="O22" s="677"/>
      <c r="P22" s="677"/>
      <c r="Q22" s="678"/>
      <c r="R22" s="679">
        <v>10116744</v>
      </c>
      <c r="S22" s="680"/>
      <c r="T22" s="680"/>
      <c r="U22" s="680"/>
      <c r="V22" s="680"/>
      <c r="W22" s="680"/>
      <c r="X22" s="680"/>
      <c r="Y22" s="681"/>
      <c r="Z22" s="682">
        <v>43.8</v>
      </c>
      <c r="AA22" s="682"/>
      <c r="AB22" s="682"/>
      <c r="AC22" s="682"/>
      <c r="AD22" s="683">
        <v>9002378</v>
      </c>
      <c r="AE22" s="683"/>
      <c r="AF22" s="683"/>
      <c r="AG22" s="683"/>
      <c r="AH22" s="683"/>
      <c r="AI22" s="683"/>
      <c r="AJ22" s="683"/>
      <c r="AK22" s="683"/>
      <c r="AL22" s="684">
        <v>99.7</v>
      </c>
      <c r="AM22" s="685"/>
      <c r="AN22" s="685"/>
      <c r="AO22" s="686"/>
      <c r="AP22" s="697" t="s">
        <v>287</v>
      </c>
      <c r="AQ22" s="698"/>
      <c r="AR22" s="698"/>
      <c r="AS22" s="698"/>
      <c r="AT22" s="698"/>
      <c r="AU22" s="698"/>
      <c r="AV22" s="698"/>
      <c r="AW22" s="698"/>
      <c r="AX22" s="698"/>
      <c r="AY22" s="698"/>
      <c r="AZ22" s="698"/>
      <c r="BA22" s="698"/>
      <c r="BB22" s="698"/>
      <c r="BC22" s="698"/>
      <c r="BD22" s="698"/>
      <c r="BE22" s="698"/>
      <c r="BF22" s="699"/>
      <c r="BG22" s="679" t="s">
        <v>239</v>
      </c>
      <c r="BH22" s="680"/>
      <c r="BI22" s="680"/>
      <c r="BJ22" s="680"/>
      <c r="BK22" s="680"/>
      <c r="BL22" s="680"/>
      <c r="BM22" s="680"/>
      <c r="BN22" s="681"/>
      <c r="BO22" s="682" t="s">
        <v>233</v>
      </c>
      <c r="BP22" s="682"/>
      <c r="BQ22" s="682"/>
      <c r="BR22" s="682"/>
      <c r="BS22" s="688" t="s">
        <v>239</v>
      </c>
      <c r="BT22" s="680"/>
      <c r="BU22" s="680"/>
      <c r="BV22" s="680"/>
      <c r="BW22" s="680"/>
      <c r="BX22" s="680"/>
      <c r="BY22" s="680"/>
      <c r="BZ22" s="680"/>
      <c r="CA22" s="680"/>
      <c r="CB22" s="689"/>
      <c r="CD22" s="661" t="s">
        <v>288</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289</v>
      </c>
      <c r="C23" s="677"/>
      <c r="D23" s="677"/>
      <c r="E23" s="677"/>
      <c r="F23" s="677"/>
      <c r="G23" s="677"/>
      <c r="H23" s="677"/>
      <c r="I23" s="677"/>
      <c r="J23" s="677"/>
      <c r="K23" s="677"/>
      <c r="L23" s="677"/>
      <c r="M23" s="677"/>
      <c r="N23" s="677"/>
      <c r="O23" s="677"/>
      <c r="P23" s="677"/>
      <c r="Q23" s="678"/>
      <c r="R23" s="679">
        <v>3063</v>
      </c>
      <c r="S23" s="680"/>
      <c r="T23" s="680"/>
      <c r="U23" s="680"/>
      <c r="V23" s="680"/>
      <c r="W23" s="680"/>
      <c r="X23" s="680"/>
      <c r="Y23" s="681"/>
      <c r="Z23" s="682">
        <v>0</v>
      </c>
      <c r="AA23" s="682"/>
      <c r="AB23" s="682"/>
      <c r="AC23" s="682"/>
      <c r="AD23" s="683">
        <v>3063</v>
      </c>
      <c r="AE23" s="683"/>
      <c r="AF23" s="683"/>
      <c r="AG23" s="683"/>
      <c r="AH23" s="683"/>
      <c r="AI23" s="683"/>
      <c r="AJ23" s="683"/>
      <c r="AK23" s="683"/>
      <c r="AL23" s="684">
        <v>0</v>
      </c>
      <c r="AM23" s="685"/>
      <c r="AN23" s="685"/>
      <c r="AO23" s="686"/>
      <c r="AP23" s="697" t="s">
        <v>290</v>
      </c>
      <c r="AQ23" s="698"/>
      <c r="AR23" s="698"/>
      <c r="AS23" s="698"/>
      <c r="AT23" s="698"/>
      <c r="AU23" s="698"/>
      <c r="AV23" s="698"/>
      <c r="AW23" s="698"/>
      <c r="AX23" s="698"/>
      <c r="AY23" s="698"/>
      <c r="AZ23" s="698"/>
      <c r="BA23" s="698"/>
      <c r="BB23" s="698"/>
      <c r="BC23" s="698"/>
      <c r="BD23" s="698"/>
      <c r="BE23" s="698"/>
      <c r="BF23" s="699"/>
      <c r="BG23" s="679" t="s">
        <v>239</v>
      </c>
      <c r="BH23" s="680"/>
      <c r="BI23" s="680"/>
      <c r="BJ23" s="680"/>
      <c r="BK23" s="680"/>
      <c r="BL23" s="680"/>
      <c r="BM23" s="680"/>
      <c r="BN23" s="681"/>
      <c r="BO23" s="682" t="s">
        <v>239</v>
      </c>
      <c r="BP23" s="682"/>
      <c r="BQ23" s="682"/>
      <c r="BR23" s="682"/>
      <c r="BS23" s="688" t="s">
        <v>233</v>
      </c>
      <c r="BT23" s="680"/>
      <c r="BU23" s="680"/>
      <c r="BV23" s="680"/>
      <c r="BW23" s="680"/>
      <c r="BX23" s="680"/>
      <c r="BY23" s="680"/>
      <c r="BZ23" s="680"/>
      <c r="CA23" s="680"/>
      <c r="CB23" s="689"/>
      <c r="CD23" s="661" t="s">
        <v>227</v>
      </c>
      <c r="CE23" s="662"/>
      <c r="CF23" s="662"/>
      <c r="CG23" s="662"/>
      <c r="CH23" s="662"/>
      <c r="CI23" s="662"/>
      <c r="CJ23" s="662"/>
      <c r="CK23" s="662"/>
      <c r="CL23" s="662"/>
      <c r="CM23" s="662"/>
      <c r="CN23" s="662"/>
      <c r="CO23" s="662"/>
      <c r="CP23" s="662"/>
      <c r="CQ23" s="663"/>
      <c r="CR23" s="661" t="s">
        <v>291</v>
      </c>
      <c r="CS23" s="662"/>
      <c r="CT23" s="662"/>
      <c r="CU23" s="662"/>
      <c r="CV23" s="662"/>
      <c r="CW23" s="662"/>
      <c r="CX23" s="662"/>
      <c r="CY23" s="663"/>
      <c r="CZ23" s="661" t="s">
        <v>292</v>
      </c>
      <c r="DA23" s="662"/>
      <c r="DB23" s="662"/>
      <c r="DC23" s="663"/>
      <c r="DD23" s="661" t="s">
        <v>293</v>
      </c>
      <c r="DE23" s="662"/>
      <c r="DF23" s="662"/>
      <c r="DG23" s="662"/>
      <c r="DH23" s="662"/>
      <c r="DI23" s="662"/>
      <c r="DJ23" s="662"/>
      <c r="DK23" s="663"/>
      <c r="DL23" s="709" t="s">
        <v>294</v>
      </c>
      <c r="DM23" s="710"/>
      <c r="DN23" s="710"/>
      <c r="DO23" s="710"/>
      <c r="DP23" s="710"/>
      <c r="DQ23" s="710"/>
      <c r="DR23" s="710"/>
      <c r="DS23" s="710"/>
      <c r="DT23" s="710"/>
      <c r="DU23" s="710"/>
      <c r="DV23" s="711"/>
      <c r="DW23" s="661" t="s">
        <v>295</v>
      </c>
      <c r="DX23" s="662"/>
      <c r="DY23" s="662"/>
      <c r="DZ23" s="662"/>
      <c r="EA23" s="662"/>
      <c r="EB23" s="662"/>
      <c r="EC23" s="663"/>
    </row>
    <row r="24" spans="2:133" ht="11.25" customHeight="1" x14ac:dyDescent="0.15">
      <c r="B24" s="676" t="s">
        <v>296</v>
      </c>
      <c r="C24" s="677"/>
      <c r="D24" s="677"/>
      <c r="E24" s="677"/>
      <c r="F24" s="677"/>
      <c r="G24" s="677"/>
      <c r="H24" s="677"/>
      <c r="I24" s="677"/>
      <c r="J24" s="677"/>
      <c r="K24" s="677"/>
      <c r="L24" s="677"/>
      <c r="M24" s="677"/>
      <c r="N24" s="677"/>
      <c r="O24" s="677"/>
      <c r="P24" s="677"/>
      <c r="Q24" s="678"/>
      <c r="R24" s="679">
        <v>76677</v>
      </c>
      <c r="S24" s="680"/>
      <c r="T24" s="680"/>
      <c r="U24" s="680"/>
      <c r="V24" s="680"/>
      <c r="W24" s="680"/>
      <c r="X24" s="680"/>
      <c r="Y24" s="681"/>
      <c r="Z24" s="682">
        <v>0.3</v>
      </c>
      <c r="AA24" s="682"/>
      <c r="AB24" s="682"/>
      <c r="AC24" s="682"/>
      <c r="AD24" s="683" t="s">
        <v>239</v>
      </c>
      <c r="AE24" s="683"/>
      <c r="AF24" s="683"/>
      <c r="AG24" s="683"/>
      <c r="AH24" s="683"/>
      <c r="AI24" s="683"/>
      <c r="AJ24" s="683"/>
      <c r="AK24" s="683"/>
      <c r="AL24" s="684" t="s">
        <v>233</v>
      </c>
      <c r="AM24" s="685"/>
      <c r="AN24" s="685"/>
      <c r="AO24" s="686"/>
      <c r="AP24" s="697" t="s">
        <v>297</v>
      </c>
      <c r="AQ24" s="698"/>
      <c r="AR24" s="698"/>
      <c r="AS24" s="698"/>
      <c r="AT24" s="698"/>
      <c r="AU24" s="698"/>
      <c r="AV24" s="698"/>
      <c r="AW24" s="698"/>
      <c r="AX24" s="698"/>
      <c r="AY24" s="698"/>
      <c r="AZ24" s="698"/>
      <c r="BA24" s="698"/>
      <c r="BB24" s="698"/>
      <c r="BC24" s="698"/>
      <c r="BD24" s="698"/>
      <c r="BE24" s="698"/>
      <c r="BF24" s="699"/>
      <c r="BG24" s="679" t="s">
        <v>239</v>
      </c>
      <c r="BH24" s="680"/>
      <c r="BI24" s="680"/>
      <c r="BJ24" s="680"/>
      <c r="BK24" s="680"/>
      <c r="BL24" s="680"/>
      <c r="BM24" s="680"/>
      <c r="BN24" s="681"/>
      <c r="BO24" s="682" t="s">
        <v>239</v>
      </c>
      <c r="BP24" s="682"/>
      <c r="BQ24" s="682"/>
      <c r="BR24" s="682"/>
      <c r="BS24" s="688" t="s">
        <v>239</v>
      </c>
      <c r="BT24" s="680"/>
      <c r="BU24" s="680"/>
      <c r="BV24" s="680"/>
      <c r="BW24" s="680"/>
      <c r="BX24" s="680"/>
      <c r="BY24" s="680"/>
      <c r="BZ24" s="680"/>
      <c r="CA24" s="680"/>
      <c r="CB24" s="689"/>
      <c r="CD24" s="690" t="s">
        <v>298</v>
      </c>
      <c r="CE24" s="691"/>
      <c r="CF24" s="691"/>
      <c r="CG24" s="691"/>
      <c r="CH24" s="691"/>
      <c r="CI24" s="691"/>
      <c r="CJ24" s="691"/>
      <c r="CK24" s="691"/>
      <c r="CL24" s="691"/>
      <c r="CM24" s="691"/>
      <c r="CN24" s="691"/>
      <c r="CO24" s="691"/>
      <c r="CP24" s="691"/>
      <c r="CQ24" s="692"/>
      <c r="CR24" s="668">
        <v>7004259</v>
      </c>
      <c r="CS24" s="669"/>
      <c r="CT24" s="669"/>
      <c r="CU24" s="669"/>
      <c r="CV24" s="669"/>
      <c r="CW24" s="669"/>
      <c r="CX24" s="669"/>
      <c r="CY24" s="670"/>
      <c r="CZ24" s="673">
        <v>32.700000000000003</v>
      </c>
      <c r="DA24" s="674"/>
      <c r="DB24" s="674"/>
      <c r="DC24" s="693"/>
      <c r="DD24" s="712">
        <v>4754539</v>
      </c>
      <c r="DE24" s="669"/>
      <c r="DF24" s="669"/>
      <c r="DG24" s="669"/>
      <c r="DH24" s="669"/>
      <c r="DI24" s="669"/>
      <c r="DJ24" s="669"/>
      <c r="DK24" s="670"/>
      <c r="DL24" s="712">
        <v>4659838</v>
      </c>
      <c r="DM24" s="669"/>
      <c r="DN24" s="669"/>
      <c r="DO24" s="669"/>
      <c r="DP24" s="669"/>
      <c r="DQ24" s="669"/>
      <c r="DR24" s="669"/>
      <c r="DS24" s="669"/>
      <c r="DT24" s="669"/>
      <c r="DU24" s="669"/>
      <c r="DV24" s="670"/>
      <c r="DW24" s="673">
        <v>49.3</v>
      </c>
      <c r="DX24" s="674"/>
      <c r="DY24" s="674"/>
      <c r="DZ24" s="674"/>
      <c r="EA24" s="674"/>
      <c r="EB24" s="674"/>
      <c r="EC24" s="675"/>
    </row>
    <row r="25" spans="2:133" ht="11.25" customHeight="1" x14ac:dyDescent="0.15">
      <c r="B25" s="676" t="s">
        <v>299</v>
      </c>
      <c r="C25" s="677"/>
      <c r="D25" s="677"/>
      <c r="E25" s="677"/>
      <c r="F25" s="677"/>
      <c r="G25" s="677"/>
      <c r="H25" s="677"/>
      <c r="I25" s="677"/>
      <c r="J25" s="677"/>
      <c r="K25" s="677"/>
      <c r="L25" s="677"/>
      <c r="M25" s="677"/>
      <c r="N25" s="677"/>
      <c r="O25" s="677"/>
      <c r="P25" s="677"/>
      <c r="Q25" s="678"/>
      <c r="R25" s="679">
        <v>239059</v>
      </c>
      <c r="S25" s="680"/>
      <c r="T25" s="680"/>
      <c r="U25" s="680"/>
      <c r="V25" s="680"/>
      <c r="W25" s="680"/>
      <c r="X25" s="680"/>
      <c r="Y25" s="681"/>
      <c r="Z25" s="682">
        <v>1</v>
      </c>
      <c r="AA25" s="682"/>
      <c r="AB25" s="682"/>
      <c r="AC25" s="682"/>
      <c r="AD25" s="683">
        <v>11712</v>
      </c>
      <c r="AE25" s="683"/>
      <c r="AF25" s="683"/>
      <c r="AG25" s="683"/>
      <c r="AH25" s="683"/>
      <c r="AI25" s="683"/>
      <c r="AJ25" s="683"/>
      <c r="AK25" s="683"/>
      <c r="AL25" s="684">
        <v>0.1</v>
      </c>
      <c r="AM25" s="685"/>
      <c r="AN25" s="685"/>
      <c r="AO25" s="686"/>
      <c r="AP25" s="697" t="s">
        <v>300</v>
      </c>
      <c r="AQ25" s="698"/>
      <c r="AR25" s="698"/>
      <c r="AS25" s="698"/>
      <c r="AT25" s="698"/>
      <c r="AU25" s="698"/>
      <c r="AV25" s="698"/>
      <c r="AW25" s="698"/>
      <c r="AX25" s="698"/>
      <c r="AY25" s="698"/>
      <c r="AZ25" s="698"/>
      <c r="BA25" s="698"/>
      <c r="BB25" s="698"/>
      <c r="BC25" s="698"/>
      <c r="BD25" s="698"/>
      <c r="BE25" s="698"/>
      <c r="BF25" s="699"/>
      <c r="BG25" s="679" t="s">
        <v>239</v>
      </c>
      <c r="BH25" s="680"/>
      <c r="BI25" s="680"/>
      <c r="BJ25" s="680"/>
      <c r="BK25" s="680"/>
      <c r="BL25" s="680"/>
      <c r="BM25" s="680"/>
      <c r="BN25" s="681"/>
      <c r="BO25" s="682" t="s">
        <v>239</v>
      </c>
      <c r="BP25" s="682"/>
      <c r="BQ25" s="682"/>
      <c r="BR25" s="682"/>
      <c r="BS25" s="688" t="s">
        <v>239</v>
      </c>
      <c r="BT25" s="680"/>
      <c r="BU25" s="680"/>
      <c r="BV25" s="680"/>
      <c r="BW25" s="680"/>
      <c r="BX25" s="680"/>
      <c r="BY25" s="680"/>
      <c r="BZ25" s="680"/>
      <c r="CA25" s="680"/>
      <c r="CB25" s="689"/>
      <c r="CD25" s="694" t="s">
        <v>301</v>
      </c>
      <c r="CE25" s="695"/>
      <c r="CF25" s="695"/>
      <c r="CG25" s="695"/>
      <c r="CH25" s="695"/>
      <c r="CI25" s="695"/>
      <c r="CJ25" s="695"/>
      <c r="CK25" s="695"/>
      <c r="CL25" s="695"/>
      <c r="CM25" s="695"/>
      <c r="CN25" s="695"/>
      <c r="CO25" s="695"/>
      <c r="CP25" s="695"/>
      <c r="CQ25" s="696"/>
      <c r="CR25" s="679">
        <v>2330238</v>
      </c>
      <c r="CS25" s="715"/>
      <c r="CT25" s="715"/>
      <c r="CU25" s="715"/>
      <c r="CV25" s="715"/>
      <c r="CW25" s="715"/>
      <c r="CX25" s="715"/>
      <c r="CY25" s="716"/>
      <c r="CZ25" s="684">
        <v>10.9</v>
      </c>
      <c r="DA25" s="713"/>
      <c r="DB25" s="713"/>
      <c r="DC25" s="717"/>
      <c r="DD25" s="688">
        <v>2223512</v>
      </c>
      <c r="DE25" s="715"/>
      <c r="DF25" s="715"/>
      <c r="DG25" s="715"/>
      <c r="DH25" s="715"/>
      <c r="DI25" s="715"/>
      <c r="DJ25" s="715"/>
      <c r="DK25" s="716"/>
      <c r="DL25" s="688">
        <v>2132341</v>
      </c>
      <c r="DM25" s="715"/>
      <c r="DN25" s="715"/>
      <c r="DO25" s="715"/>
      <c r="DP25" s="715"/>
      <c r="DQ25" s="715"/>
      <c r="DR25" s="715"/>
      <c r="DS25" s="715"/>
      <c r="DT25" s="715"/>
      <c r="DU25" s="715"/>
      <c r="DV25" s="716"/>
      <c r="DW25" s="684">
        <v>22.6</v>
      </c>
      <c r="DX25" s="713"/>
      <c r="DY25" s="713"/>
      <c r="DZ25" s="713"/>
      <c r="EA25" s="713"/>
      <c r="EB25" s="713"/>
      <c r="EC25" s="714"/>
    </row>
    <row r="26" spans="2:133" ht="11.25" customHeight="1" x14ac:dyDescent="0.15">
      <c r="B26" s="676" t="s">
        <v>302</v>
      </c>
      <c r="C26" s="677"/>
      <c r="D26" s="677"/>
      <c r="E26" s="677"/>
      <c r="F26" s="677"/>
      <c r="G26" s="677"/>
      <c r="H26" s="677"/>
      <c r="I26" s="677"/>
      <c r="J26" s="677"/>
      <c r="K26" s="677"/>
      <c r="L26" s="677"/>
      <c r="M26" s="677"/>
      <c r="N26" s="677"/>
      <c r="O26" s="677"/>
      <c r="P26" s="677"/>
      <c r="Q26" s="678"/>
      <c r="R26" s="679">
        <v>17932</v>
      </c>
      <c r="S26" s="680"/>
      <c r="T26" s="680"/>
      <c r="U26" s="680"/>
      <c r="V26" s="680"/>
      <c r="W26" s="680"/>
      <c r="X26" s="680"/>
      <c r="Y26" s="681"/>
      <c r="Z26" s="682">
        <v>0.1</v>
      </c>
      <c r="AA26" s="682"/>
      <c r="AB26" s="682"/>
      <c r="AC26" s="682"/>
      <c r="AD26" s="683">
        <v>1901</v>
      </c>
      <c r="AE26" s="683"/>
      <c r="AF26" s="683"/>
      <c r="AG26" s="683"/>
      <c r="AH26" s="683"/>
      <c r="AI26" s="683"/>
      <c r="AJ26" s="683"/>
      <c r="AK26" s="683"/>
      <c r="AL26" s="684">
        <v>0</v>
      </c>
      <c r="AM26" s="685"/>
      <c r="AN26" s="685"/>
      <c r="AO26" s="686"/>
      <c r="AP26" s="697" t="s">
        <v>303</v>
      </c>
      <c r="AQ26" s="718"/>
      <c r="AR26" s="718"/>
      <c r="AS26" s="718"/>
      <c r="AT26" s="718"/>
      <c r="AU26" s="718"/>
      <c r="AV26" s="718"/>
      <c r="AW26" s="718"/>
      <c r="AX26" s="718"/>
      <c r="AY26" s="718"/>
      <c r="AZ26" s="718"/>
      <c r="BA26" s="718"/>
      <c r="BB26" s="718"/>
      <c r="BC26" s="718"/>
      <c r="BD26" s="718"/>
      <c r="BE26" s="718"/>
      <c r="BF26" s="699"/>
      <c r="BG26" s="679" t="s">
        <v>239</v>
      </c>
      <c r="BH26" s="680"/>
      <c r="BI26" s="680"/>
      <c r="BJ26" s="680"/>
      <c r="BK26" s="680"/>
      <c r="BL26" s="680"/>
      <c r="BM26" s="680"/>
      <c r="BN26" s="681"/>
      <c r="BO26" s="682" t="s">
        <v>239</v>
      </c>
      <c r="BP26" s="682"/>
      <c r="BQ26" s="682"/>
      <c r="BR26" s="682"/>
      <c r="BS26" s="688" t="s">
        <v>233</v>
      </c>
      <c r="BT26" s="680"/>
      <c r="BU26" s="680"/>
      <c r="BV26" s="680"/>
      <c r="BW26" s="680"/>
      <c r="BX26" s="680"/>
      <c r="BY26" s="680"/>
      <c r="BZ26" s="680"/>
      <c r="CA26" s="680"/>
      <c r="CB26" s="689"/>
      <c r="CD26" s="694" t="s">
        <v>304</v>
      </c>
      <c r="CE26" s="695"/>
      <c r="CF26" s="695"/>
      <c r="CG26" s="695"/>
      <c r="CH26" s="695"/>
      <c r="CI26" s="695"/>
      <c r="CJ26" s="695"/>
      <c r="CK26" s="695"/>
      <c r="CL26" s="695"/>
      <c r="CM26" s="695"/>
      <c r="CN26" s="695"/>
      <c r="CO26" s="695"/>
      <c r="CP26" s="695"/>
      <c r="CQ26" s="696"/>
      <c r="CR26" s="679">
        <v>1387289</v>
      </c>
      <c r="CS26" s="680"/>
      <c r="CT26" s="680"/>
      <c r="CU26" s="680"/>
      <c r="CV26" s="680"/>
      <c r="CW26" s="680"/>
      <c r="CX26" s="680"/>
      <c r="CY26" s="681"/>
      <c r="CZ26" s="684">
        <v>6.5</v>
      </c>
      <c r="DA26" s="713"/>
      <c r="DB26" s="713"/>
      <c r="DC26" s="717"/>
      <c r="DD26" s="688">
        <v>1311233</v>
      </c>
      <c r="DE26" s="680"/>
      <c r="DF26" s="680"/>
      <c r="DG26" s="680"/>
      <c r="DH26" s="680"/>
      <c r="DI26" s="680"/>
      <c r="DJ26" s="680"/>
      <c r="DK26" s="681"/>
      <c r="DL26" s="688" t="s">
        <v>239</v>
      </c>
      <c r="DM26" s="680"/>
      <c r="DN26" s="680"/>
      <c r="DO26" s="680"/>
      <c r="DP26" s="680"/>
      <c r="DQ26" s="680"/>
      <c r="DR26" s="680"/>
      <c r="DS26" s="680"/>
      <c r="DT26" s="680"/>
      <c r="DU26" s="680"/>
      <c r="DV26" s="681"/>
      <c r="DW26" s="684" t="s">
        <v>239</v>
      </c>
      <c r="DX26" s="713"/>
      <c r="DY26" s="713"/>
      <c r="DZ26" s="713"/>
      <c r="EA26" s="713"/>
      <c r="EB26" s="713"/>
      <c r="EC26" s="714"/>
    </row>
    <row r="27" spans="2:133" ht="11.25" customHeight="1" x14ac:dyDescent="0.15">
      <c r="B27" s="676" t="s">
        <v>305</v>
      </c>
      <c r="C27" s="677"/>
      <c r="D27" s="677"/>
      <c r="E27" s="677"/>
      <c r="F27" s="677"/>
      <c r="G27" s="677"/>
      <c r="H27" s="677"/>
      <c r="I27" s="677"/>
      <c r="J27" s="677"/>
      <c r="K27" s="677"/>
      <c r="L27" s="677"/>
      <c r="M27" s="677"/>
      <c r="N27" s="677"/>
      <c r="O27" s="677"/>
      <c r="P27" s="677"/>
      <c r="Q27" s="678"/>
      <c r="R27" s="679">
        <v>4539865</v>
      </c>
      <c r="S27" s="680"/>
      <c r="T27" s="680"/>
      <c r="U27" s="680"/>
      <c r="V27" s="680"/>
      <c r="W27" s="680"/>
      <c r="X27" s="680"/>
      <c r="Y27" s="681"/>
      <c r="Z27" s="682">
        <v>19.600000000000001</v>
      </c>
      <c r="AA27" s="682"/>
      <c r="AB27" s="682"/>
      <c r="AC27" s="682"/>
      <c r="AD27" s="683" t="s">
        <v>239</v>
      </c>
      <c r="AE27" s="683"/>
      <c r="AF27" s="683"/>
      <c r="AG27" s="683"/>
      <c r="AH27" s="683"/>
      <c r="AI27" s="683"/>
      <c r="AJ27" s="683"/>
      <c r="AK27" s="683"/>
      <c r="AL27" s="684" t="s">
        <v>233</v>
      </c>
      <c r="AM27" s="685"/>
      <c r="AN27" s="685"/>
      <c r="AO27" s="686"/>
      <c r="AP27" s="676" t="s">
        <v>306</v>
      </c>
      <c r="AQ27" s="677"/>
      <c r="AR27" s="677"/>
      <c r="AS27" s="677"/>
      <c r="AT27" s="677"/>
      <c r="AU27" s="677"/>
      <c r="AV27" s="677"/>
      <c r="AW27" s="677"/>
      <c r="AX27" s="677"/>
      <c r="AY27" s="677"/>
      <c r="AZ27" s="677"/>
      <c r="BA27" s="677"/>
      <c r="BB27" s="677"/>
      <c r="BC27" s="677"/>
      <c r="BD27" s="677"/>
      <c r="BE27" s="677"/>
      <c r="BF27" s="678"/>
      <c r="BG27" s="679">
        <v>3006981</v>
      </c>
      <c r="BH27" s="680"/>
      <c r="BI27" s="680"/>
      <c r="BJ27" s="680"/>
      <c r="BK27" s="680"/>
      <c r="BL27" s="680"/>
      <c r="BM27" s="680"/>
      <c r="BN27" s="681"/>
      <c r="BO27" s="682">
        <v>100</v>
      </c>
      <c r="BP27" s="682"/>
      <c r="BQ27" s="682"/>
      <c r="BR27" s="682"/>
      <c r="BS27" s="688" t="s">
        <v>233</v>
      </c>
      <c r="BT27" s="680"/>
      <c r="BU27" s="680"/>
      <c r="BV27" s="680"/>
      <c r="BW27" s="680"/>
      <c r="BX27" s="680"/>
      <c r="BY27" s="680"/>
      <c r="BZ27" s="680"/>
      <c r="CA27" s="680"/>
      <c r="CB27" s="689"/>
      <c r="CD27" s="694" t="s">
        <v>307</v>
      </c>
      <c r="CE27" s="695"/>
      <c r="CF27" s="695"/>
      <c r="CG27" s="695"/>
      <c r="CH27" s="695"/>
      <c r="CI27" s="695"/>
      <c r="CJ27" s="695"/>
      <c r="CK27" s="695"/>
      <c r="CL27" s="695"/>
      <c r="CM27" s="695"/>
      <c r="CN27" s="695"/>
      <c r="CO27" s="695"/>
      <c r="CP27" s="695"/>
      <c r="CQ27" s="696"/>
      <c r="CR27" s="679">
        <v>3067263</v>
      </c>
      <c r="CS27" s="715"/>
      <c r="CT27" s="715"/>
      <c r="CU27" s="715"/>
      <c r="CV27" s="715"/>
      <c r="CW27" s="715"/>
      <c r="CX27" s="715"/>
      <c r="CY27" s="716"/>
      <c r="CZ27" s="684">
        <v>14.3</v>
      </c>
      <c r="DA27" s="713"/>
      <c r="DB27" s="713"/>
      <c r="DC27" s="717"/>
      <c r="DD27" s="688">
        <v>1015776</v>
      </c>
      <c r="DE27" s="715"/>
      <c r="DF27" s="715"/>
      <c r="DG27" s="715"/>
      <c r="DH27" s="715"/>
      <c r="DI27" s="715"/>
      <c r="DJ27" s="715"/>
      <c r="DK27" s="716"/>
      <c r="DL27" s="688">
        <v>1012246</v>
      </c>
      <c r="DM27" s="715"/>
      <c r="DN27" s="715"/>
      <c r="DO27" s="715"/>
      <c r="DP27" s="715"/>
      <c r="DQ27" s="715"/>
      <c r="DR27" s="715"/>
      <c r="DS27" s="715"/>
      <c r="DT27" s="715"/>
      <c r="DU27" s="715"/>
      <c r="DV27" s="716"/>
      <c r="DW27" s="684">
        <v>10.7</v>
      </c>
      <c r="DX27" s="713"/>
      <c r="DY27" s="713"/>
      <c r="DZ27" s="713"/>
      <c r="EA27" s="713"/>
      <c r="EB27" s="713"/>
      <c r="EC27" s="714"/>
    </row>
    <row r="28" spans="2:133" ht="11.25" customHeight="1" x14ac:dyDescent="0.15">
      <c r="B28" s="721" t="s">
        <v>308</v>
      </c>
      <c r="C28" s="722"/>
      <c r="D28" s="722"/>
      <c r="E28" s="722"/>
      <c r="F28" s="722"/>
      <c r="G28" s="722"/>
      <c r="H28" s="722"/>
      <c r="I28" s="722"/>
      <c r="J28" s="722"/>
      <c r="K28" s="722"/>
      <c r="L28" s="722"/>
      <c r="M28" s="722"/>
      <c r="N28" s="722"/>
      <c r="O28" s="722"/>
      <c r="P28" s="722"/>
      <c r="Q28" s="723"/>
      <c r="R28" s="679" t="s">
        <v>233</v>
      </c>
      <c r="S28" s="680"/>
      <c r="T28" s="680"/>
      <c r="U28" s="680"/>
      <c r="V28" s="680"/>
      <c r="W28" s="680"/>
      <c r="X28" s="680"/>
      <c r="Y28" s="681"/>
      <c r="Z28" s="682" t="s">
        <v>239</v>
      </c>
      <c r="AA28" s="682"/>
      <c r="AB28" s="682"/>
      <c r="AC28" s="682"/>
      <c r="AD28" s="683" t="s">
        <v>239</v>
      </c>
      <c r="AE28" s="683"/>
      <c r="AF28" s="683"/>
      <c r="AG28" s="683"/>
      <c r="AH28" s="683"/>
      <c r="AI28" s="683"/>
      <c r="AJ28" s="683"/>
      <c r="AK28" s="683"/>
      <c r="AL28" s="684" t="s">
        <v>239</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309</v>
      </c>
      <c r="CE28" s="695"/>
      <c r="CF28" s="695"/>
      <c r="CG28" s="695"/>
      <c r="CH28" s="695"/>
      <c r="CI28" s="695"/>
      <c r="CJ28" s="695"/>
      <c r="CK28" s="695"/>
      <c r="CL28" s="695"/>
      <c r="CM28" s="695"/>
      <c r="CN28" s="695"/>
      <c r="CO28" s="695"/>
      <c r="CP28" s="695"/>
      <c r="CQ28" s="696"/>
      <c r="CR28" s="679">
        <v>1606758</v>
      </c>
      <c r="CS28" s="680"/>
      <c r="CT28" s="680"/>
      <c r="CU28" s="680"/>
      <c r="CV28" s="680"/>
      <c r="CW28" s="680"/>
      <c r="CX28" s="680"/>
      <c r="CY28" s="681"/>
      <c r="CZ28" s="684">
        <v>7.5</v>
      </c>
      <c r="DA28" s="713"/>
      <c r="DB28" s="713"/>
      <c r="DC28" s="717"/>
      <c r="DD28" s="688">
        <v>1515251</v>
      </c>
      <c r="DE28" s="680"/>
      <c r="DF28" s="680"/>
      <c r="DG28" s="680"/>
      <c r="DH28" s="680"/>
      <c r="DI28" s="680"/>
      <c r="DJ28" s="680"/>
      <c r="DK28" s="681"/>
      <c r="DL28" s="688">
        <v>1515251</v>
      </c>
      <c r="DM28" s="680"/>
      <c r="DN28" s="680"/>
      <c r="DO28" s="680"/>
      <c r="DP28" s="680"/>
      <c r="DQ28" s="680"/>
      <c r="DR28" s="680"/>
      <c r="DS28" s="680"/>
      <c r="DT28" s="680"/>
      <c r="DU28" s="680"/>
      <c r="DV28" s="681"/>
      <c r="DW28" s="684">
        <v>16</v>
      </c>
      <c r="DX28" s="713"/>
      <c r="DY28" s="713"/>
      <c r="DZ28" s="713"/>
      <c r="EA28" s="713"/>
      <c r="EB28" s="713"/>
      <c r="EC28" s="714"/>
    </row>
    <row r="29" spans="2:133" ht="11.25" customHeight="1" x14ac:dyDescent="0.15">
      <c r="B29" s="676" t="s">
        <v>310</v>
      </c>
      <c r="C29" s="677"/>
      <c r="D29" s="677"/>
      <c r="E29" s="677"/>
      <c r="F29" s="677"/>
      <c r="G29" s="677"/>
      <c r="H29" s="677"/>
      <c r="I29" s="677"/>
      <c r="J29" s="677"/>
      <c r="K29" s="677"/>
      <c r="L29" s="677"/>
      <c r="M29" s="677"/>
      <c r="N29" s="677"/>
      <c r="O29" s="677"/>
      <c r="P29" s="677"/>
      <c r="Q29" s="678"/>
      <c r="R29" s="679">
        <v>2833176</v>
      </c>
      <c r="S29" s="680"/>
      <c r="T29" s="680"/>
      <c r="U29" s="680"/>
      <c r="V29" s="680"/>
      <c r="W29" s="680"/>
      <c r="X29" s="680"/>
      <c r="Y29" s="681"/>
      <c r="Z29" s="682">
        <v>12.3</v>
      </c>
      <c r="AA29" s="682"/>
      <c r="AB29" s="682"/>
      <c r="AC29" s="682"/>
      <c r="AD29" s="683" t="s">
        <v>239</v>
      </c>
      <c r="AE29" s="683"/>
      <c r="AF29" s="683"/>
      <c r="AG29" s="683"/>
      <c r="AH29" s="683"/>
      <c r="AI29" s="683"/>
      <c r="AJ29" s="683"/>
      <c r="AK29" s="683"/>
      <c r="AL29" s="684" t="s">
        <v>239</v>
      </c>
      <c r="AM29" s="685"/>
      <c r="AN29" s="685"/>
      <c r="AO29" s="686"/>
      <c r="AP29" s="658" t="s">
        <v>227</v>
      </c>
      <c r="AQ29" s="659"/>
      <c r="AR29" s="659"/>
      <c r="AS29" s="659"/>
      <c r="AT29" s="659"/>
      <c r="AU29" s="659"/>
      <c r="AV29" s="659"/>
      <c r="AW29" s="659"/>
      <c r="AX29" s="659"/>
      <c r="AY29" s="659"/>
      <c r="AZ29" s="659"/>
      <c r="BA29" s="659"/>
      <c r="BB29" s="659"/>
      <c r="BC29" s="659"/>
      <c r="BD29" s="659"/>
      <c r="BE29" s="659"/>
      <c r="BF29" s="660"/>
      <c r="BG29" s="658" t="s">
        <v>311</v>
      </c>
      <c r="BH29" s="719"/>
      <c r="BI29" s="719"/>
      <c r="BJ29" s="719"/>
      <c r="BK29" s="719"/>
      <c r="BL29" s="719"/>
      <c r="BM29" s="719"/>
      <c r="BN29" s="719"/>
      <c r="BO29" s="719"/>
      <c r="BP29" s="719"/>
      <c r="BQ29" s="720"/>
      <c r="BR29" s="658" t="s">
        <v>312</v>
      </c>
      <c r="BS29" s="719"/>
      <c r="BT29" s="719"/>
      <c r="BU29" s="719"/>
      <c r="BV29" s="719"/>
      <c r="BW29" s="719"/>
      <c r="BX29" s="719"/>
      <c r="BY29" s="719"/>
      <c r="BZ29" s="719"/>
      <c r="CA29" s="719"/>
      <c r="CB29" s="720"/>
      <c r="CD29" s="742" t="s">
        <v>313</v>
      </c>
      <c r="CE29" s="743"/>
      <c r="CF29" s="694" t="s">
        <v>70</v>
      </c>
      <c r="CG29" s="695"/>
      <c r="CH29" s="695"/>
      <c r="CI29" s="695"/>
      <c r="CJ29" s="695"/>
      <c r="CK29" s="695"/>
      <c r="CL29" s="695"/>
      <c r="CM29" s="695"/>
      <c r="CN29" s="695"/>
      <c r="CO29" s="695"/>
      <c r="CP29" s="695"/>
      <c r="CQ29" s="696"/>
      <c r="CR29" s="679">
        <v>1606758</v>
      </c>
      <c r="CS29" s="715"/>
      <c r="CT29" s="715"/>
      <c r="CU29" s="715"/>
      <c r="CV29" s="715"/>
      <c r="CW29" s="715"/>
      <c r="CX29" s="715"/>
      <c r="CY29" s="716"/>
      <c r="CZ29" s="684">
        <v>7.5</v>
      </c>
      <c r="DA29" s="713"/>
      <c r="DB29" s="713"/>
      <c r="DC29" s="717"/>
      <c r="DD29" s="688">
        <v>1515251</v>
      </c>
      <c r="DE29" s="715"/>
      <c r="DF29" s="715"/>
      <c r="DG29" s="715"/>
      <c r="DH29" s="715"/>
      <c r="DI29" s="715"/>
      <c r="DJ29" s="715"/>
      <c r="DK29" s="716"/>
      <c r="DL29" s="688">
        <v>1515251</v>
      </c>
      <c r="DM29" s="715"/>
      <c r="DN29" s="715"/>
      <c r="DO29" s="715"/>
      <c r="DP29" s="715"/>
      <c r="DQ29" s="715"/>
      <c r="DR29" s="715"/>
      <c r="DS29" s="715"/>
      <c r="DT29" s="715"/>
      <c r="DU29" s="715"/>
      <c r="DV29" s="716"/>
      <c r="DW29" s="684">
        <v>16</v>
      </c>
      <c r="DX29" s="713"/>
      <c r="DY29" s="713"/>
      <c r="DZ29" s="713"/>
      <c r="EA29" s="713"/>
      <c r="EB29" s="713"/>
      <c r="EC29" s="714"/>
    </row>
    <row r="30" spans="2:133" ht="11.25" customHeight="1" x14ac:dyDescent="0.15">
      <c r="B30" s="676" t="s">
        <v>314</v>
      </c>
      <c r="C30" s="677"/>
      <c r="D30" s="677"/>
      <c r="E30" s="677"/>
      <c r="F30" s="677"/>
      <c r="G30" s="677"/>
      <c r="H30" s="677"/>
      <c r="I30" s="677"/>
      <c r="J30" s="677"/>
      <c r="K30" s="677"/>
      <c r="L30" s="677"/>
      <c r="M30" s="677"/>
      <c r="N30" s="677"/>
      <c r="O30" s="677"/>
      <c r="P30" s="677"/>
      <c r="Q30" s="678"/>
      <c r="R30" s="679">
        <v>73202</v>
      </c>
      <c r="S30" s="680"/>
      <c r="T30" s="680"/>
      <c r="U30" s="680"/>
      <c r="V30" s="680"/>
      <c r="W30" s="680"/>
      <c r="X30" s="680"/>
      <c r="Y30" s="681"/>
      <c r="Z30" s="682">
        <v>0.3</v>
      </c>
      <c r="AA30" s="682"/>
      <c r="AB30" s="682"/>
      <c r="AC30" s="682"/>
      <c r="AD30" s="683" t="s">
        <v>239</v>
      </c>
      <c r="AE30" s="683"/>
      <c r="AF30" s="683"/>
      <c r="AG30" s="683"/>
      <c r="AH30" s="683"/>
      <c r="AI30" s="683"/>
      <c r="AJ30" s="683"/>
      <c r="AK30" s="683"/>
      <c r="AL30" s="684" t="s">
        <v>239</v>
      </c>
      <c r="AM30" s="685"/>
      <c r="AN30" s="685"/>
      <c r="AO30" s="686"/>
      <c r="AP30" s="727" t="s">
        <v>315</v>
      </c>
      <c r="AQ30" s="728"/>
      <c r="AR30" s="728"/>
      <c r="AS30" s="728"/>
      <c r="AT30" s="733" t="s">
        <v>316</v>
      </c>
      <c r="AU30" s="230"/>
      <c r="AV30" s="230"/>
      <c r="AW30" s="230"/>
      <c r="AX30" s="665" t="s">
        <v>192</v>
      </c>
      <c r="AY30" s="666"/>
      <c r="AZ30" s="666"/>
      <c r="BA30" s="666"/>
      <c r="BB30" s="666"/>
      <c r="BC30" s="666"/>
      <c r="BD30" s="666"/>
      <c r="BE30" s="666"/>
      <c r="BF30" s="667"/>
      <c r="BG30" s="739">
        <v>98.6</v>
      </c>
      <c r="BH30" s="740"/>
      <c r="BI30" s="740"/>
      <c r="BJ30" s="740"/>
      <c r="BK30" s="740"/>
      <c r="BL30" s="740"/>
      <c r="BM30" s="674">
        <v>91.9</v>
      </c>
      <c r="BN30" s="740"/>
      <c r="BO30" s="740"/>
      <c r="BP30" s="740"/>
      <c r="BQ30" s="741"/>
      <c r="BR30" s="739">
        <v>98.7</v>
      </c>
      <c r="BS30" s="740"/>
      <c r="BT30" s="740"/>
      <c r="BU30" s="740"/>
      <c r="BV30" s="740"/>
      <c r="BW30" s="740"/>
      <c r="BX30" s="674">
        <v>91.9</v>
      </c>
      <c r="BY30" s="740"/>
      <c r="BZ30" s="740"/>
      <c r="CA30" s="740"/>
      <c r="CB30" s="741"/>
      <c r="CD30" s="744"/>
      <c r="CE30" s="745"/>
      <c r="CF30" s="694" t="s">
        <v>317</v>
      </c>
      <c r="CG30" s="695"/>
      <c r="CH30" s="695"/>
      <c r="CI30" s="695"/>
      <c r="CJ30" s="695"/>
      <c r="CK30" s="695"/>
      <c r="CL30" s="695"/>
      <c r="CM30" s="695"/>
      <c r="CN30" s="695"/>
      <c r="CO30" s="695"/>
      <c r="CP30" s="695"/>
      <c r="CQ30" s="696"/>
      <c r="CR30" s="679">
        <v>1470277</v>
      </c>
      <c r="CS30" s="680"/>
      <c r="CT30" s="680"/>
      <c r="CU30" s="680"/>
      <c r="CV30" s="680"/>
      <c r="CW30" s="680"/>
      <c r="CX30" s="680"/>
      <c r="CY30" s="681"/>
      <c r="CZ30" s="684">
        <v>6.9</v>
      </c>
      <c r="DA30" s="713"/>
      <c r="DB30" s="713"/>
      <c r="DC30" s="717"/>
      <c r="DD30" s="688">
        <v>1378770</v>
      </c>
      <c r="DE30" s="680"/>
      <c r="DF30" s="680"/>
      <c r="DG30" s="680"/>
      <c r="DH30" s="680"/>
      <c r="DI30" s="680"/>
      <c r="DJ30" s="680"/>
      <c r="DK30" s="681"/>
      <c r="DL30" s="688">
        <v>1378770</v>
      </c>
      <c r="DM30" s="680"/>
      <c r="DN30" s="680"/>
      <c r="DO30" s="680"/>
      <c r="DP30" s="680"/>
      <c r="DQ30" s="680"/>
      <c r="DR30" s="680"/>
      <c r="DS30" s="680"/>
      <c r="DT30" s="680"/>
      <c r="DU30" s="680"/>
      <c r="DV30" s="681"/>
      <c r="DW30" s="684">
        <v>14.6</v>
      </c>
      <c r="DX30" s="713"/>
      <c r="DY30" s="713"/>
      <c r="DZ30" s="713"/>
      <c r="EA30" s="713"/>
      <c r="EB30" s="713"/>
      <c r="EC30" s="714"/>
    </row>
    <row r="31" spans="2:133" ht="11.25" customHeight="1" x14ac:dyDescent="0.15">
      <c r="B31" s="676" t="s">
        <v>318</v>
      </c>
      <c r="C31" s="677"/>
      <c r="D31" s="677"/>
      <c r="E31" s="677"/>
      <c r="F31" s="677"/>
      <c r="G31" s="677"/>
      <c r="H31" s="677"/>
      <c r="I31" s="677"/>
      <c r="J31" s="677"/>
      <c r="K31" s="677"/>
      <c r="L31" s="677"/>
      <c r="M31" s="677"/>
      <c r="N31" s="677"/>
      <c r="O31" s="677"/>
      <c r="P31" s="677"/>
      <c r="Q31" s="678"/>
      <c r="R31" s="679">
        <v>172172</v>
      </c>
      <c r="S31" s="680"/>
      <c r="T31" s="680"/>
      <c r="U31" s="680"/>
      <c r="V31" s="680"/>
      <c r="W31" s="680"/>
      <c r="X31" s="680"/>
      <c r="Y31" s="681"/>
      <c r="Z31" s="682">
        <v>0.7</v>
      </c>
      <c r="AA31" s="682"/>
      <c r="AB31" s="682"/>
      <c r="AC31" s="682"/>
      <c r="AD31" s="683" t="s">
        <v>239</v>
      </c>
      <c r="AE31" s="683"/>
      <c r="AF31" s="683"/>
      <c r="AG31" s="683"/>
      <c r="AH31" s="683"/>
      <c r="AI31" s="683"/>
      <c r="AJ31" s="683"/>
      <c r="AK31" s="683"/>
      <c r="AL31" s="684" t="s">
        <v>239</v>
      </c>
      <c r="AM31" s="685"/>
      <c r="AN31" s="685"/>
      <c r="AO31" s="686"/>
      <c r="AP31" s="729"/>
      <c r="AQ31" s="730"/>
      <c r="AR31" s="730"/>
      <c r="AS31" s="730"/>
      <c r="AT31" s="734"/>
      <c r="AU31" s="229" t="s">
        <v>319</v>
      </c>
      <c r="AV31" s="229"/>
      <c r="AW31" s="229"/>
      <c r="AX31" s="676" t="s">
        <v>320</v>
      </c>
      <c r="AY31" s="677"/>
      <c r="AZ31" s="677"/>
      <c r="BA31" s="677"/>
      <c r="BB31" s="677"/>
      <c r="BC31" s="677"/>
      <c r="BD31" s="677"/>
      <c r="BE31" s="677"/>
      <c r="BF31" s="678"/>
      <c r="BG31" s="736">
        <v>98.7</v>
      </c>
      <c r="BH31" s="715"/>
      <c r="BI31" s="715"/>
      <c r="BJ31" s="715"/>
      <c r="BK31" s="715"/>
      <c r="BL31" s="715"/>
      <c r="BM31" s="685">
        <v>94.2</v>
      </c>
      <c r="BN31" s="737"/>
      <c r="BO31" s="737"/>
      <c r="BP31" s="737"/>
      <c r="BQ31" s="738"/>
      <c r="BR31" s="736">
        <v>99.1</v>
      </c>
      <c r="BS31" s="715"/>
      <c r="BT31" s="715"/>
      <c r="BU31" s="715"/>
      <c r="BV31" s="715"/>
      <c r="BW31" s="715"/>
      <c r="BX31" s="685">
        <v>94.1</v>
      </c>
      <c r="BY31" s="737"/>
      <c r="BZ31" s="737"/>
      <c r="CA31" s="737"/>
      <c r="CB31" s="738"/>
      <c r="CD31" s="744"/>
      <c r="CE31" s="745"/>
      <c r="CF31" s="694" t="s">
        <v>321</v>
      </c>
      <c r="CG31" s="695"/>
      <c r="CH31" s="695"/>
      <c r="CI31" s="695"/>
      <c r="CJ31" s="695"/>
      <c r="CK31" s="695"/>
      <c r="CL31" s="695"/>
      <c r="CM31" s="695"/>
      <c r="CN31" s="695"/>
      <c r="CO31" s="695"/>
      <c r="CP31" s="695"/>
      <c r="CQ31" s="696"/>
      <c r="CR31" s="679">
        <v>136481</v>
      </c>
      <c r="CS31" s="715"/>
      <c r="CT31" s="715"/>
      <c r="CU31" s="715"/>
      <c r="CV31" s="715"/>
      <c r="CW31" s="715"/>
      <c r="CX31" s="715"/>
      <c r="CY31" s="716"/>
      <c r="CZ31" s="684">
        <v>0.6</v>
      </c>
      <c r="DA31" s="713"/>
      <c r="DB31" s="713"/>
      <c r="DC31" s="717"/>
      <c r="DD31" s="688">
        <v>136481</v>
      </c>
      <c r="DE31" s="715"/>
      <c r="DF31" s="715"/>
      <c r="DG31" s="715"/>
      <c r="DH31" s="715"/>
      <c r="DI31" s="715"/>
      <c r="DJ31" s="715"/>
      <c r="DK31" s="716"/>
      <c r="DL31" s="688">
        <v>136481</v>
      </c>
      <c r="DM31" s="715"/>
      <c r="DN31" s="715"/>
      <c r="DO31" s="715"/>
      <c r="DP31" s="715"/>
      <c r="DQ31" s="715"/>
      <c r="DR31" s="715"/>
      <c r="DS31" s="715"/>
      <c r="DT31" s="715"/>
      <c r="DU31" s="715"/>
      <c r="DV31" s="716"/>
      <c r="DW31" s="684">
        <v>1.4</v>
      </c>
      <c r="DX31" s="713"/>
      <c r="DY31" s="713"/>
      <c r="DZ31" s="713"/>
      <c r="EA31" s="713"/>
      <c r="EB31" s="713"/>
      <c r="EC31" s="714"/>
    </row>
    <row r="32" spans="2:133" ht="11.25" customHeight="1" x14ac:dyDescent="0.15">
      <c r="B32" s="676" t="s">
        <v>322</v>
      </c>
      <c r="C32" s="677"/>
      <c r="D32" s="677"/>
      <c r="E32" s="677"/>
      <c r="F32" s="677"/>
      <c r="G32" s="677"/>
      <c r="H32" s="677"/>
      <c r="I32" s="677"/>
      <c r="J32" s="677"/>
      <c r="K32" s="677"/>
      <c r="L32" s="677"/>
      <c r="M32" s="677"/>
      <c r="N32" s="677"/>
      <c r="O32" s="677"/>
      <c r="P32" s="677"/>
      <c r="Q32" s="678"/>
      <c r="R32" s="679">
        <v>327907</v>
      </c>
      <c r="S32" s="680"/>
      <c r="T32" s="680"/>
      <c r="U32" s="680"/>
      <c r="V32" s="680"/>
      <c r="W32" s="680"/>
      <c r="X32" s="680"/>
      <c r="Y32" s="681"/>
      <c r="Z32" s="682">
        <v>1.4</v>
      </c>
      <c r="AA32" s="682"/>
      <c r="AB32" s="682"/>
      <c r="AC32" s="682"/>
      <c r="AD32" s="683" t="s">
        <v>233</v>
      </c>
      <c r="AE32" s="683"/>
      <c r="AF32" s="683"/>
      <c r="AG32" s="683"/>
      <c r="AH32" s="683"/>
      <c r="AI32" s="683"/>
      <c r="AJ32" s="683"/>
      <c r="AK32" s="683"/>
      <c r="AL32" s="684" t="s">
        <v>239</v>
      </c>
      <c r="AM32" s="685"/>
      <c r="AN32" s="685"/>
      <c r="AO32" s="686"/>
      <c r="AP32" s="731"/>
      <c r="AQ32" s="732"/>
      <c r="AR32" s="732"/>
      <c r="AS32" s="732"/>
      <c r="AT32" s="735"/>
      <c r="AU32" s="231"/>
      <c r="AV32" s="231"/>
      <c r="AW32" s="231"/>
      <c r="AX32" s="724" t="s">
        <v>323</v>
      </c>
      <c r="AY32" s="725"/>
      <c r="AZ32" s="725"/>
      <c r="BA32" s="725"/>
      <c r="BB32" s="725"/>
      <c r="BC32" s="725"/>
      <c r="BD32" s="725"/>
      <c r="BE32" s="725"/>
      <c r="BF32" s="726"/>
      <c r="BG32" s="748">
        <v>98.3</v>
      </c>
      <c r="BH32" s="749"/>
      <c r="BI32" s="749"/>
      <c r="BJ32" s="749"/>
      <c r="BK32" s="749"/>
      <c r="BL32" s="749"/>
      <c r="BM32" s="750">
        <v>88.9</v>
      </c>
      <c r="BN32" s="749"/>
      <c r="BO32" s="749"/>
      <c r="BP32" s="749"/>
      <c r="BQ32" s="751"/>
      <c r="BR32" s="748">
        <v>98.2</v>
      </c>
      <c r="BS32" s="749"/>
      <c r="BT32" s="749"/>
      <c r="BU32" s="749"/>
      <c r="BV32" s="749"/>
      <c r="BW32" s="749"/>
      <c r="BX32" s="750">
        <v>89</v>
      </c>
      <c r="BY32" s="749"/>
      <c r="BZ32" s="749"/>
      <c r="CA32" s="749"/>
      <c r="CB32" s="751"/>
      <c r="CD32" s="746"/>
      <c r="CE32" s="747"/>
      <c r="CF32" s="694" t="s">
        <v>324</v>
      </c>
      <c r="CG32" s="695"/>
      <c r="CH32" s="695"/>
      <c r="CI32" s="695"/>
      <c r="CJ32" s="695"/>
      <c r="CK32" s="695"/>
      <c r="CL32" s="695"/>
      <c r="CM32" s="695"/>
      <c r="CN32" s="695"/>
      <c r="CO32" s="695"/>
      <c r="CP32" s="695"/>
      <c r="CQ32" s="696"/>
      <c r="CR32" s="679" t="s">
        <v>239</v>
      </c>
      <c r="CS32" s="680"/>
      <c r="CT32" s="680"/>
      <c r="CU32" s="680"/>
      <c r="CV32" s="680"/>
      <c r="CW32" s="680"/>
      <c r="CX32" s="680"/>
      <c r="CY32" s="681"/>
      <c r="CZ32" s="684" t="s">
        <v>239</v>
      </c>
      <c r="DA32" s="713"/>
      <c r="DB32" s="713"/>
      <c r="DC32" s="717"/>
      <c r="DD32" s="688" t="s">
        <v>233</v>
      </c>
      <c r="DE32" s="680"/>
      <c r="DF32" s="680"/>
      <c r="DG32" s="680"/>
      <c r="DH32" s="680"/>
      <c r="DI32" s="680"/>
      <c r="DJ32" s="680"/>
      <c r="DK32" s="681"/>
      <c r="DL32" s="688" t="s">
        <v>233</v>
      </c>
      <c r="DM32" s="680"/>
      <c r="DN32" s="680"/>
      <c r="DO32" s="680"/>
      <c r="DP32" s="680"/>
      <c r="DQ32" s="680"/>
      <c r="DR32" s="680"/>
      <c r="DS32" s="680"/>
      <c r="DT32" s="680"/>
      <c r="DU32" s="680"/>
      <c r="DV32" s="681"/>
      <c r="DW32" s="684" t="s">
        <v>239</v>
      </c>
      <c r="DX32" s="713"/>
      <c r="DY32" s="713"/>
      <c r="DZ32" s="713"/>
      <c r="EA32" s="713"/>
      <c r="EB32" s="713"/>
      <c r="EC32" s="714"/>
    </row>
    <row r="33" spans="2:133" ht="11.25" customHeight="1" x14ac:dyDescent="0.15">
      <c r="B33" s="676" t="s">
        <v>325</v>
      </c>
      <c r="C33" s="677"/>
      <c r="D33" s="677"/>
      <c r="E33" s="677"/>
      <c r="F33" s="677"/>
      <c r="G33" s="677"/>
      <c r="H33" s="677"/>
      <c r="I33" s="677"/>
      <c r="J33" s="677"/>
      <c r="K33" s="677"/>
      <c r="L33" s="677"/>
      <c r="M33" s="677"/>
      <c r="N33" s="677"/>
      <c r="O33" s="677"/>
      <c r="P33" s="677"/>
      <c r="Q33" s="678"/>
      <c r="R33" s="679">
        <v>1757658</v>
      </c>
      <c r="S33" s="680"/>
      <c r="T33" s="680"/>
      <c r="U33" s="680"/>
      <c r="V33" s="680"/>
      <c r="W33" s="680"/>
      <c r="X33" s="680"/>
      <c r="Y33" s="681"/>
      <c r="Z33" s="682">
        <v>7.6</v>
      </c>
      <c r="AA33" s="682"/>
      <c r="AB33" s="682"/>
      <c r="AC33" s="682"/>
      <c r="AD33" s="683" t="s">
        <v>281</v>
      </c>
      <c r="AE33" s="683"/>
      <c r="AF33" s="683"/>
      <c r="AG33" s="683"/>
      <c r="AH33" s="683"/>
      <c r="AI33" s="683"/>
      <c r="AJ33" s="683"/>
      <c r="AK33" s="683"/>
      <c r="AL33" s="684" t="s">
        <v>239</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326</v>
      </c>
      <c r="CE33" s="695"/>
      <c r="CF33" s="695"/>
      <c r="CG33" s="695"/>
      <c r="CH33" s="695"/>
      <c r="CI33" s="695"/>
      <c r="CJ33" s="695"/>
      <c r="CK33" s="695"/>
      <c r="CL33" s="695"/>
      <c r="CM33" s="695"/>
      <c r="CN33" s="695"/>
      <c r="CO33" s="695"/>
      <c r="CP33" s="695"/>
      <c r="CQ33" s="696"/>
      <c r="CR33" s="679">
        <v>8673819</v>
      </c>
      <c r="CS33" s="715"/>
      <c r="CT33" s="715"/>
      <c r="CU33" s="715"/>
      <c r="CV33" s="715"/>
      <c r="CW33" s="715"/>
      <c r="CX33" s="715"/>
      <c r="CY33" s="716"/>
      <c r="CZ33" s="684">
        <v>40.5</v>
      </c>
      <c r="DA33" s="713"/>
      <c r="DB33" s="713"/>
      <c r="DC33" s="717"/>
      <c r="DD33" s="688">
        <v>5342656</v>
      </c>
      <c r="DE33" s="715"/>
      <c r="DF33" s="715"/>
      <c r="DG33" s="715"/>
      <c r="DH33" s="715"/>
      <c r="DI33" s="715"/>
      <c r="DJ33" s="715"/>
      <c r="DK33" s="716"/>
      <c r="DL33" s="688">
        <v>4148193</v>
      </c>
      <c r="DM33" s="715"/>
      <c r="DN33" s="715"/>
      <c r="DO33" s="715"/>
      <c r="DP33" s="715"/>
      <c r="DQ33" s="715"/>
      <c r="DR33" s="715"/>
      <c r="DS33" s="715"/>
      <c r="DT33" s="715"/>
      <c r="DU33" s="715"/>
      <c r="DV33" s="716"/>
      <c r="DW33" s="684">
        <v>43.9</v>
      </c>
      <c r="DX33" s="713"/>
      <c r="DY33" s="713"/>
      <c r="DZ33" s="713"/>
      <c r="EA33" s="713"/>
      <c r="EB33" s="713"/>
      <c r="EC33" s="714"/>
    </row>
    <row r="34" spans="2:133" ht="11.25" customHeight="1" x14ac:dyDescent="0.15">
      <c r="B34" s="676" t="s">
        <v>327</v>
      </c>
      <c r="C34" s="677"/>
      <c r="D34" s="677"/>
      <c r="E34" s="677"/>
      <c r="F34" s="677"/>
      <c r="G34" s="677"/>
      <c r="H34" s="677"/>
      <c r="I34" s="677"/>
      <c r="J34" s="677"/>
      <c r="K34" s="677"/>
      <c r="L34" s="677"/>
      <c r="M34" s="677"/>
      <c r="N34" s="677"/>
      <c r="O34" s="677"/>
      <c r="P34" s="677"/>
      <c r="Q34" s="678"/>
      <c r="R34" s="679">
        <v>209139</v>
      </c>
      <c r="S34" s="680"/>
      <c r="T34" s="680"/>
      <c r="U34" s="680"/>
      <c r="V34" s="680"/>
      <c r="W34" s="680"/>
      <c r="X34" s="680"/>
      <c r="Y34" s="681"/>
      <c r="Z34" s="682">
        <v>0.9</v>
      </c>
      <c r="AA34" s="682"/>
      <c r="AB34" s="682"/>
      <c r="AC34" s="682"/>
      <c r="AD34" s="683">
        <v>10120</v>
      </c>
      <c r="AE34" s="683"/>
      <c r="AF34" s="683"/>
      <c r="AG34" s="683"/>
      <c r="AH34" s="683"/>
      <c r="AI34" s="683"/>
      <c r="AJ34" s="683"/>
      <c r="AK34" s="683"/>
      <c r="AL34" s="684">
        <v>0.1</v>
      </c>
      <c r="AM34" s="685"/>
      <c r="AN34" s="685"/>
      <c r="AO34" s="686"/>
      <c r="AP34" s="234"/>
      <c r="AQ34" s="658" t="s">
        <v>328</v>
      </c>
      <c r="AR34" s="659"/>
      <c r="AS34" s="659"/>
      <c r="AT34" s="659"/>
      <c r="AU34" s="659"/>
      <c r="AV34" s="659"/>
      <c r="AW34" s="659"/>
      <c r="AX34" s="659"/>
      <c r="AY34" s="659"/>
      <c r="AZ34" s="659"/>
      <c r="BA34" s="659"/>
      <c r="BB34" s="659"/>
      <c r="BC34" s="659"/>
      <c r="BD34" s="659"/>
      <c r="BE34" s="659"/>
      <c r="BF34" s="660"/>
      <c r="BG34" s="658" t="s">
        <v>329</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330</v>
      </c>
      <c r="CE34" s="695"/>
      <c r="CF34" s="695"/>
      <c r="CG34" s="695"/>
      <c r="CH34" s="695"/>
      <c r="CI34" s="695"/>
      <c r="CJ34" s="695"/>
      <c r="CK34" s="695"/>
      <c r="CL34" s="695"/>
      <c r="CM34" s="695"/>
      <c r="CN34" s="695"/>
      <c r="CO34" s="695"/>
      <c r="CP34" s="695"/>
      <c r="CQ34" s="696"/>
      <c r="CR34" s="679">
        <v>1557551</v>
      </c>
      <c r="CS34" s="680"/>
      <c r="CT34" s="680"/>
      <c r="CU34" s="680"/>
      <c r="CV34" s="680"/>
      <c r="CW34" s="680"/>
      <c r="CX34" s="680"/>
      <c r="CY34" s="681"/>
      <c r="CZ34" s="684">
        <v>7.3</v>
      </c>
      <c r="DA34" s="713"/>
      <c r="DB34" s="713"/>
      <c r="DC34" s="717"/>
      <c r="DD34" s="688">
        <v>1230401</v>
      </c>
      <c r="DE34" s="680"/>
      <c r="DF34" s="680"/>
      <c r="DG34" s="680"/>
      <c r="DH34" s="680"/>
      <c r="DI34" s="680"/>
      <c r="DJ34" s="680"/>
      <c r="DK34" s="681"/>
      <c r="DL34" s="688">
        <v>1057168</v>
      </c>
      <c r="DM34" s="680"/>
      <c r="DN34" s="680"/>
      <c r="DO34" s="680"/>
      <c r="DP34" s="680"/>
      <c r="DQ34" s="680"/>
      <c r="DR34" s="680"/>
      <c r="DS34" s="680"/>
      <c r="DT34" s="680"/>
      <c r="DU34" s="680"/>
      <c r="DV34" s="681"/>
      <c r="DW34" s="684">
        <v>11.2</v>
      </c>
      <c r="DX34" s="713"/>
      <c r="DY34" s="713"/>
      <c r="DZ34" s="713"/>
      <c r="EA34" s="713"/>
      <c r="EB34" s="713"/>
      <c r="EC34" s="714"/>
    </row>
    <row r="35" spans="2:133" ht="11.25" customHeight="1" x14ac:dyDescent="0.15">
      <c r="B35" s="676" t="s">
        <v>331</v>
      </c>
      <c r="C35" s="677"/>
      <c r="D35" s="677"/>
      <c r="E35" s="677"/>
      <c r="F35" s="677"/>
      <c r="G35" s="677"/>
      <c r="H35" s="677"/>
      <c r="I35" s="677"/>
      <c r="J35" s="677"/>
      <c r="K35" s="677"/>
      <c r="L35" s="677"/>
      <c r="M35" s="677"/>
      <c r="N35" s="677"/>
      <c r="O35" s="677"/>
      <c r="P35" s="677"/>
      <c r="Q35" s="678"/>
      <c r="R35" s="679">
        <v>2757100</v>
      </c>
      <c r="S35" s="680"/>
      <c r="T35" s="680"/>
      <c r="U35" s="680"/>
      <c r="V35" s="680"/>
      <c r="W35" s="680"/>
      <c r="X35" s="680"/>
      <c r="Y35" s="681"/>
      <c r="Z35" s="682">
        <v>11.9</v>
      </c>
      <c r="AA35" s="682"/>
      <c r="AB35" s="682"/>
      <c r="AC35" s="682"/>
      <c r="AD35" s="683" t="s">
        <v>233</v>
      </c>
      <c r="AE35" s="683"/>
      <c r="AF35" s="683"/>
      <c r="AG35" s="683"/>
      <c r="AH35" s="683"/>
      <c r="AI35" s="683"/>
      <c r="AJ35" s="683"/>
      <c r="AK35" s="683"/>
      <c r="AL35" s="684" t="s">
        <v>239</v>
      </c>
      <c r="AM35" s="685"/>
      <c r="AN35" s="685"/>
      <c r="AO35" s="686"/>
      <c r="AP35" s="234"/>
      <c r="AQ35" s="752" t="s">
        <v>332</v>
      </c>
      <c r="AR35" s="753"/>
      <c r="AS35" s="753"/>
      <c r="AT35" s="753"/>
      <c r="AU35" s="753"/>
      <c r="AV35" s="753"/>
      <c r="AW35" s="753"/>
      <c r="AX35" s="753"/>
      <c r="AY35" s="754"/>
      <c r="AZ35" s="668">
        <v>2484927</v>
      </c>
      <c r="BA35" s="669"/>
      <c r="BB35" s="669"/>
      <c r="BC35" s="669"/>
      <c r="BD35" s="669"/>
      <c r="BE35" s="669"/>
      <c r="BF35" s="755"/>
      <c r="BG35" s="690" t="s">
        <v>333</v>
      </c>
      <c r="BH35" s="691"/>
      <c r="BI35" s="691"/>
      <c r="BJ35" s="691"/>
      <c r="BK35" s="691"/>
      <c r="BL35" s="691"/>
      <c r="BM35" s="691"/>
      <c r="BN35" s="691"/>
      <c r="BO35" s="691"/>
      <c r="BP35" s="691"/>
      <c r="BQ35" s="691"/>
      <c r="BR35" s="691"/>
      <c r="BS35" s="691"/>
      <c r="BT35" s="691"/>
      <c r="BU35" s="692"/>
      <c r="BV35" s="668">
        <v>191681</v>
      </c>
      <c r="BW35" s="669"/>
      <c r="BX35" s="669"/>
      <c r="BY35" s="669"/>
      <c r="BZ35" s="669"/>
      <c r="CA35" s="669"/>
      <c r="CB35" s="755"/>
      <c r="CD35" s="694" t="s">
        <v>334</v>
      </c>
      <c r="CE35" s="695"/>
      <c r="CF35" s="695"/>
      <c r="CG35" s="695"/>
      <c r="CH35" s="695"/>
      <c r="CI35" s="695"/>
      <c r="CJ35" s="695"/>
      <c r="CK35" s="695"/>
      <c r="CL35" s="695"/>
      <c r="CM35" s="695"/>
      <c r="CN35" s="695"/>
      <c r="CO35" s="695"/>
      <c r="CP35" s="695"/>
      <c r="CQ35" s="696"/>
      <c r="CR35" s="679">
        <v>16414</v>
      </c>
      <c r="CS35" s="715"/>
      <c r="CT35" s="715"/>
      <c r="CU35" s="715"/>
      <c r="CV35" s="715"/>
      <c r="CW35" s="715"/>
      <c r="CX35" s="715"/>
      <c r="CY35" s="716"/>
      <c r="CZ35" s="684">
        <v>0.1</v>
      </c>
      <c r="DA35" s="713"/>
      <c r="DB35" s="713"/>
      <c r="DC35" s="717"/>
      <c r="DD35" s="688">
        <v>16388</v>
      </c>
      <c r="DE35" s="715"/>
      <c r="DF35" s="715"/>
      <c r="DG35" s="715"/>
      <c r="DH35" s="715"/>
      <c r="DI35" s="715"/>
      <c r="DJ35" s="715"/>
      <c r="DK35" s="716"/>
      <c r="DL35" s="688">
        <v>2122</v>
      </c>
      <c r="DM35" s="715"/>
      <c r="DN35" s="715"/>
      <c r="DO35" s="715"/>
      <c r="DP35" s="715"/>
      <c r="DQ35" s="715"/>
      <c r="DR35" s="715"/>
      <c r="DS35" s="715"/>
      <c r="DT35" s="715"/>
      <c r="DU35" s="715"/>
      <c r="DV35" s="716"/>
      <c r="DW35" s="684">
        <v>0</v>
      </c>
      <c r="DX35" s="713"/>
      <c r="DY35" s="713"/>
      <c r="DZ35" s="713"/>
      <c r="EA35" s="713"/>
      <c r="EB35" s="713"/>
      <c r="EC35" s="714"/>
    </row>
    <row r="36" spans="2:133" ht="11.25" customHeight="1" x14ac:dyDescent="0.15">
      <c r="B36" s="676" t="s">
        <v>335</v>
      </c>
      <c r="C36" s="677"/>
      <c r="D36" s="677"/>
      <c r="E36" s="677"/>
      <c r="F36" s="677"/>
      <c r="G36" s="677"/>
      <c r="H36" s="677"/>
      <c r="I36" s="677"/>
      <c r="J36" s="677"/>
      <c r="K36" s="677"/>
      <c r="L36" s="677"/>
      <c r="M36" s="677"/>
      <c r="N36" s="677"/>
      <c r="O36" s="677"/>
      <c r="P36" s="677"/>
      <c r="Q36" s="678"/>
      <c r="R36" s="679" t="s">
        <v>239</v>
      </c>
      <c r="S36" s="680"/>
      <c r="T36" s="680"/>
      <c r="U36" s="680"/>
      <c r="V36" s="680"/>
      <c r="W36" s="680"/>
      <c r="X36" s="680"/>
      <c r="Y36" s="681"/>
      <c r="Z36" s="682" t="s">
        <v>233</v>
      </c>
      <c r="AA36" s="682"/>
      <c r="AB36" s="682"/>
      <c r="AC36" s="682"/>
      <c r="AD36" s="683" t="s">
        <v>233</v>
      </c>
      <c r="AE36" s="683"/>
      <c r="AF36" s="683"/>
      <c r="AG36" s="683"/>
      <c r="AH36" s="683"/>
      <c r="AI36" s="683"/>
      <c r="AJ36" s="683"/>
      <c r="AK36" s="683"/>
      <c r="AL36" s="684" t="s">
        <v>239</v>
      </c>
      <c r="AM36" s="685"/>
      <c r="AN36" s="685"/>
      <c r="AO36" s="686"/>
      <c r="AQ36" s="756" t="s">
        <v>336</v>
      </c>
      <c r="AR36" s="757"/>
      <c r="AS36" s="757"/>
      <c r="AT36" s="757"/>
      <c r="AU36" s="757"/>
      <c r="AV36" s="757"/>
      <c r="AW36" s="757"/>
      <c r="AX36" s="757"/>
      <c r="AY36" s="758"/>
      <c r="AZ36" s="679">
        <v>591004</v>
      </c>
      <c r="BA36" s="680"/>
      <c r="BB36" s="680"/>
      <c r="BC36" s="680"/>
      <c r="BD36" s="715"/>
      <c r="BE36" s="715"/>
      <c r="BF36" s="738"/>
      <c r="BG36" s="694" t="s">
        <v>337</v>
      </c>
      <c r="BH36" s="695"/>
      <c r="BI36" s="695"/>
      <c r="BJ36" s="695"/>
      <c r="BK36" s="695"/>
      <c r="BL36" s="695"/>
      <c r="BM36" s="695"/>
      <c r="BN36" s="695"/>
      <c r="BO36" s="695"/>
      <c r="BP36" s="695"/>
      <c r="BQ36" s="695"/>
      <c r="BR36" s="695"/>
      <c r="BS36" s="695"/>
      <c r="BT36" s="695"/>
      <c r="BU36" s="696"/>
      <c r="BV36" s="679">
        <v>155645</v>
      </c>
      <c r="BW36" s="680"/>
      <c r="BX36" s="680"/>
      <c r="BY36" s="680"/>
      <c r="BZ36" s="680"/>
      <c r="CA36" s="680"/>
      <c r="CB36" s="689"/>
      <c r="CD36" s="694" t="s">
        <v>338</v>
      </c>
      <c r="CE36" s="695"/>
      <c r="CF36" s="695"/>
      <c r="CG36" s="695"/>
      <c r="CH36" s="695"/>
      <c r="CI36" s="695"/>
      <c r="CJ36" s="695"/>
      <c r="CK36" s="695"/>
      <c r="CL36" s="695"/>
      <c r="CM36" s="695"/>
      <c r="CN36" s="695"/>
      <c r="CO36" s="695"/>
      <c r="CP36" s="695"/>
      <c r="CQ36" s="696"/>
      <c r="CR36" s="679">
        <v>3629512</v>
      </c>
      <c r="CS36" s="680"/>
      <c r="CT36" s="680"/>
      <c r="CU36" s="680"/>
      <c r="CV36" s="680"/>
      <c r="CW36" s="680"/>
      <c r="CX36" s="680"/>
      <c r="CY36" s="681"/>
      <c r="CZ36" s="684">
        <v>17</v>
      </c>
      <c r="DA36" s="713"/>
      <c r="DB36" s="713"/>
      <c r="DC36" s="717"/>
      <c r="DD36" s="688">
        <v>2170756</v>
      </c>
      <c r="DE36" s="680"/>
      <c r="DF36" s="680"/>
      <c r="DG36" s="680"/>
      <c r="DH36" s="680"/>
      <c r="DI36" s="680"/>
      <c r="DJ36" s="680"/>
      <c r="DK36" s="681"/>
      <c r="DL36" s="688">
        <v>1676286</v>
      </c>
      <c r="DM36" s="680"/>
      <c r="DN36" s="680"/>
      <c r="DO36" s="680"/>
      <c r="DP36" s="680"/>
      <c r="DQ36" s="680"/>
      <c r="DR36" s="680"/>
      <c r="DS36" s="680"/>
      <c r="DT36" s="680"/>
      <c r="DU36" s="680"/>
      <c r="DV36" s="681"/>
      <c r="DW36" s="684">
        <v>17.7</v>
      </c>
      <c r="DX36" s="713"/>
      <c r="DY36" s="713"/>
      <c r="DZ36" s="713"/>
      <c r="EA36" s="713"/>
      <c r="EB36" s="713"/>
      <c r="EC36" s="714"/>
    </row>
    <row r="37" spans="2:133" ht="11.25" customHeight="1" x14ac:dyDescent="0.15">
      <c r="B37" s="676" t="s">
        <v>339</v>
      </c>
      <c r="C37" s="677"/>
      <c r="D37" s="677"/>
      <c r="E37" s="677"/>
      <c r="F37" s="677"/>
      <c r="G37" s="677"/>
      <c r="H37" s="677"/>
      <c r="I37" s="677"/>
      <c r="J37" s="677"/>
      <c r="K37" s="677"/>
      <c r="L37" s="677"/>
      <c r="M37" s="677"/>
      <c r="N37" s="677"/>
      <c r="O37" s="677"/>
      <c r="P37" s="677"/>
      <c r="Q37" s="678"/>
      <c r="R37" s="679">
        <v>422500</v>
      </c>
      <c r="S37" s="680"/>
      <c r="T37" s="680"/>
      <c r="U37" s="680"/>
      <c r="V37" s="680"/>
      <c r="W37" s="680"/>
      <c r="X37" s="680"/>
      <c r="Y37" s="681"/>
      <c r="Z37" s="682">
        <v>1.8</v>
      </c>
      <c r="AA37" s="682"/>
      <c r="AB37" s="682"/>
      <c r="AC37" s="682"/>
      <c r="AD37" s="683" t="s">
        <v>233</v>
      </c>
      <c r="AE37" s="683"/>
      <c r="AF37" s="683"/>
      <c r="AG37" s="683"/>
      <c r="AH37" s="683"/>
      <c r="AI37" s="683"/>
      <c r="AJ37" s="683"/>
      <c r="AK37" s="683"/>
      <c r="AL37" s="684" t="s">
        <v>233</v>
      </c>
      <c r="AM37" s="685"/>
      <c r="AN37" s="685"/>
      <c r="AO37" s="686"/>
      <c r="AQ37" s="756" t="s">
        <v>340</v>
      </c>
      <c r="AR37" s="757"/>
      <c r="AS37" s="757"/>
      <c r="AT37" s="757"/>
      <c r="AU37" s="757"/>
      <c r="AV37" s="757"/>
      <c r="AW37" s="757"/>
      <c r="AX37" s="757"/>
      <c r="AY37" s="758"/>
      <c r="AZ37" s="679">
        <v>279349</v>
      </c>
      <c r="BA37" s="680"/>
      <c r="BB37" s="680"/>
      <c r="BC37" s="680"/>
      <c r="BD37" s="715"/>
      <c r="BE37" s="715"/>
      <c r="BF37" s="738"/>
      <c r="BG37" s="694" t="s">
        <v>341</v>
      </c>
      <c r="BH37" s="695"/>
      <c r="BI37" s="695"/>
      <c r="BJ37" s="695"/>
      <c r="BK37" s="695"/>
      <c r="BL37" s="695"/>
      <c r="BM37" s="695"/>
      <c r="BN37" s="695"/>
      <c r="BO37" s="695"/>
      <c r="BP37" s="695"/>
      <c r="BQ37" s="695"/>
      <c r="BR37" s="695"/>
      <c r="BS37" s="695"/>
      <c r="BT37" s="695"/>
      <c r="BU37" s="696"/>
      <c r="BV37" s="679">
        <v>4167</v>
      </c>
      <c r="BW37" s="680"/>
      <c r="BX37" s="680"/>
      <c r="BY37" s="680"/>
      <c r="BZ37" s="680"/>
      <c r="CA37" s="680"/>
      <c r="CB37" s="689"/>
      <c r="CD37" s="694" t="s">
        <v>342</v>
      </c>
      <c r="CE37" s="695"/>
      <c r="CF37" s="695"/>
      <c r="CG37" s="695"/>
      <c r="CH37" s="695"/>
      <c r="CI37" s="695"/>
      <c r="CJ37" s="695"/>
      <c r="CK37" s="695"/>
      <c r="CL37" s="695"/>
      <c r="CM37" s="695"/>
      <c r="CN37" s="695"/>
      <c r="CO37" s="695"/>
      <c r="CP37" s="695"/>
      <c r="CQ37" s="696"/>
      <c r="CR37" s="679">
        <v>1112724</v>
      </c>
      <c r="CS37" s="715"/>
      <c r="CT37" s="715"/>
      <c r="CU37" s="715"/>
      <c r="CV37" s="715"/>
      <c r="CW37" s="715"/>
      <c r="CX37" s="715"/>
      <c r="CY37" s="716"/>
      <c r="CZ37" s="684">
        <v>5.2</v>
      </c>
      <c r="DA37" s="713"/>
      <c r="DB37" s="713"/>
      <c r="DC37" s="717"/>
      <c r="DD37" s="688">
        <v>1112724</v>
      </c>
      <c r="DE37" s="715"/>
      <c r="DF37" s="715"/>
      <c r="DG37" s="715"/>
      <c r="DH37" s="715"/>
      <c r="DI37" s="715"/>
      <c r="DJ37" s="715"/>
      <c r="DK37" s="716"/>
      <c r="DL37" s="688">
        <v>898691</v>
      </c>
      <c r="DM37" s="715"/>
      <c r="DN37" s="715"/>
      <c r="DO37" s="715"/>
      <c r="DP37" s="715"/>
      <c r="DQ37" s="715"/>
      <c r="DR37" s="715"/>
      <c r="DS37" s="715"/>
      <c r="DT37" s="715"/>
      <c r="DU37" s="715"/>
      <c r="DV37" s="716"/>
      <c r="DW37" s="684">
        <v>9.5</v>
      </c>
      <c r="DX37" s="713"/>
      <c r="DY37" s="713"/>
      <c r="DZ37" s="713"/>
      <c r="EA37" s="713"/>
      <c r="EB37" s="713"/>
      <c r="EC37" s="714"/>
    </row>
    <row r="38" spans="2:133" ht="11.25" customHeight="1" x14ac:dyDescent="0.15">
      <c r="B38" s="724" t="s">
        <v>343</v>
      </c>
      <c r="C38" s="725"/>
      <c r="D38" s="725"/>
      <c r="E38" s="725"/>
      <c r="F38" s="725"/>
      <c r="G38" s="725"/>
      <c r="H38" s="725"/>
      <c r="I38" s="725"/>
      <c r="J38" s="725"/>
      <c r="K38" s="725"/>
      <c r="L38" s="725"/>
      <c r="M38" s="725"/>
      <c r="N38" s="725"/>
      <c r="O38" s="725"/>
      <c r="P38" s="725"/>
      <c r="Q38" s="726"/>
      <c r="R38" s="759">
        <v>23123694</v>
      </c>
      <c r="S38" s="760"/>
      <c r="T38" s="760"/>
      <c r="U38" s="760"/>
      <c r="V38" s="760"/>
      <c r="W38" s="760"/>
      <c r="X38" s="760"/>
      <c r="Y38" s="761"/>
      <c r="Z38" s="762">
        <v>100</v>
      </c>
      <c r="AA38" s="762"/>
      <c r="AB38" s="762"/>
      <c r="AC38" s="762"/>
      <c r="AD38" s="763">
        <v>9029174</v>
      </c>
      <c r="AE38" s="763"/>
      <c r="AF38" s="763"/>
      <c r="AG38" s="763"/>
      <c r="AH38" s="763"/>
      <c r="AI38" s="763"/>
      <c r="AJ38" s="763"/>
      <c r="AK38" s="763"/>
      <c r="AL38" s="764">
        <v>100</v>
      </c>
      <c r="AM38" s="750"/>
      <c r="AN38" s="750"/>
      <c r="AO38" s="765"/>
      <c r="AQ38" s="756" t="s">
        <v>344</v>
      </c>
      <c r="AR38" s="757"/>
      <c r="AS38" s="757"/>
      <c r="AT38" s="757"/>
      <c r="AU38" s="757"/>
      <c r="AV38" s="757"/>
      <c r="AW38" s="757"/>
      <c r="AX38" s="757"/>
      <c r="AY38" s="758"/>
      <c r="AZ38" s="679">
        <v>53548</v>
      </c>
      <c r="BA38" s="680"/>
      <c r="BB38" s="680"/>
      <c r="BC38" s="680"/>
      <c r="BD38" s="715"/>
      <c r="BE38" s="715"/>
      <c r="BF38" s="738"/>
      <c r="BG38" s="694" t="s">
        <v>345</v>
      </c>
      <c r="BH38" s="695"/>
      <c r="BI38" s="695"/>
      <c r="BJ38" s="695"/>
      <c r="BK38" s="695"/>
      <c r="BL38" s="695"/>
      <c r="BM38" s="695"/>
      <c r="BN38" s="695"/>
      <c r="BO38" s="695"/>
      <c r="BP38" s="695"/>
      <c r="BQ38" s="695"/>
      <c r="BR38" s="695"/>
      <c r="BS38" s="695"/>
      <c r="BT38" s="695"/>
      <c r="BU38" s="696"/>
      <c r="BV38" s="679">
        <v>6836</v>
      </c>
      <c r="BW38" s="680"/>
      <c r="BX38" s="680"/>
      <c r="BY38" s="680"/>
      <c r="BZ38" s="680"/>
      <c r="CA38" s="680"/>
      <c r="CB38" s="689"/>
      <c r="CD38" s="694" t="s">
        <v>346</v>
      </c>
      <c r="CE38" s="695"/>
      <c r="CF38" s="695"/>
      <c r="CG38" s="695"/>
      <c r="CH38" s="695"/>
      <c r="CI38" s="695"/>
      <c r="CJ38" s="695"/>
      <c r="CK38" s="695"/>
      <c r="CL38" s="695"/>
      <c r="CM38" s="695"/>
      <c r="CN38" s="695"/>
      <c r="CO38" s="695"/>
      <c r="CP38" s="695"/>
      <c r="CQ38" s="696"/>
      <c r="CR38" s="679">
        <v>1840375</v>
      </c>
      <c r="CS38" s="680"/>
      <c r="CT38" s="680"/>
      <c r="CU38" s="680"/>
      <c r="CV38" s="680"/>
      <c r="CW38" s="680"/>
      <c r="CX38" s="680"/>
      <c r="CY38" s="681"/>
      <c r="CZ38" s="684">
        <v>8.6</v>
      </c>
      <c r="DA38" s="713"/>
      <c r="DB38" s="713"/>
      <c r="DC38" s="717"/>
      <c r="DD38" s="688">
        <v>1597321</v>
      </c>
      <c r="DE38" s="680"/>
      <c r="DF38" s="680"/>
      <c r="DG38" s="680"/>
      <c r="DH38" s="680"/>
      <c r="DI38" s="680"/>
      <c r="DJ38" s="680"/>
      <c r="DK38" s="681"/>
      <c r="DL38" s="688">
        <v>1412617</v>
      </c>
      <c r="DM38" s="680"/>
      <c r="DN38" s="680"/>
      <c r="DO38" s="680"/>
      <c r="DP38" s="680"/>
      <c r="DQ38" s="680"/>
      <c r="DR38" s="680"/>
      <c r="DS38" s="680"/>
      <c r="DT38" s="680"/>
      <c r="DU38" s="680"/>
      <c r="DV38" s="681"/>
      <c r="DW38" s="684">
        <v>14.9</v>
      </c>
      <c r="DX38" s="713"/>
      <c r="DY38" s="713"/>
      <c r="DZ38" s="713"/>
      <c r="EA38" s="713"/>
      <c r="EB38" s="713"/>
      <c r="EC38" s="714"/>
    </row>
    <row r="39" spans="2:133" ht="11.25" customHeight="1" x14ac:dyDescent="0.15">
      <c r="AQ39" s="756" t="s">
        <v>347</v>
      </c>
      <c r="AR39" s="757"/>
      <c r="AS39" s="757"/>
      <c r="AT39" s="757"/>
      <c r="AU39" s="757"/>
      <c r="AV39" s="757"/>
      <c r="AW39" s="757"/>
      <c r="AX39" s="757"/>
      <c r="AY39" s="758"/>
      <c r="AZ39" s="679" t="s">
        <v>233</v>
      </c>
      <c r="BA39" s="680"/>
      <c r="BB39" s="680"/>
      <c r="BC39" s="680"/>
      <c r="BD39" s="715"/>
      <c r="BE39" s="715"/>
      <c r="BF39" s="738"/>
      <c r="BG39" s="770" t="s">
        <v>348</v>
      </c>
      <c r="BH39" s="771"/>
      <c r="BI39" s="771"/>
      <c r="BJ39" s="771"/>
      <c r="BK39" s="771"/>
      <c r="BL39" s="235"/>
      <c r="BM39" s="695" t="s">
        <v>349</v>
      </c>
      <c r="BN39" s="695"/>
      <c r="BO39" s="695"/>
      <c r="BP39" s="695"/>
      <c r="BQ39" s="695"/>
      <c r="BR39" s="695"/>
      <c r="BS39" s="695"/>
      <c r="BT39" s="695"/>
      <c r="BU39" s="696"/>
      <c r="BV39" s="679">
        <v>112</v>
      </c>
      <c r="BW39" s="680"/>
      <c r="BX39" s="680"/>
      <c r="BY39" s="680"/>
      <c r="BZ39" s="680"/>
      <c r="CA39" s="680"/>
      <c r="CB39" s="689"/>
      <c r="CD39" s="694" t="s">
        <v>350</v>
      </c>
      <c r="CE39" s="695"/>
      <c r="CF39" s="695"/>
      <c r="CG39" s="695"/>
      <c r="CH39" s="695"/>
      <c r="CI39" s="695"/>
      <c r="CJ39" s="695"/>
      <c r="CK39" s="695"/>
      <c r="CL39" s="695"/>
      <c r="CM39" s="695"/>
      <c r="CN39" s="695"/>
      <c r="CO39" s="695"/>
      <c r="CP39" s="695"/>
      <c r="CQ39" s="696"/>
      <c r="CR39" s="679">
        <v>1369967</v>
      </c>
      <c r="CS39" s="715"/>
      <c r="CT39" s="715"/>
      <c r="CU39" s="715"/>
      <c r="CV39" s="715"/>
      <c r="CW39" s="715"/>
      <c r="CX39" s="715"/>
      <c r="CY39" s="716"/>
      <c r="CZ39" s="684">
        <v>6.4</v>
      </c>
      <c r="DA39" s="713"/>
      <c r="DB39" s="713"/>
      <c r="DC39" s="717"/>
      <c r="DD39" s="688">
        <v>67790</v>
      </c>
      <c r="DE39" s="715"/>
      <c r="DF39" s="715"/>
      <c r="DG39" s="715"/>
      <c r="DH39" s="715"/>
      <c r="DI39" s="715"/>
      <c r="DJ39" s="715"/>
      <c r="DK39" s="716"/>
      <c r="DL39" s="688" t="s">
        <v>233</v>
      </c>
      <c r="DM39" s="715"/>
      <c r="DN39" s="715"/>
      <c r="DO39" s="715"/>
      <c r="DP39" s="715"/>
      <c r="DQ39" s="715"/>
      <c r="DR39" s="715"/>
      <c r="DS39" s="715"/>
      <c r="DT39" s="715"/>
      <c r="DU39" s="715"/>
      <c r="DV39" s="716"/>
      <c r="DW39" s="684" t="s">
        <v>239</v>
      </c>
      <c r="DX39" s="713"/>
      <c r="DY39" s="713"/>
      <c r="DZ39" s="713"/>
      <c r="EA39" s="713"/>
      <c r="EB39" s="713"/>
      <c r="EC39" s="714"/>
    </row>
    <row r="40" spans="2:133" ht="11.25" customHeight="1" x14ac:dyDescent="0.15">
      <c r="AQ40" s="756" t="s">
        <v>351</v>
      </c>
      <c r="AR40" s="757"/>
      <c r="AS40" s="757"/>
      <c r="AT40" s="757"/>
      <c r="AU40" s="757"/>
      <c r="AV40" s="757"/>
      <c r="AW40" s="757"/>
      <c r="AX40" s="757"/>
      <c r="AY40" s="758"/>
      <c r="AZ40" s="679">
        <v>395514</v>
      </c>
      <c r="BA40" s="680"/>
      <c r="BB40" s="680"/>
      <c r="BC40" s="680"/>
      <c r="BD40" s="715"/>
      <c r="BE40" s="715"/>
      <c r="BF40" s="738"/>
      <c r="BG40" s="770"/>
      <c r="BH40" s="771"/>
      <c r="BI40" s="771"/>
      <c r="BJ40" s="771"/>
      <c r="BK40" s="771"/>
      <c r="BL40" s="235"/>
      <c r="BM40" s="695" t="s">
        <v>352</v>
      </c>
      <c r="BN40" s="695"/>
      <c r="BO40" s="695"/>
      <c r="BP40" s="695"/>
      <c r="BQ40" s="695"/>
      <c r="BR40" s="695"/>
      <c r="BS40" s="695"/>
      <c r="BT40" s="695"/>
      <c r="BU40" s="696"/>
      <c r="BV40" s="679" t="s">
        <v>239</v>
      </c>
      <c r="BW40" s="680"/>
      <c r="BX40" s="680"/>
      <c r="BY40" s="680"/>
      <c r="BZ40" s="680"/>
      <c r="CA40" s="680"/>
      <c r="CB40" s="689"/>
      <c r="CD40" s="694" t="s">
        <v>353</v>
      </c>
      <c r="CE40" s="695"/>
      <c r="CF40" s="695"/>
      <c r="CG40" s="695"/>
      <c r="CH40" s="695"/>
      <c r="CI40" s="695"/>
      <c r="CJ40" s="695"/>
      <c r="CK40" s="695"/>
      <c r="CL40" s="695"/>
      <c r="CM40" s="695"/>
      <c r="CN40" s="695"/>
      <c r="CO40" s="695"/>
      <c r="CP40" s="695"/>
      <c r="CQ40" s="696"/>
      <c r="CR40" s="679">
        <v>260000</v>
      </c>
      <c r="CS40" s="680"/>
      <c r="CT40" s="680"/>
      <c r="CU40" s="680"/>
      <c r="CV40" s="680"/>
      <c r="CW40" s="680"/>
      <c r="CX40" s="680"/>
      <c r="CY40" s="681"/>
      <c r="CZ40" s="684">
        <v>1.2</v>
      </c>
      <c r="DA40" s="713"/>
      <c r="DB40" s="713"/>
      <c r="DC40" s="717"/>
      <c r="DD40" s="688">
        <v>260000</v>
      </c>
      <c r="DE40" s="680"/>
      <c r="DF40" s="680"/>
      <c r="DG40" s="680"/>
      <c r="DH40" s="680"/>
      <c r="DI40" s="680"/>
      <c r="DJ40" s="680"/>
      <c r="DK40" s="681"/>
      <c r="DL40" s="688" t="s">
        <v>239</v>
      </c>
      <c r="DM40" s="680"/>
      <c r="DN40" s="680"/>
      <c r="DO40" s="680"/>
      <c r="DP40" s="680"/>
      <c r="DQ40" s="680"/>
      <c r="DR40" s="680"/>
      <c r="DS40" s="680"/>
      <c r="DT40" s="680"/>
      <c r="DU40" s="680"/>
      <c r="DV40" s="681"/>
      <c r="DW40" s="684" t="s">
        <v>233</v>
      </c>
      <c r="DX40" s="713"/>
      <c r="DY40" s="713"/>
      <c r="DZ40" s="713"/>
      <c r="EA40" s="713"/>
      <c r="EB40" s="713"/>
      <c r="EC40" s="714"/>
    </row>
    <row r="41" spans="2:133" ht="11.25" customHeight="1" x14ac:dyDescent="0.15">
      <c r="AQ41" s="766" t="s">
        <v>354</v>
      </c>
      <c r="AR41" s="767"/>
      <c r="AS41" s="767"/>
      <c r="AT41" s="767"/>
      <c r="AU41" s="767"/>
      <c r="AV41" s="767"/>
      <c r="AW41" s="767"/>
      <c r="AX41" s="767"/>
      <c r="AY41" s="768"/>
      <c r="AZ41" s="759">
        <v>1165512</v>
      </c>
      <c r="BA41" s="760"/>
      <c r="BB41" s="760"/>
      <c r="BC41" s="760"/>
      <c r="BD41" s="749"/>
      <c r="BE41" s="749"/>
      <c r="BF41" s="751"/>
      <c r="BG41" s="772"/>
      <c r="BH41" s="773"/>
      <c r="BI41" s="773"/>
      <c r="BJ41" s="773"/>
      <c r="BK41" s="773"/>
      <c r="BL41" s="236"/>
      <c r="BM41" s="704" t="s">
        <v>355</v>
      </c>
      <c r="BN41" s="704"/>
      <c r="BO41" s="704"/>
      <c r="BP41" s="704"/>
      <c r="BQ41" s="704"/>
      <c r="BR41" s="704"/>
      <c r="BS41" s="704"/>
      <c r="BT41" s="704"/>
      <c r="BU41" s="705"/>
      <c r="BV41" s="759">
        <v>346</v>
      </c>
      <c r="BW41" s="760"/>
      <c r="BX41" s="760"/>
      <c r="BY41" s="760"/>
      <c r="BZ41" s="760"/>
      <c r="CA41" s="760"/>
      <c r="CB41" s="769"/>
      <c r="CD41" s="694" t="s">
        <v>356</v>
      </c>
      <c r="CE41" s="695"/>
      <c r="CF41" s="695"/>
      <c r="CG41" s="695"/>
      <c r="CH41" s="695"/>
      <c r="CI41" s="695"/>
      <c r="CJ41" s="695"/>
      <c r="CK41" s="695"/>
      <c r="CL41" s="695"/>
      <c r="CM41" s="695"/>
      <c r="CN41" s="695"/>
      <c r="CO41" s="695"/>
      <c r="CP41" s="695"/>
      <c r="CQ41" s="696"/>
      <c r="CR41" s="679" t="s">
        <v>239</v>
      </c>
      <c r="CS41" s="715"/>
      <c r="CT41" s="715"/>
      <c r="CU41" s="715"/>
      <c r="CV41" s="715"/>
      <c r="CW41" s="715"/>
      <c r="CX41" s="715"/>
      <c r="CY41" s="716"/>
      <c r="CZ41" s="684" t="s">
        <v>233</v>
      </c>
      <c r="DA41" s="713"/>
      <c r="DB41" s="713"/>
      <c r="DC41" s="717"/>
      <c r="DD41" s="688" t="s">
        <v>233</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357</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358</v>
      </c>
      <c r="CE42" s="677"/>
      <c r="CF42" s="677"/>
      <c r="CG42" s="677"/>
      <c r="CH42" s="677"/>
      <c r="CI42" s="677"/>
      <c r="CJ42" s="677"/>
      <c r="CK42" s="677"/>
      <c r="CL42" s="677"/>
      <c r="CM42" s="677"/>
      <c r="CN42" s="677"/>
      <c r="CO42" s="677"/>
      <c r="CP42" s="677"/>
      <c r="CQ42" s="678"/>
      <c r="CR42" s="679">
        <v>5731238</v>
      </c>
      <c r="CS42" s="680"/>
      <c r="CT42" s="680"/>
      <c r="CU42" s="680"/>
      <c r="CV42" s="680"/>
      <c r="CW42" s="680"/>
      <c r="CX42" s="680"/>
      <c r="CY42" s="681"/>
      <c r="CZ42" s="684">
        <v>26.8</v>
      </c>
      <c r="DA42" s="685"/>
      <c r="DB42" s="685"/>
      <c r="DC42" s="780"/>
      <c r="DD42" s="688">
        <v>641925</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359</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360</v>
      </c>
      <c r="CE43" s="677"/>
      <c r="CF43" s="677"/>
      <c r="CG43" s="677"/>
      <c r="CH43" s="677"/>
      <c r="CI43" s="677"/>
      <c r="CJ43" s="677"/>
      <c r="CK43" s="677"/>
      <c r="CL43" s="677"/>
      <c r="CM43" s="677"/>
      <c r="CN43" s="677"/>
      <c r="CO43" s="677"/>
      <c r="CP43" s="677"/>
      <c r="CQ43" s="678"/>
      <c r="CR43" s="679">
        <v>231532</v>
      </c>
      <c r="CS43" s="715"/>
      <c r="CT43" s="715"/>
      <c r="CU43" s="715"/>
      <c r="CV43" s="715"/>
      <c r="CW43" s="715"/>
      <c r="CX43" s="715"/>
      <c r="CY43" s="716"/>
      <c r="CZ43" s="684">
        <v>1.1000000000000001</v>
      </c>
      <c r="DA43" s="713"/>
      <c r="DB43" s="713"/>
      <c r="DC43" s="717"/>
      <c r="DD43" s="688">
        <v>226632</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361</v>
      </c>
      <c r="CD44" s="791" t="s">
        <v>313</v>
      </c>
      <c r="CE44" s="792"/>
      <c r="CF44" s="676" t="s">
        <v>362</v>
      </c>
      <c r="CG44" s="677"/>
      <c r="CH44" s="677"/>
      <c r="CI44" s="677"/>
      <c r="CJ44" s="677"/>
      <c r="CK44" s="677"/>
      <c r="CL44" s="677"/>
      <c r="CM44" s="677"/>
      <c r="CN44" s="677"/>
      <c r="CO44" s="677"/>
      <c r="CP44" s="677"/>
      <c r="CQ44" s="678"/>
      <c r="CR44" s="679">
        <v>2914290</v>
      </c>
      <c r="CS44" s="680"/>
      <c r="CT44" s="680"/>
      <c r="CU44" s="680"/>
      <c r="CV44" s="680"/>
      <c r="CW44" s="680"/>
      <c r="CX44" s="680"/>
      <c r="CY44" s="681"/>
      <c r="CZ44" s="684">
        <v>13.6</v>
      </c>
      <c r="DA44" s="685"/>
      <c r="DB44" s="685"/>
      <c r="DC44" s="780"/>
      <c r="DD44" s="688">
        <v>479160</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363</v>
      </c>
      <c r="CG45" s="677"/>
      <c r="CH45" s="677"/>
      <c r="CI45" s="677"/>
      <c r="CJ45" s="677"/>
      <c r="CK45" s="677"/>
      <c r="CL45" s="677"/>
      <c r="CM45" s="677"/>
      <c r="CN45" s="677"/>
      <c r="CO45" s="677"/>
      <c r="CP45" s="677"/>
      <c r="CQ45" s="678"/>
      <c r="CR45" s="679">
        <v>1708227</v>
      </c>
      <c r="CS45" s="715"/>
      <c r="CT45" s="715"/>
      <c r="CU45" s="715"/>
      <c r="CV45" s="715"/>
      <c r="CW45" s="715"/>
      <c r="CX45" s="715"/>
      <c r="CY45" s="716"/>
      <c r="CZ45" s="684">
        <v>8</v>
      </c>
      <c r="DA45" s="713"/>
      <c r="DB45" s="713"/>
      <c r="DC45" s="717"/>
      <c r="DD45" s="688">
        <v>36699</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364</v>
      </c>
      <c r="CG46" s="677"/>
      <c r="CH46" s="677"/>
      <c r="CI46" s="677"/>
      <c r="CJ46" s="677"/>
      <c r="CK46" s="677"/>
      <c r="CL46" s="677"/>
      <c r="CM46" s="677"/>
      <c r="CN46" s="677"/>
      <c r="CO46" s="677"/>
      <c r="CP46" s="677"/>
      <c r="CQ46" s="678"/>
      <c r="CR46" s="679">
        <v>948018</v>
      </c>
      <c r="CS46" s="680"/>
      <c r="CT46" s="680"/>
      <c r="CU46" s="680"/>
      <c r="CV46" s="680"/>
      <c r="CW46" s="680"/>
      <c r="CX46" s="680"/>
      <c r="CY46" s="681"/>
      <c r="CZ46" s="684">
        <v>4.4000000000000004</v>
      </c>
      <c r="DA46" s="685"/>
      <c r="DB46" s="685"/>
      <c r="DC46" s="780"/>
      <c r="DD46" s="688">
        <v>411521</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365</v>
      </c>
      <c r="CG47" s="677"/>
      <c r="CH47" s="677"/>
      <c r="CI47" s="677"/>
      <c r="CJ47" s="677"/>
      <c r="CK47" s="677"/>
      <c r="CL47" s="677"/>
      <c r="CM47" s="677"/>
      <c r="CN47" s="677"/>
      <c r="CO47" s="677"/>
      <c r="CP47" s="677"/>
      <c r="CQ47" s="678"/>
      <c r="CR47" s="679">
        <v>2816948</v>
      </c>
      <c r="CS47" s="715"/>
      <c r="CT47" s="715"/>
      <c r="CU47" s="715"/>
      <c r="CV47" s="715"/>
      <c r="CW47" s="715"/>
      <c r="CX47" s="715"/>
      <c r="CY47" s="716"/>
      <c r="CZ47" s="684">
        <v>13.2</v>
      </c>
      <c r="DA47" s="713"/>
      <c r="DB47" s="713"/>
      <c r="DC47" s="717"/>
      <c r="DD47" s="688">
        <v>162765</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366</v>
      </c>
      <c r="CG48" s="677"/>
      <c r="CH48" s="677"/>
      <c r="CI48" s="677"/>
      <c r="CJ48" s="677"/>
      <c r="CK48" s="677"/>
      <c r="CL48" s="677"/>
      <c r="CM48" s="677"/>
      <c r="CN48" s="677"/>
      <c r="CO48" s="677"/>
      <c r="CP48" s="677"/>
      <c r="CQ48" s="678"/>
      <c r="CR48" s="679" t="s">
        <v>281</v>
      </c>
      <c r="CS48" s="680"/>
      <c r="CT48" s="680"/>
      <c r="CU48" s="680"/>
      <c r="CV48" s="680"/>
      <c r="CW48" s="680"/>
      <c r="CX48" s="680"/>
      <c r="CY48" s="681"/>
      <c r="CZ48" s="684" t="s">
        <v>239</v>
      </c>
      <c r="DA48" s="685"/>
      <c r="DB48" s="685"/>
      <c r="DC48" s="780"/>
      <c r="DD48" s="688" t="s">
        <v>233</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367</v>
      </c>
      <c r="CE49" s="725"/>
      <c r="CF49" s="725"/>
      <c r="CG49" s="725"/>
      <c r="CH49" s="725"/>
      <c r="CI49" s="725"/>
      <c r="CJ49" s="725"/>
      <c r="CK49" s="725"/>
      <c r="CL49" s="725"/>
      <c r="CM49" s="725"/>
      <c r="CN49" s="725"/>
      <c r="CO49" s="725"/>
      <c r="CP49" s="725"/>
      <c r="CQ49" s="726"/>
      <c r="CR49" s="759">
        <v>21409316</v>
      </c>
      <c r="CS49" s="749"/>
      <c r="CT49" s="749"/>
      <c r="CU49" s="749"/>
      <c r="CV49" s="749"/>
      <c r="CW49" s="749"/>
      <c r="CX49" s="749"/>
      <c r="CY49" s="781"/>
      <c r="CZ49" s="764">
        <v>100</v>
      </c>
      <c r="DA49" s="782"/>
      <c r="DB49" s="782"/>
      <c r="DC49" s="783"/>
      <c r="DD49" s="784">
        <v>10739120</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SuXpxcuqC+rz0glm2YW8EYYzCT+m1FX/J94kSKHMkuoh7TDlBr9H8OLwHc/MQFEVCNyWOS4fNWT4KUDV4MVeeA==" saltValue="tPApDYU3GTDADXNgIBtvm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368</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369</v>
      </c>
      <c r="DK2" s="827"/>
      <c r="DL2" s="827"/>
      <c r="DM2" s="827"/>
      <c r="DN2" s="827"/>
      <c r="DO2" s="828"/>
      <c r="DP2" s="249"/>
      <c r="DQ2" s="826" t="s">
        <v>370</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371</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372</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373</v>
      </c>
      <c r="B5" s="821"/>
      <c r="C5" s="821"/>
      <c r="D5" s="821"/>
      <c r="E5" s="821"/>
      <c r="F5" s="821"/>
      <c r="G5" s="821"/>
      <c r="H5" s="821"/>
      <c r="I5" s="821"/>
      <c r="J5" s="821"/>
      <c r="K5" s="821"/>
      <c r="L5" s="821"/>
      <c r="M5" s="821"/>
      <c r="N5" s="821"/>
      <c r="O5" s="821"/>
      <c r="P5" s="822"/>
      <c r="Q5" s="797" t="s">
        <v>374</v>
      </c>
      <c r="R5" s="798"/>
      <c r="S5" s="798"/>
      <c r="T5" s="798"/>
      <c r="U5" s="799"/>
      <c r="V5" s="797" t="s">
        <v>375</v>
      </c>
      <c r="W5" s="798"/>
      <c r="X5" s="798"/>
      <c r="Y5" s="798"/>
      <c r="Z5" s="799"/>
      <c r="AA5" s="797" t="s">
        <v>376</v>
      </c>
      <c r="AB5" s="798"/>
      <c r="AC5" s="798"/>
      <c r="AD5" s="798"/>
      <c r="AE5" s="798"/>
      <c r="AF5" s="830" t="s">
        <v>377</v>
      </c>
      <c r="AG5" s="798"/>
      <c r="AH5" s="798"/>
      <c r="AI5" s="798"/>
      <c r="AJ5" s="809"/>
      <c r="AK5" s="798" t="s">
        <v>378</v>
      </c>
      <c r="AL5" s="798"/>
      <c r="AM5" s="798"/>
      <c r="AN5" s="798"/>
      <c r="AO5" s="799"/>
      <c r="AP5" s="797" t="s">
        <v>379</v>
      </c>
      <c r="AQ5" s="798"/>
      <c r="AR5" s="798"/>
      <c r="AS5" s="798"/>
      <c r="AT5" s="799"/>
      <c r="AU5" s="797" t="s">
        <v>380</v>
      </c>
      <c r="AV5" s="798"/>
      <c r="AW5" s="798"/>
      <c r="AX5" s="798"/>
      <c r="AY5" s="809"/>
      <c r="AZ5" s="256"/>
      <c r="BA5" s="256"/>
      <c r="BB5" s="256"/>
      <c r="BC5" s="256"/>
      <c r="BD5" s="256"/>
      <c r="BE5" s="257"/>
      <c r="BF5" s="257"/>
      <c r="BG5" s="257"/>
      <c r="BH5" s="257"/>
      <c r="BI5" s="257"/>
      <c r="BJ5" s="257"/>
      <c r="BK5" s="257"/>
      <c r="BL5" s="257"/>
      <c r="BM5" s="257"/>
      <c r="BN5" s="257"/>
      <c r="BO5" s="257"/>
      <c r="BP5" s="257"/>
      <c r="BQ5" s="820" t="s">
        <v>381</v>
      </c>
      <c r="BR5" s="821"/>
      <c r="BS5" s="821"/>
      <c r="BT5" s="821"/>
      <c r="BU5" s="821"/>
      <c r="BV5" s="821"/>
      <c r="BW5" s="821"/>
      <c r="BX5" s="821"/>
      <c r="BY5" s="821"/>
      <c r="BZ5" s="821"/>
      <c r="CA5" s="821"/>
      <c r="CB5" s="821"/>
      <c r="CC5" s="821"/>
      <c r="CD5" s="821"/>
      <c r="CE5" s="821"/>
      <c r="CF5" s="821"/>
      <c r="CG5" s="822"/>
      <c r="CH5" s="797" t="s">
        <v>382</v>
      </c>
      <c r="CI5" s="798"/>
      <c r="CJ5" s="798"/>
      <c r="CK5" s="798"/>
      <c r="CL5" s="799"/>
      <c r="CM5" s="797" t="s">
        <v>383</v>
      </c>
      <c r="CN5" s="798"/>
      <c r="CO5" s="798"/>
      <c r="CP5" s="798"/>
      <c r="CQ5" s="799"/>
      <c r="CR5" s="797" t="s">
        <v>384</v>
      </c>
      <c r="CS5" s="798"/>
      <c r="CT5" s="798"/>
      <c r="CU5" s="798"/>
      <c r="CV5" s="799"/>
      <c r="CW5" s="797" t="s">
        <v>385</v>
      </c>
      <c r="CX5" s="798"/>
      <c r="CY5" s="798"/>
      <c r="CZ5" s="798"/>
      <c r="DA5" s="799"/>
      <c r="DB5" s="797" t="s">
        <v>386</v>
      </c>
      <c r="DC5" s="798"/>
      <c r="DD5" s="798"/>
      <c r="DE5" s="798"/>
      <c r="DF5" s="799"/>
      <c r="DG5" s="803" t="s">
        <v>387</v>
      </c>
      <c r="DH5" s="804"/>
      <c r="DI5" s="804"/>
      <c r="DJ5" s="804"/>
      <c r="DK5" s="805"/>
      <c r="DL5" s="803" t="s">
        <v>388</v>
      </c>
      <c r="DM5" s="804"/>
      <c r="DN5" s="804"/>
      <c r="DO5" s="804"/>
      <c r="DP5" s="805"/>
      <c r="DQ5" s="797" t="s">
        <v>389</v>
      </c>
      <c r="DR5" s="798"/>
      <c r="DS5" s="798"/>
      <c r="DT5" s="798"/>
      <c r="DU5" s="799"/>
      <c r="DV5" s="797" t="s">
        <v>380</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390</v>
      </c>
      <c r="C7" s="812"/>
      <c r="D7" s="812"/>
      <c r="E7" s="812"/>
      <c r="F7" s="812"/>
      <c r="G7" s="812"/>
      <c r="H7" s="812"/>
      <c r="I7" s="812"/>
      <c r="J7" s="812"/>
      <c r="K7" s="812"/>
      <c r="L7" s="812"/>
      <c r="M7" s="812"/>
      <c r="N7" s="812"/>
      <c r="O7" s="812"/>
      <c r="P7" s="813"/>
      <c r="Q7" s="814">
        <v>23123</v>
      </c>
      <c r="R7" s="815"/>
      <c r="S7" s="815"/>
      <c r="T7" s="815"/>
      <c r="U7" s="815"/>
      <c r="V7" s="815">
        <v>21409</v>
      </c>
      <c r="W7" s="815"/>
      <c r="X7" s="815"/>
      <c r="Y7" s="815"/>
      <c r="Z7" s="815"/>
      <c r="AA7" s="815">
        <v>1714</v>
      </c>
      <c r="AB7" s="815"/>
      <c r="AC7" s="815"/>
      <c r="AD7" s="815"/>
      <c r="AE7" s="816"/>
      <c r="AF7" s="817">
        <v>1384</v>
      </c>
      <c r="AG7" s="818"/>
      <c r="AH7" s="818"/>
      <c r="AI7" s="818"/>
      <c r="AJ7" s="819"/>
      <c r="AK7" s="854">
        <v>82</v>
      </c>
      <c r="AL7" s="855"/>
      <c r="AM7" s="855"/>
      <c r="AN7" s="855"/>
      <c r="AO7" s="855"/>
      <c r="AP7" s="855">
        <v>20735</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582</v>
      </c>
      <c r="BT7" s="859"/>
      <c r="BU7" s="859"/>
      <c r="BV7" s="859"/>
      <c r="BW7" s="859"/>
      <c r="BX7" s="859"/>
      <c r="BY7" s="859"/>
      <c r="BZ7" s="859"/>
      <c r="CA7" s="859"/>
      <c r="CB7" s="859"/>
      <c r="CC7" s="859"/>
      <c r="CD7" s="859"/>
      <c r="CE7" s="859"/>
      <c r="CF7" s="859"/>
      <c r="CG7" s="860"/>
      <c r="CH7" s="851">
        <v>-6</v>
      </c>
      <c r="CI7" s="852"/>
      <c r="CJ7" s="852"/>
      <c r="CK7" s="852"/>
      <c r="CL7" s="853"/>
      <c r="CM7" s="851">
        <v>-129</v>
      </c>
      <c r="CN7" s="852"/>
      <c r="CO7" s="852"/>
      <c r="CP7" s="852"/>
      <c r="CQ7" s="853"/>
      <c r="CR7" s="851">
        <v>50</v>
      </c>
      <c r="CS7" s="852"/>
      <c r="CT7" s="852"/>
      <c r="CU7" s="852"/>
      <c r="CV7" s="853"/>
      <c r="CW7" s="851">
        <v>1</v>
      </c>
      <c r="CX7" s="852"/>
      <c r="CY7" s="852"/>
      <c r="CZ7" s="852"/>
      <c r="DA7" s="853"/>
      <c r="DB7" s="851" t="s">
        <v>579</v>
      </c>
      <c r="DC7" s="852"/>
      <c r="DD7" s="852"/>
      <c r="DE7" s="852"/>
      <c r="DF7" s="853"/>
      <c r="DG7" s="851" t="s">
        <v>588</v>
      </c>
      <c r="DH7" s="852"/>
      <c r="DI7" s="852"/>
      <c r="DJ7" s="852"/>
      <c r="DK7" s="853"/>
      <c r="DL7" s="851">
        <v>142</v>
      </c>
      <c r="DM7" s="852"/>
      <c r="DN7" s="852"/>
      <c r="DO7" s="852"/>
      <c r="DP7" s="853"/>
      <c r="DQ7" s="851">
        <v>142</v>
      </c>
      <c r="DR7" s="852"/>
      <c r="DS7" s="852"/>
      <c r="DT7" s="852"/>
      <c r="DU7" s="853"/>
      <c r="DV7" s="832"/>
      <c r="DW7" s="833"/>
      <c r="DX7" s="833"/>
      <c r="DY7" s="833"/>
      <c r="DZ7" s="834"/>
      <c r="EA7" s="254"/>
    </row>
    <row r="8" spans="1:131" s="255" customFormat="1" ht="26.25" customHeight="1" x14ac:dyDescent="0.15">
      <c r="A8" s="261">
        <v>2</v>
      </c>
      <c r="B8" s="835"/>
      <c r="C8" s="836"/>
      <c r="D8" s="836"/>
      <c r="E8" s="836"/>
      <c r="F8" s="836"/>
      <c r="G8" s="836"/>
      <c r="H8" s="836"/>
      <c r="I8" s="836"/>
      <c r="J8" s="836"/>
      <c r="K8" s="836"/>
      <c r="L8" s="836"/>
      <c r="M8" s="836"/>
      <c r="N8" s="836"/>
      <c r="O8" s="836"/>
      <c r="P8" s="837"/>
      <c r="Q8" s="838"/>
      <c r="R8" s="839"/>
      <c r="S8" s="839"/>
      <c r="T8" s="839"/>
      <c r="U8" s="839"/>
      <c r="V8" s="839"/>
      <c r="W8" s="839"/>
      <c r="X8" s="839"/>
      <c r="Y8" s="839"/>
      <c r="Z8" s="839"/>
      <c r="AA8" s="839"/>
      <c r="AB8" s="839"/>
      <c r="AC8" s="839"/>
      <c r="AD8" s="839"/>
      <c r="AE8" s="840"/>
      <c r="AF8" s="841"/>
      <c r="AG8" s="842"/>
      <c r="AH8" s="842"/>
      <c r="AI8" s="842"/>
      <c r="AJ8" s="843"/>
      <c r="AK8" s="844"/>
      <c r="AL8" s="845"/>
      <c r="AM8" s="845"/>
      <c r="AN8" s="845"/>
      <c r="AO8" s="845"/>
      <c r="AP8" s="845"/>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t="s">
        <v>583</v>
      </c>
      <c r="BT8" s="849"/>
      <c r="BU8" s="849"/>
      <c r="BV8" s="849"/>
      <c r="BW8" s="849"/>
      <c r="BX8" s="849"/>
      <c r="BY8" s="849"/>
      <c r="BZ8" s="849"/>
      <c r="CA8" s="849"/>
      <c r="CB8" s="849"/>
      <c r="CC8" s="849"/>
      <c r="CD8" s="849"/>
      <c r="CE8" s="849"/>
      <c r="CF8" s="849"/>
      <c r="CG8" s="850"/>
      <c r="CH8" s="861">
        <v>70</v>
      </c>
      <c r="CI8" s="862"/>
      <c r="CJ8" s="862"/>
      <c r="CK8" s="862"/>
      <c r="CL8" s="863"/>
      <c r="CM8" s="861">
        <v>206</v>
      </c>
      <c r="CN8" s="862"/>
      <c r="CO8" s="862"/>
      <c r="CP8" s="862"/>
      <c r="CQ8" s="863"/>
      <c r="CR8" s="861">
        <v>30</v>
      </c>
      <c r="CS8" s="862"/>
      <c r="CT8" s="862"/>
      <c r="CU8" s="862"/>
      <c r="CV8" s="863"/>
      <c r="CW8" s="861" t="s">
        <v>517</v>
      </c>
      <c r="CX8" s="862"/>
      <c r="CY8" s="862"/>
      <c r="CZ8" s="862"/>
      <c r="DA8" s="863"/>
      <c r="DB8" s="861" t="s">
        <v>517</v>
      </c>
      <c r="DC8" s="862"/>
      <c r="DD8" s="862"/>
      <c r="DE8" s="862"/>
      <c r="DF8" s="863"/>
      <c r="DG8" s="861" t="s">
        <v>517</v>
      </c>
      <c r="DH8" s="862"/>
      <c r="DI8" s="862"/>
      <c r="DJ8" s="862"/>
      <c r="DK8" s="863"/>
      <c r="DL8" s="861" t="s">
        <v>517</v>
      </c>
      <c r="DM8" s="862"/>
      <c r="DN8" s="862"/>
      <c r="DO8" s="862"/>
      <c r="DP8" s="863"/>
      <c r="DQ8" s="861" t="s">
        <v>517</v>
      </c>
      <c r="DR8" s="862"/>
      <c r="DS8" s="862"/>
      <c r="DT8" s="862"/>
      <c r="DU8" s="863"/>
      <c r="DV8" s="864"/>
      <c r="DW8" s="865"/>
      <c r="DX8" s="865"/>
      <c r="DY8" s="865"/>
      <c r="DZ8" s="866"/>
      <c r="EA8" s="254"/>
    </row>
    <row r="9" spans="1:131" s="255" customFormat="1" ht="26.25" customHeight="1" x14ac:dyDescent="0.15">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t="s">
        <v>584</v>
      </c>
      <c r="BT9" s="849"/>
      <c r="BU9" s="849"/>
      <c r="BV9" s="849"/>
      <c r="BW9" s="849"/>
      <c r="BX9" s="849"/>
      <c r="BY9" s="849"/>
      <c r="BZ9" s="849"/>
      <c r="CA9" s="849"/>
      <c r="CB9" s="849"/>
      <c r="CC9" s="849"/>
      <c r="CD9" s="849"/>
      <c r="CE9" s="849"/>
      <c r="CF9" s="849"/>
      <c r="CG9" s="850"/>
      <c r="CH9" s="861">
        <v>1</v>
      </c>
      <c r="CI9" s="862"/>
      <c r="CJ9" s="862"/>
      <c r="CK9" s="862"/>
      <c r="CL9" s="863"/>
      <c r="CM9" s="861">
        <v>145</v>
      </c>
      <c r="CN9" s="862"/>
      <c r="CO9" s="862"/>
      <c r="CP9" s="862"/>
      <c r="CQ9" s="863"/>
      <c r="CR9" s="861">
        <v>50</v>
      </c>
      <c r="CS9" s="862"/>
      <c r="CT9" s="862"/>
      <c r="CU9" s="862"/>
      <c r="CV9" s="863"/>
      <c r="CW9" s="861" t="s">
        <v>517</v>
      </c>
      <c r="CX9" s="862"/>
      <c r="CY9" s="862"/>
      <c r="CZ9" s="862"/>
      <c r="DA9" s="863"/>
      <c r="DB9" s="861" t="s">
        <v>517</v>
      </c>
      <c r="DC9" s="862"/>
      <c r="DD9" s="862"/>
      <c r="DE9" s="862"/>
      <c r="DF9" s="863"/>
      <c r="DG9" s="861" t="s">
        <v>517</v>
      </c>
      <c r="DH9" s="862"/>
      <c r="DI9" s="862"/>
      <c r="DJ9" s="862"/>
      <c r="DK9" s="863"/>
      <c r="DL9" s="861" t="s">
        <v>517</v>
      </c>
      <c r="DM9" s="862"/>
      <c r="DN9" s="862"/>
      <c r="DO9" s="862"/>
      <c r="DP9" s="863"/>
      <c r="DQ9" s="861" t="s">
        <v>517</v>
      </c>
      <c r="DR9" s="862"/>
      <c r="DS9" s="862"/>
      <c r="DT9" s="862"/>
      <c r="DU9" s="863"/>
      <c r="DV9" s="864"/>
      <c r="DW9" s="865"/>
      <c r="DX9" s="865"/>
      <c r="DY9" s="865"/>
      <c r="DZ9" s="866"/>
      <c r="EA9" s="254"/>
    </row>
    <row r="10" spans="1:131" s="255" customFormat="1" ht="26.25" customHeight="1" x14ac:dyDescent="0.15">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t="s">
        <v>585</v>
      </c>
      <c r="BT10" s="849"/>
      <c r="BU10" s="849"/>
      <c r="BV10" s="849"/>
      <c r="BW10" s="849"/>
      <c r="BX10" s="849"/>
      <c r="BY10" s="849"/>
      <c r="BZ10" s="849"/>
      <c r="CA10" s="849"/>
      <c r="CB10" s="849"/>
      <c r="CC10" s="849"/>
      <c r="CD10" s="849"/>
      <c r="CE10" s="849"/>
      <c r="CF10" s="849"/>
      <c r="CG10" s="850"/>
      <c r="CH10" s="861">
        <v>2</v>
      </c>
      <c r="CI10" s="862"/>
      <c r="CJ10" s="862"/>
      <c r="CK10" s="862"/>
      <c r="CL10" s="863"/>
      <c r="CM10" s="861">
        <v>13</v>
      </c>
      <c r="CN10" s="862"/>
      <c r="CO10" s="862"/>
      <c r="CP10" s="862"/>
      <c r="CQ10" s="863"/>
      <c r="CR10" s="861">
        <v>3</v>
      </c>
      <c r="CS10" s="862"/>
      <c r="CT10" s="862"/>
      <c r="CU10" s="862"/>
      <c r="CV10" s="863"/>
      <c r="CW10" s="861">
        <v>3</v>
      </c>
      <c r="CX10" s="862"/>
      <c r="CY10" s="862"/>
      <c r="CZ10" s="862"/>
      <c r="DA10" s="863"/>
      <c r="DB10" s="861" t="s">
        <v>517</v>
      </c>
      <c r="DC10" s="862"/>
      <c r="DD10" s="862"/>
      <c r="DE10" s="862"/>
      <c r="DF10" s="863"/>
      <c r="DG10" s="861" t="s">
        <v>517</v>
      </c>
      <c r="DH10" s="862"/>
      <c r="DI10" s="862"/>
      <c r="DJ10" s="862"/>
      <c r="DK10" s="863"/>
      <c r="DL10" s="861" t="s">
        <v>517</v>
      </c>
      <c r="DM10" s="862"/>
      <c r="DN10" s="862"/>
      <c r="DO10" s="862"/>
      <c r="DP10" s="863"/>
      <c r="DQ10" s="861" t="s">
        <v>517</v>
      </c>
      <c r="DR10" s="862"/>
      <c r="DS10" s="862"/>
      <c r="DT10" s="862"/>
      <c r="DU10" s="863"/>
      <c r="DV10" s="864"/>
      <c r="DW10" s="865"/>
      <c r="DX10" s="865"/>
      <c r="DY10" s="865"/>
      <c r="DZ10" s="866"/>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t="s">
        <v>586</v>
      </c>
      <c r="BT11" s="849"/>
      <c r="BU11" s="849"/>
      <c r="BV11" s="849"/>
      <c r="BW11" s="849"/>
      <c r="BX11" s="849"/>
      <c r="BY11" s="849"/>
      <c r="BZ11" s="849"/>
      <c r="CA11" s="849"/>
      <c r="CB11" s="849"/>
      <c r="CC11" s="849"/>
      <c r="CD11" s="849"/>
      <c r="CE11" s="849"/>
      <c r="CF11" s="849"/>
      <c r="CG11" s="850"/>
      <c r="CH11" s="861">
        <v>0</v>
      </c>
      <c r="CI11" s="862"/>
      <c r="CJ11" s="862"/>
      <c r="CK11" s="862"/>
      <c r="CL11" s="863"/>
      <c r="CM11" s="861">
        <v>32</v>
      </c>
      <c r="CN11" s="862"/>
      <c r="CO11" s="862"/>
      <c r="CP11" s="862"/>
      <c r="CQ11" s="863"/>
      <c r="CR11" s="861">
        <v>10</v>
      </c>
      <c r="CS11" s="862"/>
      <c r="CT11" s="862"/>
      <c r="CU11" s="862"/>
      <c r="CV11" s="863"/>
      <c r="CW11" s="861" t="s">
        <v>517</v>
      </c>
      <c r="CX11" s="862"/>
      <c r="CY11" s="862"/>
      <c r="CZ11" s="862"/>
      <c r="DA11" s="863"/>
      <c r="DB11" s="861" t="s">
        <v>517</v>
      </c>
      <c r="DC11" s="862"/>
      <c r="DD11" s="862"/>
      <c r="DE11" s="862"/>
      <c r="DF11" s="863"/>
      <c r="DG11" s="861" t="s">
        <v>517</v>
      </c>
      <c r="DH11" s="862"/>
      <c r="DI11" s="862"/>
      <c r="DJ11" s="862"/>
      <c r="DK11" s="863"/>
      <c r="DL11" s="861" t="s">
        <v>517</v>
      </c>
      <c r="DM11" s="862"/>
      <c r="DN11" s="862"/>
      <c r="DO11" s="862"/>
      <c r="DP11" s="863"/>
      <c r="DQ11" s="861" t="s">
        <v>517</v>
      </c>
      <c r="DR11" s="862"/>
      <c r="DS11" s="862"/>
      <c r="DT11" s="862"/>
      <c r="DU11" s="863"/>
      <c r="DV11" s="864"/>
      <c r="DW11" s="865"/>
      <c r="DX11" s="865"/>
      <c r="DY11" s="865"/>
      <c r="DZ11" s="866"/>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391</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
      <c r="A23" s="264" t="s">
        <v>392</v>
      </c>
      <c r="B23" s="870" t="s">
        <v>393</v>
      </c>
      <c r="C23" s="871"/>
      <c r="D23" s="871"/>
      <c r="E23" s="871"/>
      <c r="F23" s="871"/>
      <c r="G23" s="871"/>
      <c r="H23" s="871"/>
      <c r="I23" s="871"/>
      <c r="J23" s="871"/>
      <c r="K23" s="871"/>
      <c r="L23" s="871"/>
      <c r="M23" s="871"/>
      <c r="N23" s="871"/>
      <c r="O23" s="871"/>
      <c r="P23" s="872"/>
      <c r="Q23" s="873">
        <v>23123</v>
      </c>
      <c r="R23" s="874"/>
      <c r="S23" s="874"/>
      <c r="T23" s="874"/>
      <c r="U23" s="874"/>
      <c r="V23" s="874">
        <v>21409</v>
      </c>
      <c r="W23" s="874"/>
      <c r="X23" s="874"/>
      <c r="Y23" s="874"/>
      <c r="Z23" s="874"/>
      <c r="AA23" s="874">
        <v>1714</v>
      </c>
      <c r="AB23" s="874"/>
      <c r="AC23" s="874"/>
      <c r="AD23" s="874"/>
      <c r="AE23" s="875"/>
      <c r="AF23" s="876">
        <v>1384</v>
      </c>
      <c r="AG23" s="874"/>
      <c r="AH23" s="874"/>
      <c r="AI23" s="874"/>
      <c r="AJ23" s="877"/>
      <c r="AK23" s="878"/>
      <c r="AL23" s="879"/>
      <c r="AM23" s="879"/>
      <c r="AN23" s="879"/>
      <c r="AO23" s="879"/>
      <c r="AP23" s="874">
        <v>20735</v>
      </c>
      <c r="AQ23" s="874"/>
      <c r="AR23" s="874"/>
      <c r="AS23" s="874"/>
      <c r="AT23" s="874"/>
      <c r="AU23" s="880"/>
      <c r="AV23" s="880"/>
      <c r="AW23" s="880"/>
      <c r="AX23" s="880"/>
      <c r="AY23" s="881"/>
      <c r="AZ23" s="889" t="s">
        <v>239</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15">
      <c r="A24" s="888" t="s">
        <v>394</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
      <c r="A25" s="829" t="s">
        <v>395</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15">
      <c r="A26" s="820" t="s">
        <v>373</v>
      </c>
      <c r="B26" s="821"/>
      <c r="C26" s="821"/>
      <c r="D26" s="821"/>
      <c r="E26" s="821"/>
      <c r="F26" s="821"/>
      <c r="G26" s="821"/>
      <c r="H26" s="821"/>
      <c r="I26" s="821"/>
      <c r="J26" s="821"/>
      <c r="K26" s="821"/>
      <c r="L26" s="821"/>
      <c r="M26" s="821"/>
      <c r="N26" s="821"/>
      <c r="O26" s="821"/>
      <c r="P26" s="822"/>
      <c r="Q26" s="797" t="s">
        <v>396</v>
      </c>
      <c r="R26" s="798"/>
      <c r="S26" s="798"/>
      <c r="T26" s="798"/>
      <c r="U26" s="799"/>
      <c r="V26" s="797" t="s">
        <v>397</v>
      </c>
      <c r="W26" s="798"/>
      <c r="X26" s="798"/>
      <c r="Y26" s="798"/>
      <c r="Z26" s="799"/>
      <c r="AA26" s="797" t="s">
        <v>398</v>
      </c>
      <c r="AB26" s="798"/>
      <c r="AC26" s="798"/>
      <c r="AD26" s="798"/>
      <c r="AE26" s="798"/>
      <c r="AF26" s="892" t="s">
        <v>399</v>
      </c>
      <c r="AG26" s="893"/>
      <c r="AH26" s="893"/>
      <c r="AI26" s="893"/>
      <c r="AJ26" s="894"/>
      <c r="AK26" s="798" t="s">
        <v>400</v>
      </c>
      <c r="AL26" s="798"/>
      <c r="AM26" s="798"/>
      <c r="AN26" s="798"/>
      <c r="AO26" s="799"/>
      <c r="AP26" s="797" t="s">
        <v>401</v>
      </c>
      <c r="AQ26" s="798"/>
      <c r="AR26" s="798"/>
      <c r="AS26" s="798"/>
      <c r="AT26" s="799"/>
      <c r="AU26" s="797" t="s">
        <v>402</v>
      </c>
      <c r="AV26" s="798"/>
      <c r="AW26" s="798"/>
      <c r="AX26" s="798"/>
      <c r="AY26" s="799"/>
      <c r="AZ26" s="797" t="s">
        <v>403</v>
      </c>
      <c r="BA26" s="798"/>
      <c r="BB26" s="798"/>
      <c r="BC26" s="798"/>
      <c r="BD26" s="799"/>
      <c r="BE26" s="797" t="s">
        <v>380</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15">
      <c r="A28" s="266">
        <v>1</v>
      </c>
      <c r="B28" s="811" t="s">
        <v>404</v>
      </c>
      <c r="C28" s="812"/>
      <c r="D28" s="812"/>
      <c r="E28" s="812"/>
      <c r="F28" s="812"/>
      <c r="G28" s="812"/>
      <c r="H28" s="812"/>
      <c r="I28" s="812"/>
      <c r="J28" s="812"/>
      <c r="K28" s="812"/>
      <c r="L28" s="812"/>
      <c r="M28" s="812"/>
      <c r="N28" s="812"/>
      <c r="O28" s="812"/>
      <c r="P28" s="813"/>
      <c r="Q28" s="902">
        <v>3814</v>
      </c>
      <c r="R28" s="903"/>
      <c r="S28" s="903"/>
      <c r="T28" s="903"/>
      <c r="U28" s="903"/>
      <c r="V28" s="903">
        <v>3623</v>
      </c>
      <c r="W28" s="903"/>
      <c r="X28" s="903"/>
      <c r="Y28" s="903"/>
      <c r="Z28" s="903"/>
      <c r="AA28" s="903">
        <v>192</v>
      </c>
      <c r="AB28" s="903"/>
      <c r="AC28" s="903"/>
      <c r="AD28" s="903"/>
      <c r="AE28" s="904"/>
      <c r="AF28" s="905">
        <v>192</v>
      </c>
      <c r="AG28" s="903"/>
      <c r="AH28" s="903"/>
      <c r="AI28" s="903"/>
      <c r="AJ28" s="906"/>
      <c r="AK28" s="907">
        <v>396</v>
      </c>
      <c r="AL28" s="898"/>
      <c r="AM28" s="898"/>
      <c r="AN28" s="898"/>
      <c r="AO28" s="898"/>
      <c r="AP28" s="898" t="s">
        <v>587</v>
      </c>
      <c r="AQ28" s="898"/>
      <c r="AR28" s="898"/>
      <c r="AS28" s="898"/>
      <c r="AT28" s="898"/>
      <c r="AU28" s="898" t="s">
        <v>587</v>
      </c>
      <c r="AV28" s="898"/>
      <c r="AW28" s="898"/>
      <c r="AX28" s="898"/>
      <c r="AY28" s="898"/>
      <c r="AZ28" s="899" t="s">
        <v>579</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15">
      <c r="A29" s="266">
        <v>2</v>
      </c>
      <c r="B29" s="835" t="s">
        <v>405</v>
      </c>
      <c r="C29" s="836"/>
      <c r="D29" s="836"/>
      <c r="E29" s="836"/>
      <c r="F29" s="836"/>
      <c r="G29" s="836"/>
      <c r="H29" s="836"/>
      <c r="I29" s="836"/>
      <c r="J29" s="836"/>
      <c r="K29" s="836"/>
      <c r="L29" s="836"/>
      <c r="M29" s="836"/>
      <c r="N29" s="836"/>
      <c r="O29" s="836"/>
      <c r="P29" s="837"/>
      <c r="Q29" s="838">
        <v>3531</v>
      </c>
      <c r="R29" s="839"/>
      <c r="S29" s="839"/>
      <c r="T29" s="839"/>
      <c r="U29" s="839"/>
      <c r="V29" s="839">
        <v>3282</v>
      </c>
      <c r="W29" s="839"/>
      <c r="X29" s="839"/>
      <c r="Y29" s="839"/>
      <c r="Z29" s="839"/>
      <c r="AA29" s="839">
        <v>249</v>
      </c>
      <c r="AB29" s="839"/>
      <c r="AC29" s="839"/>
      <c r="AD29" s="839"/>
      <c r="AE29" s="840"/>
      <c r="AF29" s="841">
        <v>249</v>
      </c>
      <c r="AG29" s="842"/>
      <c r="AH29" s="842"/>
      <c r="AI29" s="842"/>
      <c r="AJ29" s="843"/>
      <c r="AK29" s="910">
        <v>511</v>
      </c>
      <c r="AL29" s="911"/>
      <c r="AM29" s="911"/>
      <c r="AN29" s="911"/>
      <c r="AO29" s="911"/>
      <c r="AP29" s="911" t="s">
        <v>587</v>
      </c>
      <c r="AQ29" s="911"/>
      <c r="AR29" s="911"/>
      <c r="AS29" s="911"/>
      <c r="AT29" s="911"/>
      <c r="AU29" s="911" t="s">
        <v>587</v>
      </c>
      <c r="AV29" s="911"/>
      <c r="AW29" s="911"/>
      <c r="AX29" s="911"/>
      <c r="AY29" s="911"/>
      <c r="AZ29" s="912" t="s">
        <v>579</v>
      </c>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15">
      <c r="A30" s="266">
        <v>3</v>
      </c>
      <c r="B30" s="835" t="s">
        <v>406</v>
      </c>
      <c r="C30" s="836"/>
      <c r="D30" s="836"/>
      <c r="E30" s="836"/>
      <c r="F30" s="836"/>
      <c r="G30" s="836"/>
      <c r="H30" s="836"/>
      <c r="I30" s="836"/>
      <c r="J30" s="836"/>
      <c r="K30" s="836"/>
      <c r="L30" s="836"/>
      <c r="M30" s="836"/>
      <c r="N30" s="836"/>
      <c r="O30" s="836"/>
      <c r="P30" s="837"/>
      <c r="Q30" s="838">
        <v>427</v>
      </c>
      <c r="R30" s="839"/>
      <c r="S30" s="839"/>
      <c r="T30" s="839"/>
      <c r="U30" s="839"/>
      <c r="V30" s="839">
        <v>418</v>
      </c>
      <c r="W30" s="839"/>
      <c r="X30" s="839"/>
      <c r="Y30" s="839"/>
      <c r="Z30" s="839"/>
      <c r="AA30" s="839">
        <v>9</v>
      </c>
      <c r="AB30" s="839"/>
      <c r="AC30" s="839"/>
      <c r="AD30" s="839"/>
      <c r="AE30" s="840"/>
      <c r="AF30" s="841">
        <v>9</v>
      </c>
      <c r="AG30" s="842"/>
      <c r="AH30" s="842"/>
      <c r="AI30" s="842"/>
      <c r="AJ30" s="843"/>
      <c r="AK30" s="910">
        <v>163</v>
      </c>
      <c r="AL30" s="911"/>
      <c r="AM30" s="911"/>
      <c r="AN30" s="911"/>
      <c r="AO30" s="911"/>
      <c r="AP30" s="911" t="s">
        <v>587</v>
      </c>
      <c r="AQ30" s="911"/>
      <c r="AR30" s="911"/>
      <c r="AS30" s="911"/>
      <c r="AT30" s="911"/>
      <c r="AU30" s="911" t="s">
        <v>587</v>
      </c>
      <c r="AV30" s="911"/>
      <c r="AW30" s="911"/>
      <c r="AX30" s="911"/>
      <c r="AY30" s="911"/>
      <c r="AZ30" s="912" t="s">
        <v>581</v>
      </c>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15">
      <c r="A31" s="266">
        <v>4</v>
      </c>
      <c r="B31" s="835" t="s">
        <v>407</v>
      </c>
      <c r="C31" s="836"/>
      <c r="D31" s="836"/>
      <c r="E31" s="836"/>
      <c r="F31" s="836"/>
      <c r="G31" s="836"/>
      <c r="H31" s="836"/>
      <c r="I31" s="836"/>
      <c r="J31" s="836"/>
      <c r="K31" s="836"/>
      <c r="L31" s="836"/>
      <c r="M31" s="836"/>
      <c r="N31" s="836"/>
      <c r="O31" s="836"/>
      <c r="P31" s="837"/>
      <c r="Q31" s="838">
        <v>81</v>
      </c>
      <c r="R31" s="839"/>
      <c r="S31" s="839"/>
      <c r="T31" s="839"/>
      <c r="U31" s="839"/>
      <c r="V31" s="839">
        <v>72</v>
      </c>
      <c r="W31" s="839"/>
      <c r="X31" s="839"/>
      <c r="Y31" s="839"/>
      <c r="Z31" s="839"/>
      <c r="AA31" s="839">
        <v>9</v>
      </c>
      <c r="AB31" s="839"/>
      <c r="AC31" s="839"/>
      <c r="AD31" s="839"/>
      <c r="AE31" s="840"/>
      <c r="AF31" s="841">
        <v>9</v>
      </c>
      <c r="AG31" s="842"/>
      <c r="AH31" s="842"/>
      <c r="AI31" s="842"/>
      <c r="AJ31" s="843"/>
      <c r="AK31" s="910">
        <v>0</v>
      </c>
      <c r="AL31" s="911"/>
      <c r="AM31" s="911"/>
      <c r="AN31" s="911"/>
      <c r="AO31" s="911"/>
      <c r="AP31" s="911" t="s">
        <v>587</v>
      </c>
      <c r="AQ31" s="911"/>
      <c r="AR31" s="911"/>
      <c r="AS31" s="911"/>
      <c r="AT31" s="911"/>
      <c r="AU31" s="911" t="s">
        <v>587</v>
      </c>
      <c r="AV31" s="911"/>
      <c r="AW31" s="911"/>
      <c r="AX31" s="911"/>
      <c r="AY31" s="911"/>
      <c r="AZ31" s="912" t="s">
        <v>579</v>
      </c>
      <c r="BA31" s="912"/>
      <c r="BB31" s="912"/>
      <c r="BC31" s="912"/>
      <c r="BD31" s="912"/>
      <c r="BE31" s="908"/>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15">
      <c r="A32" s="266">
        <v>5</v>
      </c>
      <c r="B32" s="835" t="s">
        <v>408</v>
      </c>
      <c r="C32" s="836"/>
      <c r="D32" s="836"/>
      <c r="E32" s="836"/>
      <c r="F32" s="836"/>
      <c r="G32" s="836"/>
      <c r="H32" s="836"/>
      <c r="I32" s="836"/>
      <c r="J32" s="836"/>
      <c r="K32" s="836"/>
      <c r="L32" s="836"/>
      <c r="M32" s="836"/>
      <c r="N32" s="836"/>
      <c r="O32" s="836"/>
      <c r="P32" s="837"/>
      <c r="Q32" s="838">
        <v>481</v>
      </c>
      <c r="R32" s="839"/>
      <c r="S32" s="839"/>
      <c r="T32" s="839"/>
      <c r="U32" s="839"/>
      <c r="V32" s="839">
        <v>437</v>
      </c>
      <c r="W32" s="839"/>
      <c r="X32" s="839"/>
      <c r="Y32" s="839"/>
      <c r="Z32" s="839"/>
      <c r="AA32" s="839">
        <v>49</v>
      </c>
      <c r="AB32" s="839"/>
      <c r="AC32" s="839"/>
      <c r="AD32" s="839"/>
      <c r="AE32" s="840"/>
      <c r="AF32" s="841">
        <v>888</v>
      </c>
      <c r="AG32" s="842"/>
      <c r="AH32" s="842"/>
      <c r="AI32" s="842"/>
      <c r="AJ32" s="843"/>
      <c r="AK32" s="910">
        <v>49</v>
      </c>
      <c r="AL32" s="911"/>
      <c r="AM32" s="911"/>
      <c r="AN32" s="911"/>
      <c r="AO32" s="911"/>
      <c r="AP32" s="911">
        <v>1856</v>
      </c>
      <c r="AQ32" s="911"/>
      <c r="AR32" s="911"/>
      <c r="AS32" s="911"/>
      <c r="AT32" s="911"/>
      <c r="AU32" s="911">
        <v>345</v>
      </c>
      <c r="AV32" s="911"/>
      <c r="AW32" s="911"/>
      <c r="AX32" s="911"/>
      <c r="AY32" s="911"/>
      <c r="AZ32" s="912" t="s">
        <v>579</v>
      </c>
      <c r="BA32" s="912"/>
      <c r="BB32" s="912"/>
      <c r="BC32" s="912"/>
      <c r="BD32" s="912"/>
      <c r="BE32" s="908" t="s">
        <v>409</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15">
      <c r="A33" s="266">
        <v>6</v>
      </c>
      <c r="B33" s="835" t="s">
        <v>410</v>
      </c>
      <c r="C33" s="836"/>
      <c r="D33" s="836"/>
      <c r="E33" s="836"/>
      <c r="F33" s="836"/>
      <c r="G33" s="836"/>
      <c r="H33" s="836"/>
      <c r="I33" s="836"/>
      <c r="J33" s="836"/>
      <c r="K33" s="836"/>
      <c r="L33" s="836"/>
      <c r="M33" s="836"/>
      <c r="N33" s="836"/>
      <c r="O33" s="836"/>
      <c r="P33" s="837"/>
      <c r="Q33" s="838">
        <v>2195</v>
      </c>
      <c r="R33" s="839"/>
      <c r="S33" s="839"/>
      <c r="T33" s="839"/>
      <c r="U33" s="839"/>
      <c r="V33" s="839">
        <v>2512</v>
      </c>
      <c r="W33" s="839"/>
      <c r="X33" s="839"/>
      <c r="Y33" s="839"/>
      <c r="Z33" s="839"/>
      <c r="AA33" s="839">
        <v>-317</v>
      </c>
      <c r="AB33" s="839"/>
      <c r="AC33" s="839"/>
      <c r="AD33" s="839"/>
      <c r="AE33" s="840"/>
      <c r="AF33" s="841">
        <v>63</v>
      </c>
      <c r="AG33" s="842"/>
      <c r="AH33" s="842"/>
      <c r="AI33" s="842"/>
      <c r="AJ33" s="843"/>
      <c r="AK33" s="910">
        <v>331</v>
      </c>
      <c r="AL33" s="911"/>
      <c r="AM33" s="911"/>
      <c r="AN33" s="911"/>
      <c r="AO33" s="911"/>
      <c r="AP33" s="911">
        <v>3187</v>
      </c>
      <c r="AQ33" s="911"/>
      <c r="AR33" s="911"/>
      <c r="AS33" s="911"/>
      <c r="AT33" s="911"/>
      <c r="AU33" s="911">
        <v>1753</v>
      </c>
      <c r="AV33" s="911"/>
      <c r="AW33" s="911"/>
      <c r="AX33" s="911"/>
      <c r="AY33" s="911"/>
      <c r="AZ33" s="912" t="s">
        <v>580</v>
      </c>
      <c r="BA33" s="912"/>
      <c r="BB33" s="912"/>
      <c r="BC33" s="912"/>
      <c r="BD33" s="912"/>
      <c r="BE33" s="908" t="s">
        <v>409</v>
      </c>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15">
      <c r="A34" s="266">
        <v>7</v>
      </c>
      <c r="B34" s="835" t="s">
        <v>411</v>
      </c>
      <c r="C34" s="836"/>
      <c r="D34" s="836"/>
      <c r="E34" s="836"/>
      <c r="F34" s="836"/>
      <c r="G34" s="836"/>
      <c r="H34" s="836"/>
      <c r="I34" s="836"/>
      <c r="J34" s="836"/>
      <c r="K34" s="836"/>
      <c r="L34" s="836"/>
      <c r="M34" s="836"/>
      <c r="N34" s="836"/>
      <c r="O34" s="836"/>
      <c r="P34" s="837"/>
      <c r="Q34" s="838">
        <v>754</v>
      </c>
      <c r="R34" s="839"/>
      <c r="S34" s="839"/>
      <c r="T34" s="839"/>
      <c r="U34" s="839"/>
      <c r="V34" s="839">
        <v>666</v>
      </c>
      <c r="W34" s="839"/>
      <c r="X34" s="839"/>
      <c r="Y34" s="839"/>
      <c r="Z34" s="839"/>
      <c r="AA34" s="839">
        <v>88</v>
      </c>
      <c r="AB34" s="839"/>
      <c r="AC34" s="839"/>
      <c r="AD34" s="839"/>
      <c r="AE34" s="840"/>
      <c r="AF34" s="841">
        <v>78</v>
      </c>
      <c r="AG34" s="842"/>
      <c r="AH34" s="842"/>
      <c r="AI34" s="842"/>
      <c r="AJ34" s="843"/>
      <c r="AK34" s="910">
        <v>279</v>
      </c>
      <c r="AL34" s="911"/>
      <c r="AM34" s="911"/>
      <c r="AN34" s="911"/>
      <c r="AO34" s="911"/>
      <c r="AP34" s="911">
        <v>2614</v>
      </c>
      <c r="AQ34" s="911"/>
      <c r="AR34" s="911"/>
      <c r="AS34" s="911"/>
      <c r="AT34" s="911"/>
      <c r="AU34" s="911">
        <v>2447</v>
      </c>
      <c r="AV34" s="911"/>
      <c r="AW34" s="911"/>
      <c r="AX34" s="911"/>
      <c r="AY34" s="911"/>
      <c r="AZ34" s="912" t="s">
        <v>579</v>
      </c>
      <c r="BA34" s="912"/>
      <c r="BB34" s="912"/>
      <c r="BC34" s="912"/>
      <c r="BD34" s="912"/>
      <c r="BE34" s="908" t="s">
        <v>412</v>
      </c>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15">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0"/>
      <c r="AL35" s="911"/>
      <c r="AM35" s="911"/>
      <c r="AN35" s="911"/>
      <c r="AO35" s="911"/>
      <c r="AP35" s="911"/>
      <c r="AQ35" s="911"/>
      <c r="AR35" s="911"/>
      <c r="AS35" s="911"/>
      <c r="AT35" s="911"/>
      <c r="AU35" s="911"/>
      <c r="AV35" s="911"/>
      <c r="AW35" s="911"/>
      <c r="AX35" s="911"/>
      <c r="AY35" s="911"/>
      <c r="AZ35" s="912"/>
      <c r="BA35" s="912"/>
      <c r="BB35" s="912"/>
      <c r="BC35" s="912"/>
      <c r="BD35" s="912"/>
      <c r="BE35" s="908"/>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15">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15">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15">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413</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
      <c r="A63" s="264" t="s">
        <v>392</v>
      </c>
      <c r="B63" s="870" t="s">
        <v>414</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1488</v>
      </c>
      <c r="AG63" s="922"/>
      <c r="AH63" s="922"/>
      <c r="AI63" s="922"/>
      <c r="AJ63" s="923"/>
      <c r="AK63" s="924"/>
      <c r="AL63" s="919"/>
      <c r="AM63" s="919"/>
      <c r="AN63" s="919"/>
      <c r="AO63" s="919"/>
      <c r="AP63" s="922">
        <v>7657</v>
      </c>
      <c r="AQ63" s="922"/>
      <c r="AR63" s="922"/>
      <c r="AS63" s="922"/>
      <c r="AT63" s="922"/>
      <c r="AU63" s="922">
        <v>4545</v>
      </c>
      <c r="AV63" s="922"/>
      <c r="AW63" s="922"/>
      <c r="AX63" s="922"/>
      <c r="AY63" s="922"/>
      <c r="AZ63" s="926"/>
      <c r="BA63" s="926"/>
      <c r="BB63" s="926"/>
      <c r="BC63" s="926"/>
      <c r="BD63" s="926"/>
      <c r="BE63" s="927"/>
      <c r="BF63" s="927"/>
      <c r="BG63" s="927"/>
      <c r="BH63" s="927"/>
      <c r="BI63" s="928"/>
      <c r="BJ63" s="929" t="s">
        <v>415</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
      <c r="A65" s="252" t="s">
        <v>416</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15">
      <c r="A66" s="820" t="s">
        <v>417</v>
      </c>
      <c r="B66" s="821"/>
      <c r="C66" s="821"/>
      <c r="D66" s="821"/>
      <c r="E66" s="821"/>
      <c r="F66" s="821"/>
      <c r="G66" s="821"/>
      <c r="H66" s="821"/>
      <c r="I66" s="821"/>
      <c r="J66" s="821"/>
      <c r="K66" s="821"/>
      <c r="L66" s="821"/>
      <c r="M66" s="821"/>
      <c r="N66" s="821"/>
      <c r="O66" s="821"/>
      <c r="P66" s="822"/>
      <c r="Q66" s="797" t="s">
        <v>418</v>
      </c>
      <c r="R66" s="798"/>
      <c r="S66" s="798"/>
      <c r="T66" s="798"/>
      <c r="U66" s="799"/>
      <c r="V66" s="797" t="s">
        <v>419</v>
      </c>
      <c r="W66" s="798"/>
      <c r="X66" s="798"/>
      <c r="Y66" s="798"/>
      <c r="Z66" s="799"/>
      <c r="AA66" s="797" t="s">
        <v>420</v>
      </c>
      <c r="AB66" s="798"/>
      <c r="AC66" s="798"/>
      <c r="AD66" s="798"/>
      <c r="AE66" s="799"/>
      <c r="AF66" s="932" t="s">
        <v>421</v>
      </c>
      <c r="AG66" s="893"/>
      <c r="AH66" s="893"/>
      <c r="AI66" s="893"/>
      <c r="AJ66" s="933"/>
      <c r="AK66" s="797" t="s">
        <v>400</v>
      </c>
      <c r="AL66" s="821"/>
      <c r="AM66" s="821"/>
      <c r="AN66" s="821"/>
      <c r="AO66" s="822"/>
      <c r="AP66" s="797" t="s">
        <v>422</v>
      </c>
      <c r="AQ66" s="798"/>
      <c r="AR66" s="798"/>
      <c r="AS66" s="798"/>
      <c r="AT66" s="799"/>
      <c r="AU66" s="797" t="s">
        <v>423</v>
      </c>
      <c r="AV66" s="798"/>
      <c r="AW66" s="798"/>
      <c r="AX66" s="798"/>
      <c r="AY66" s="799"/>
      <c r="AZ66" s="797" t="s">
        <v>380</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15">
      <c r="A68" s="258">
        <v>1</v>
      </c>
      <c r="B68" s="949" t="s">
        <v>596</v>
      </c>
      <c r="C68" s="950"/>
      <c r="D68" s="950"/>
      <c r="E68" s="950"/>
      <c r="F68" s="950"/>
      <c r="G68" s="950"/>
      <c r="H68" s="950"/>
      <c r="I68" s="950"/>
      <c r="J68" s="950"/>
      <c r="K68" s="950"/>
      <c r="L68" s="950"/>
      <c r="M68" s="950"/>
      <c r="N68" s="950"/>
      <c r="O68" s="950"/>
      <c r="P68" s="951"/>
      <c r="Q68" s="952">
        <v>3190</v>
      </c>
      <c r="R68" s="946"/>
      <c r="S68" s="946"/>
      <c r="T68" s="946"/>
      <c r="U68" s="946"/>
      <c r="V68" s="946">
        <v>3128</v>
      </c>
      <c r="W68" s="946"/>
      <c r="X68" s="946"/>
      <c r="Y68" s="946"/>
      <c r="Z68" s="946"/>
      <c r="AA68" s="946">
        <v>62</v>
      </c>
      <c r="AB68" s="946"/>
      <c r="AC68" s="946"/>
      <c r="AD68" s="946"/>
      <c r="AE68" s="946"/>
      <c r="AF68" s="946">
        <v>62</v>
      </c>
      <c r="AG68" s="946"/>
      <c r="AH68" s="946"/>
      <c r="AI68" s="946"/>
      <c r="AJ68" s="946"/>
      <c r="AK68" s="946">
        <v>8</v>
      </c>
      <c r="AL68" s="946"/>
      <c r="AM68" s="946"/>
      <c r="AN68" s="946"/>
      <c r="AO68" s="946"/>
      <c r="AP68" s="946">
        <v>2374</v>
      </c>
      <c r="AQ68" s="946"/>
      <c r="AR68" s="946"/>
      <c r="AS68" s="946"/>
      <c r="AT68" s="946"/>
      <c r="AU68" s="946" t="s">
        <v>602</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15">
      <c r="A69" s="261">
        <v>2</v>
      </c>
      <c r="B69" s="953" t="s">
        <v>597</v>
      </c>
      <c r="C69" s="954"/>
      <c r="D69" s="954"/>
      <c r="E69" s="954"/>
      <c r="F69" s="954"/>
      <c r="G69" s="954"/>
      <c r="H69" s="954"/>
      <c r="I69" s="954"/>
      <c r="J69" s="954"/>
      <c r="K69" s="954"/>
      <c r="L69" s="954"/>
      <c r="M69" s="954"/>
      <c r="N69" s="954"/>
      <c r="O69" s="954"/>
      <c r="P69" s="955"/>
      <c r="Q69" s="956">
        <v>598</v>
      </c>
      <c r="R69" s="911"/>
      <c r="S69" s="911"/>
      <c r="T69" s="911"/>
      <c r="U69" s="911"/>
      <c r="V69" s="911">
        <v>593</v>
      </c>
      <c r="W69" s="911"/>
      <c r="X69" s="911"/>
      <c r="Y69" s="911"/>
      <c r="Z69" s="911"/>
      <c r="AA69" s="911">
        <v>5</v>
      </c>
      <c r="AB69" s="911"/>
      <c r="AC69" s="911"/>
      <c r="AD69" s="911"/>
      <c r="AE69" s="911"/>
      <c r="AF69" s="911">
        <v>5</v>
      </c>
      <c r="AG69" s="911"/>
      <c r="AH69" s="911"/>
      <c r="AI69" s="911"/>
      <c r="AJ69" s="911"/>
      <c r="AK69" s="911">
        <v>35</v>
      </c>
      <c r="AL69" s="911"/>
      <c r="AM69" s="911"/>
      <c r="AN69" s="911"/>
      <c r="AO69" s="911"/>
      <c r="AP69" s="911">
        <v>284</v>
      </c>
      <c r="AQ69" s="911"/>
      <c r="AR69" s="911"/>
      <c r="AS69" s="911"/>
      <c r="AT69" s="911"/>
      <c r="AU69" s="911" t="s">
        <v>602</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15">
      <c r="A70" s="261">
        <v>3</v>
      </c>
      <c r="B70" s="953" t="s">
        <v>598</v>
      </c>
      <c r="C70" s="954"/>
      <c r="D70" s="954"/>
      <c r="E70" s="954"/>
      <c r="F70" s="954"/>
      <c r="G70" s="954"/>
      <c r="H70" s="954"/>
      <c r="I70" s="954"/>
      <c r="J70" s="954"/>
      <c r="K70" s="954"/>
      <c r="L70" s="954"/>
      <c r="M70" s="954"/>
      <c r="N70" s="954"/>
      <c r="O70" s="954"/>
      <c r="P70" s="955"/>
      <c r="Q70" s="956">
        <v>296</v>
      </c>
      <c r="R70" s="911"/>
      <c r="S70" s="911"/>
      <c r="T70" s="911"/>
      <c r="U70" s="911"/>
      <c r="V70" s="911">
        <v>299</v>
      </c>
      <c r="W70" s="911"/>
      <c r="X70" s="911"/>
      <c r="Y70" s="911"/>
      <c r="Z70" s="911"/>
      <c r="AA70" s="911">
        <v>-3</v>
      </c>
      <c r="AB70" s="911"/>
      <c r="AC70" s="911"/>
      <c r="AD70" s="911"/>
      <c r="AE70" s="911"/>
      <c r="AF70" s="911">
        <v>7</v>
      </c>
      <c r="AG70" s="911"/>
      <c r="AH70" s="911"/>
      <c r="AI70" s="911"/>
      <c r="AJ70" s="911"/>
      <c r="AK70" s="911">
        <v>4</v>
      </c>
      <c r="AL70" s="911"/>
      <c r="AM70" s="911"/>
      <c r="AN70" s="911"/>
      <c r="AO70" s="911"/>
      <c r="AP70" s="911" t="s">
        <v>603</v>
      </c>
      <c r="AQ70" s="911"/>
      <c r="AR70" s="911"/>
      <c r="AS70" s="911"/>
      <c r="AT70" s="911"/>
      <c r="AU70" s="911" t="s">
        <v>602</v>
      </c>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15">
      <c r="A71" s="261">
        <v>4</v>
      </c>
      <c r="B71" s="953" t="s">
        <v>599</v>
      </c>
      <c r="C71" s="954"/>
      <c r="D71" s="954"/>
      <c r="E71" s="954"/>
      <c r="F71" s="954"/>
      <c r="G71" s="954"/>
      <c r="H71" s="954"/>
      <c r="I71" s="954"/>
      <c r="J71" s="954"/>
      <c r="K71" s="954"/>
      <c r="L71" s="954"/>
      <c r="M71" s="954"/>
      <c r="N71" s="954"/>
      <c r="O71" s="954"/>
      <c r="P71" s="955"/>
      <c r="Q71" s="956">
        <v>8889</v>
      </c>
      <c r="R71" s="911"/>
      <c r="S71" s="911"/>
      <c r="T71" s="911"/>
      <c r="U71" s="911"/>
      <c r="V71" s="911">
        <v>7475</v>
      </c>
      <c r="W71" s="911"/>
      <c r="X71" s="911"/>
      <c r="Y71" s="911"/>
      <c r="Z71" s="911"/>
      <c r="AA71" s="911">
        <v>1414</v>
      </c>
      <c r="AB71" s="911"/>
      <c r="AC71" s="911"/>
      <c r="AD71" s="911"/>
      <c r="AE71" s="911"/>
      <c r="AF71" s="911">
        <v>1414</v>
      </c>
      <c r="AG71" s="911"/>
      <c r="AH71" s="911"/>
      <c r="AI71" s="911"/>
      <c r="AJ71" s="911"/>
      <c r="AK71" s="911">
        <v>523</v>
      </c>
      <c r="AL71" s="911"/>
      <c r="AM71" s="911"/>
      <c r="AN71" s="911"/>
      <c r="AO71" s="911"/>
      <c r="AP71" s="911" t="s">
        <v>604</v>
      </c>
      <c r="AQ71" s="911"/>
      <c r="AR71" s="911"/>
      <c r="AS71" s="911"/>
      <c r="AT71" s="911"/>
      <c r="AU71" s="911" t="s">
        <v>602</v>
      </c>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15">
      <c r="A72" s="261">
        <v>5</v>
      </c>
      <c r="B72" s="953" t="s">
        <v>600</v>
      </c>
      <c r="C72" s="954"/>
      <c r="D72" s="954"/>
      <c r="E72" s="954"/>
      <c r="F72" s="954"/>
      <c r="G72" s="954"/>
      <c r="H72" s="954"/>
      <c r="I72" s="954"/>
      <c r="J72" s="954"/>
      <c r="K72" s="954"/>
      <c r="L72" s="954"/>
      <c r="M72" s="954"/>
      <c r="N72" s="954"/>
      <c r="O72" s="954"/>
      <c r="P72" s="955"/>
      <c r="Q72" s="956">
        <v>300</v>
      </c>
      <c r="R72" s="911"/>
      <c r="S72" s="911"/>
      <c r="T72" s="911"/>
      <c r="U72" s="911"/>
      <c r="V72" s="911">
        <v>254</v>
      </c>
      <c r="W72" s="911"/>
      <c r="X72" s="911"/>
      <c r="Y72" s="911"/>
      <c r="Z72" s="911"/>
      <c r="AA72" s="911">
        <v>46</v>
      </c>
      <c r="AB72" s="911"/>
      <c r="AC72" s="911"/>
      <c r="AD72" s="911"/>
      <c r="AE72" s="911"/>
      <c r="AF72" s="911">
        <v>46</v>
      </c>
      <c r="AG72" s="911"/>
      <c r="AH72" s="911"/>
      <c r="AI72" s="911"/>
      <c r="AJ72" s="911"/>
      <c r="AK72" s="911" t="s">
        <v>603</v>
      </c>
      <c r="AL72" s="911"/>
      <c r="AM72" s="911"/>
      <c r="AN72" s="911"/>
      <c r="AO72" s="911"/>
      <c r="AP72" s="911" t="s">
        <v>604</v>
      </c>
      <c r="AQ72" s="911"/>
      <c r="AR72" s="911"/>
      <c r="AS72" s="911"/>
      <c r="AT72" s="911"/>
      <c r="AU72" s="911" t="s">
        <v>602</v>
      </c>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15">
      <c r="A73" s="261">
        <v>6</v>
      </c>
      <c r="B73" s="953" t="s">
        <v>601</v>
      </c>
      <c r="C73" s="954"/>
      <c r="D73" s="954"/>
      <c r="E73" s="954"/>
      <c r="F73" s="954"/>
      <c r="G73" s="954"/>
      <c r="H73" s="954"/>
      <c r="I73" s="954"/>
      <c r="J73" s="954"/>
      <c r="K73" s="954"/>
      <c r="L73" s="954"/>
      <c r="M73" s="954"/>
      <c r="N73" s="954"/>
      <c r="O73" s="954"/>
      <c r="P73" s="955"/>
      <c r="Q73" s="956">
        <v>290311</v>
      </c>
      <c r="R73" s="911"/>
      <c r="S73" s="911"/>
      <c r="T73" s="911"/>
      <c r="U73" s="911"/>
      <c r="V73" s="911">
        <v>279470</v>
      </c>
      <c r="W73" s="911"/>
      <c r="X73" s="911"/>
      <c r="Y73" s="911"/>
      <c r="Z73" s="911"/>
      <c r="AA73" s="911">
        <v>10841</v>
      </c>
      <c r="AB73" s="911"/>
      <c r="AC73" s="911"/>
      <c r="AD73" s="911"/>
      <c r="AE73" s="911"/>
      <c r="AF73" s="911">
        <v>10841</v>
      </c>
      <c r="AG73" s="911"/>
      <c r="AH73" s="911"/>
      <c r="AI73" s="911"/>
      <c r="AJ73" s="911"/>
      <c r="AK73" s="911" t="s">
        <v>605</v>
      </c>
      <c r="AL73" s="911"/>
      <c r="AM73" s="911"/>
      <c r="AN73" s="911"/>
      <c r="AO73" s="911"/>
      <c r="AP73" s="911" t="s">
        <v>603</v>
      </c>
      <c r="AQ73" s="911"/>
      <c r="AR73" s="911"/>
      <c r="AS73" s="911"/>
      <c r="AT73" s="911"/>
      <c r="AU73" s="911" t="s">
        <v>602</v>
      </c>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15">
      <c r="A74" s="261">
        <v>7</v>
      </c>
      <c r="B74" s="953"/>
      <c r="C74" s="954"/>
      <c r="D74" s="954"/>
      <c r="E74" s="954"/>
      <c r="F74" s="954"/>
      <c r="G74" s="954"/>
      <c r="H74" s="954"/>
      <c r="I74" s="954"/>
      <c r="J74" s="954"/>
      <c r="K74" s="954"/>
      <c r="L74" s="954"/>
      <c r="M74" s="954"/>
      <c r="N74" s="954"/>
      <c r="O74" s="954"/>
      <c r="P74" s="955"/>
      <c r="Q74" s="956"/>
      <c r="R74" s="911"/>
      <c r="S74" s="911"/>
      <c r="T74" s="911"/>
      <c r="U74" s="911"/>
      <c r="V74" s="911"/>
      <c r="W74" s="911"/>
      <c r="X74" s="911"/>
      <c r="Y74" s="911"/>
      <c r="Z74" s="911"/>
      <c r="AA74" s="911"/>
      <c r="AB74" s="911"/>
      <c r="AC74" s="911"/>
      <c r="AD74" s="911"/>
      <c r="AE74" s="911"/>
      <c r="AF74" s="911"/>
      <c r="AG74" s="911"/>
      <c r="AH74" s="911"/>
      <c r="AI74" s="911"/>
      <c r="AJ74" s="911"/>
      <c r="AK74" s="911"/>
      <c r="AL74" s="911"/>
      <c r="AM74" s="911"/>
      <c r="AN74" s="911"/>
      <c r="AO74" s="911"/>
      <c r="AP74" s="911"/>
      <c r="AQ74" s="911"/>
      <c r="AR74" s="911"/>
      <c r="AS74" s="911"/>
      <c r="AT74" s="911"/>
      <c r="AU74" s="911"/>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15">
      <c r="A75" s="261">
        <v>8</v>
      </c>
      <c r="B75" s="953"/>
      <c r="C75" s="954"/>
      <c r="D75" s="954"/>
      <c r="E75" s="954"/>
      <c r="F75" s="954"/>
      <c r="G75" s="954"/>
      <c r="H75" s="954"/>
      <c r="I75" s="954"/>
      <c r="J75" s="954"/>
      <c r="K75" s="954"/>
      <c r="L75" s="954"/>
      <c r="M75" s="954"/>
      <c r="N75" s="954"/>
      <c r="O75" s="954"/>
      <c r="P75" s="955"/>
      <c r="Q75" s="959"/>
      <c r="R75" s="960"/>
      <c r="S75" s="960"/>
      <c r="T75" s="960"/>
      <c r="U75" s="910"/>
      <c r="V75" s="961"/>
      <c r="W75" s="960"/>
      <c r="X75" s="960"/>
      <c r="Y75" s="960"/>
      <c r="Z75" s="910"/>
      <c r="AA75" s="961"/>
      <c r="AB75" s="960"/>
      <c r="AC75" s="960"/>
      <c r="AD75" s="960"/>
      <c r="AE75" s="910"/>
      <c r="AF75" s="961"/>
      <c r="AG75" s="960"/>
      <c r="AH75" s="960"/>
      <c r="AI75" s="960"/>
      <c r="AJ75" s="910"/>
      <c r="AK75" s="961"/>
      <c r="AL75" s="960"/>
      <c r="AM75" s="960"/>
      <c r="AN75" s="960"/>
      <c r="AO75" s="910"/>
      <c r="AP75" s="961"/>
      <c r="AQ75" s="960"/>
      <c r="AR75" s="960"/>
      <c r="AS75" s="960"/>
      <c r="AT75" s="910"/>
      <c r="AU75" s="961"/>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15">
      <c r="A76" s="261">
        <v>9</v>
      </c>
      <c r="B76" s="953"/>
      <c r="C76" s="954"/>
      <c r="D76" s="954"/>
      <c r="E76" s="954"/>
      <c r="F76" s="954"/>
      <c r="G76" s="954"/>
      <c r="H76" s="954"/>
      <c r="I76" s="954"/>
      <c r="J76" s="954"/>
      <c r="K76" s="954"/>
      <c r="L76" s="954"/>
      <c r="M76" s="954"/>
      <c r="N76" s="954"/>
      <c r="O76" s="954"/>
      <c r="P76" s="955"/>
      <c r="Q76" s="959"/>
      <c r="R76" s="960"/>
      <c r="S76" s="960"/>
      <c r="T76" s="960"/>
      <c r="U76" s="910"/>
      <c r="V76" s="961"/>
      <c r="W76" s="960"/>
      <c r="X76" s="960"/>
      <c r="Y76" s="960"/>
      <c r="Z76" s="910"/>
      <c r="AA76" s="961"/>
      <c r="AB76" s="960"/>
      <c r="AC76" s="960"/>
      <c r="AD76" s="960"/>
      <c r="AE76" s="910"/>
      <c r="AF76" s="961"/>
      <c r="AG76" s="960"/>
      <c r="AH76" s="960"/>
      <c r="AI76" s="960"/>
      <c r="AJ76" s="910"/>
      <c r="AK76" s="961"/>
      <c r="AL76" s="960"/>
      <c r="AM76" s="960"/>
      <c r="AN76" s="960"/>
      <c r="AO76" s="910"/>
      <c r="AP76" s="961"/>
      <c r="AQ76" s="960"/>
      <c r="AR76" s="960"/>
      <c r="AS76" s="960"/>
      <c r="AT76" s="910"/>
      <c r="AU76" s="961"/>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15">
      <c r="A77" s="261">
        <v>10</v>
      </c>
      <c r="B77" s="953"/>
      <c r="C77" s="954"/>
      <c r="D77" s="954"/>
      <c r="E77" s="954"/>
      <c r="F77" s="954"/>
      <c r="G77" s="954"/>
      <c r="H77" s="954"/>
      <c r="I77" s="954"/>
      <c r="J77" s="954"/>
      <c r="K77" s="954"/>
      <c r="L77" s="954"/>
      <c r="M77" s="954"/>
      <c r="N77" s="954"/>
      <c r="O77" s="954"/>
      <c r="P77" s="955"/>
      <c r="Q77" s="959"/>
      <c r="R77" s="960"/>
      <c r="S77" s="960"/>
      <c r="T77" s="960"/>
      <c r="U77" s="910"/>
      <c r="V77" s="961"/>
      <c r="W77" s="960"/>
      <c r="X77" s="960"/>
      <c r="Y77" s="960"/>
      <c r="Z77" s="910"/>
      <c r="AA77" s="961"/>
      <c r="AB77" s="960"/>
      <c r="AC77" s="960"/>
      <c r="AD77" s="960"/>
      <c r="AE77" s="910"/>
      <c r="AF77" s="961"/>
      <c r="AG77" s="960"/>
      <c r="AH77" s="960"/>
      <c r="AI77" s="960"/>
      <c r="AJ77" s="910"/>
      <c r="AK77" s="961"/>
      <c r="AL77" s="960"/>
      <c r="AM77" s="960"/>
      <c r="AN77" s="960"/>
      <c r="AO77" s="910"/>
      <c r="AP77" s="961"/>
      <c r="AQ77" s="960"/>
      <c r="AR77" s="960"/>
      <c r="AS77" s="960"/>
      <c r="AT77" s="910"/>
      <c r="AU77" s="961"/>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15">
      <c r="A78" s="261">
        <v>11</v>
      </c>
      <c r="B78" s="953"/>
      <c r="C78" s="954"/>
      <c r="D78" s="954"/>
      <c r="E78" s="954"/>
      <c r="F78" s="954"/>
      <c r="G78" s="954"/>
      <c r="H78" s="954"/>
      <c r="I78" s="954"/>
      <c r="J78" s="954"/>
      <c r="K78" s="954"/>
      <c r="L78" s="954"/>
      <c r="M78" s="954"/>
      <c r="N78" s="954"/>
      <c r="O78" s="954"/>
      <c r="P78" s="955"/>
      <c r="Q78" s="956"/>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15">
      <c r="A79" s="261">
        <v>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15">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15">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15">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15">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15">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15">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15">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15">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
      <c r="A88" s="264" t="s">
        <v>392</v>
      </c>
      <c r="B88" s="870" t="s">
        <v>424</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c r="AG88" s="922"/>
      <c r="AH88" s="922"/>
      <c r="AI88" s="922"/>
      <c r="AJ88" s="922"/>
      <c r="AK88" s="919"/>
      <c r="AL88" s="919"/>
      <c r="AM88" s="919"/>
      <c r="AN88" s="919"/>
      <c r="AO88" s="919"/>
      <c r="AP88" s="922"/>
      <c r="AQ88" s="922"/>
      <c r="AR88" s="922"/>
      <c r="AS88" s="922"/>
      <c r="AT88" s="922"/>
      <c r="AU88" s="922"/>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392</v>
      </c>
      <c r="BR102" s="870" t="s">
        <v>425</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v>143</v>
      </c>
      <c r="CS102" s="930"/>
      <c r="CT102" s="930"/>
      <c r="CU102" s="930"/>
      <c r="CV102" s="973"/>
      <c r="CW102" s="972">
        <v>4</v>
      </c>
      <c r="CX102" s="930"/>
      <c r="CY102" s="930"/>
      <c r="CZ102" s="930"/>
      <c r="DA102" s="973"/>
      <c r="DB102" s="972"/>
      <c r="DC102" s="930"/>
      <c r="DD102" s="930"/>
      <c r="DE102" s="930"/>
      <c r="DF102" s="973"/>
      <c r="DG102" s="972"/>
      <c r="DH102" s="930"/>
      <c r="DI102" s="930"/>
      <c r="DJ102" s="930"/>
      <c r="DK102" s="973"/>
      <c r="DL102" s="972">
        <v>142</v>
      </c>
      <c r="DM102" s="930"/>
      <c r="DN102" s="930"/>
      <c r="DO102" s="930"/>
      <c r="DP102" s="973"/>
      <c r="DQ102" s="972">
        <v>142</v>
      </c>
      <c r="DR102" s="930"/>
      <c r="DS102" s="930"/>
      <c r="DT102" s="930"/>
      <c r="DU102" s="973"/>
      <c r="DV102" s="996"/>
      <c r="DW102" s="997"/>
      <c r="DX102" s="997"/>
      <c r="DY102" s="997"/>
      <c r="DZ102" s="998"/>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426</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427</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428</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429</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1" t="s">
        <v>430</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431</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x14ac:dyDescent="0.15">
      <c r="A109" s="994" t="s">
        <v>432</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433</v>
      </c>
      <c r="AB109" s="975"/>
      <c r="AC109" s="975"/>
      <c r="AD109" s="975"/>
      <c r="AE109" s="976"/>
      <c r="AF109" s="974" t="s">
        <v>312</v>
      </c>
      <c r="AG109" s="975"/>
      <c r="AH109" s="975"/>
      <c r="AI109" s="975"/>
      <c r="AJ109" s="976"/>
      <c r="AK109" s="974" t="s">
        <v>311</v>
      </c>
      <c r="AL109" s="975"/>
      <c r="AM109" s="975"/>
      <c r="AN109" s="975"/>
      <c r="AO109" s="976"/>
      <c r="AP109" s="974" t="s">
        <v>434</v>
      </c>
      <c r="AQ109" s="975"/>
      <c r="AR109" s="975"/>
      <c r="AS109" s="975"/>
      <c r="AT109" s="977"/>
      <c r="AU109" s="994" t="s">
        <v>432</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433</v>
      </c>
      <c r="BR109" s="975"/>
      <c r="BS109" s="975"/>
      <c r="BT109" s="975"/>
      <c r="BU109" s="976"/>
      <c r="BV109" s="974" t="s">
        <v>312</v>
      </c>
      <c r="BW109" s="975"/>
      <c r="BX109" s="975"/>
      <c r="BY109" s="975"/>
      <c r="BZ109" s="976"/>
      <c r="CA109" s="974" t="s">
        <v>311</v>
      </c>
      <c r="CB109" s="975"/>
      <c r="CC109" s="975"/>
      <c r="CD109" s="975"/>
      <c r="CE109" s="976"/>
      <c r="CF109" s="995" t="s">
        <v>434</v>
      </c>
      <c r="CG109" s="995"/>
      <c r="CH109" s="995"/>
      <c r="CI109" s="995"/>
      <c r="CJ109" s="995"/>
      <c r="CK109" s="974" t="s">
        <v>435</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433</v>
      </c>
      <c r="DH109" s="975"/>
      <c r="DI109" s="975"/>
      <c r="DJ109" s="975"/>
      <c r="DK109" s="976"/>
      <c r="DL109" s="974" t="s">
        <v>312</v>
      </c>
      <c r="DM109" s="975"/>
      <c r="DN109" s="975"/>
      <c r="DO109" s="975"/>
      <c r="DP109" s="976"/>
      <c r="DQ109" s="974" t="s">
        <v>311</v>
      </c>
      <c r="DR109" s="975"/>
      <c r="DS109" s="975"/>
      <c r="DT109" s="975"/>
      <c r="DU109" s="976"/>
      <c r="DV109" s="974" t="s">
        <v>434</v>
      </c>
      <c r="DW109" s="975"/>
      <c r="DX109" s="975"/>
      <c r="DY109" s="975"/>
      <c r="DZ109" s="977"/>
    </row>
    <row r="110" spans="1:131" s="246" customFormat="1" ht="26.25" customHeight="1" x14ac:dyDescent="0.15">
      <c r="A110" s="978" t="s">
        <v>436</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1511597</v>
      </c>
      <c r="AB110" s="982"/>
      <c r="AC110" s="982"/>
      <c r="AD110" s="982"/>
      <c r="AE110" s="983"/>
      <c r="AF110" s="984">
        <v>1533118</v>
      </c>
      <c r="AG110" s="982"/>
      <c r="AH110" s="982"/>
      <c r="AI110" s="982"/>
      <c r="AJ110" s="983"/>
      <c r="AK110" s="984">
        <v>1606758</v>
      </c>
      <c r="AL110" s="982"/>
      <c r="AM110" s="982"/>
      <c r="AN110" s="982"/>
      <c r="AO110" s="983"/>
      <c r="AP110" s="985">
        <v>20.399999999999999</v>
      </c>
      <c r="AQ110" s="986"/>
      <c r="AR110" s="986"/>
      <c r="AS110" s="986"/>
      <c r="AT110" s="987"/>
      <c r="AU110" s="988" t="s">
        <v>73</v>
      </c>
      <c r="AV110" s="989"/>
      <c r="AW110" s="989"/>
      <c r="AX110" s="989"/>
      <c r="AY110" s="989"/>
      <c r="AZ110" s="1030" t="s">
        <v>437</v>
      </c>
      <c r="BA110" s="979"/>
      <c r="BB110" s="979"/>
      <c r="BC110" s="979"/>
      <c r="BD110" s="979"/>
      <c r="BE110" s="979"/>
      <c r="BF110" s="979"/>
      <c r="BG110" s="979"/>
      <c r="BH110" s="979"/>
      <c r="BI110" s="979"/>
      <c r="BJ110" s="979"/>
      <c r="BK110" s="979"/>
      <c r="BL110" s="979"/>
      <c r="BM110" s="979"/>
      <c r="BN110" s="979"/>
      <c r="BO110" s="979"/>
      <c r="BP110" s="980"/>
      <c r="BQ110" s="1016">
        <v>19377608</v>
      </c>
      <c r="BR110" s="1017"/>
      <c r="BS110" s="1017"/>
      <c r="BT110" s="1017"/>
      <c r="BU110" s="1017"/>
      <c r="BV110" s="1017">
        <v>19447899</v>
      </c>
      <c r="BW110" s="1017"/>
      <c r="BX110" s="1017"/>
      <c r="BY110" s="1017"/>
      <c r="BZ110" s="1017"/>
      <c r="CA110" s="1017">
        <v>20734722</v>
      </c>
      <c r="CB110" s="1017"/>
      <c r="CC110" s="1017"/>
      <c r="CD110" s="1017"/>
      <c r="CE110" s="1017"/>
      <c r="CF110" s="1031">
        <v>263.10000000000002</v>
      </c>
      <c r="CG110" s="1032"/>
      <c r="CH110" s="1032"/>
      <c r="CI110" s="1032"/>
      <c r="CJ110" s="1032"/>
      <c r="CK110" s="1033" t="s">
        <v>438</v>
      </c>
      <c r="CL110" s="1034"/>
      <c r="CM110" s="1013" t="s">
        <v>439</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440</v>
      </c>
      <c r="DH110" s="1017"/>
      <c r="DI110" s="1017"/>
      <c r="DJ110" s="1017"/>
      <c r="DK110" s="1017"/>
      <c r="DL110" s="1017" t="s">
        <v>440</v>
      </c>
      <c r="DM110" s="1017"/>
      <c r="DN110" s="1017"/>
      <c r="DO110" s="1017"/>
      <c r="DP110" s="1017"/>
      <c r="DQ110" s="1017" t="s">
        <v>440</v>
      </c>
      <c r="DR110" s="1017"/>
      <c r="DS110" s="1017"/>
      <c r="DT110" s="1017"/>
      <c r="DU110" s="1017"/>
      <c r="DV110" s="1018" t="s">
        <v>239</v>
      </c>
      <c r="DW110" s="1018"/>
      <c r="DX110" s="1018"/>
      <c r="DY110" s="1018"/>
      <c r="DZ110" s="1019"/>
    </row>
    <row r="111" spans="1:131" s="246" customFormat="1" ht="26.25" customHeight="1" x14ac:dyDescent="0.15">
      <c r="A111" s="1020" t="s">
        <v>441</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415</v>
      </c>
      <c r="AB111" s="1024"/>
      <c r="AC111" s="1024"/>
      <c r="AD111" s="1024"/>
      <c r="AE111" s="1025"/>
      <c r="AF111" s="1026" t="s">
        <v>440</v>
      </c>
      <c r="AG111" s="1024"/>
      <c r="AH111" s="1024"/>
      <c r="AI111" s="1024"/>
      <c r="AJ111" s="1025"/>
      <c r="AK111" s="1026" t="s">
        <v>239</v>
      </c>
      <c r="AL111" s="1024"/>
      <c r="AM111" s="1024"/>
      <c r="AN111" s="1024"/>
      <c r="AO111" s="1025"/>
      <c r="AP111" s="1027" t="s">
        <v>239</v>
      </c>
      <c r="AQ111" s="1028"/>
      <c r="AR111" s="1028"/>
      <c r="AS111" s="1028"/>
      <c r="AT111" s="1029"/>
      <c r="AU111" s="990"/>
      <c r="AV111" s="991"/>
      <c r="AW111" s="991"/>
      <c r="AX111" s="991"/>
      <c r="AY111" s="991"/>
      <c r="AZ111" s="1039" t="s">
        <v>442</v>
      </c>
      <c r="BA111" s="1040"/>
      <c r="BB111" s="1040"/>
      <c r="BC111" s="1040"/>
      <c r="BD111" s="1040"/>
      <c r="BE111" s="1040"/>
      <c r="BF111" s="1040"/>
      <c r="BG111" s="1040"/>
      <c r="BH111" s="1040"/>
      <c r="BI111" s="1040"/>
      <c r="BJ111" s="1040"/>
      <c r="BK111" s="1040"/>
      <c r="BL111" s="1040"/>
      <c r="BM111" s="1040"/>
      <c r="BN111" s="1040"/>
      <c r="BO111" s="1040"/>
      <c r="BP111" s="1041"/>
      <c r="BQ111" s="1009" t="s">
        <v>415</v>
      </c>
      <c r="BR111" s="1010"/>
      <c r="BS111" s="1010"/>
      <c r="BT111" s="1010"/>
      <c r="BU111" s="1010"/>
      <c r="BV111" s="1010" t="s">
        <v>415</v>
      </c>
      <c r="BW111" s="1010"/>
      <c r="BX111" s="1010"/>
      <c r="BY111" s="1010"/>
      <c r="BZ111" s="1010"/>
      <c r="CA111" s="1010" t="s">
        <v>440</v>
      </c>
      <c r="CB111" s="1010"/>
      <c r="CC111" s="1010"/>
      <c r="CD111" s="1010"/>
      <c r="CE111" s="1010"/>
      <c r="CF111" s="1004" t="s">
        <v>415</v>
      </c>
      <c r="CG111" s="1005"/>
      <c r="CH111" s="1005"/>
      <c r="CI111" s="1005"/>
      <c r="CJ111" s="1005"/>
      <c r="CK111" s="1035"/>
      <c r="CL111" s="1036"/>
      <c r="CM111" s="1006" t="s">
        <v>443</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440</v>
      </c>
      <c r="DH111" s="1010"/>
      <c r="DI111" s="1010"/>
      <c r="DJ111" s="1010"/>
      <c r="DK111" s="1010"/>
      <c r="DL111" s="1010" t="s">
        <v>415</v>
      </c>
      <c r="DM111" s="1010"/>
      <c r="DN111" s="1010"/>
      <c r="DO111" s="1010"/>
      <c r="DP111" s="1010"/>
      <c r="DQ111" s="1010" t="s">
        <v>239</v>
      </c>
      <c r="DR111" s="1010"/>
      <c r="DS111" s="1010"/>
      <c r="DT111" s="1010"/>
      <c r="DU111" s="1010"/>
      <c r="DV111" s="1011" t="s">
        <v>440</v>
      </c>
      <c r="DW111" s="1011"/>
      <c r="DX111" s="1011"/>
      <c r="DY111" s="1011"/>
      <c r="DZ111" s="1012"/>
    </row>
    <row r="112" spans="1:131" s="246" customFormat="1" ht="26.25" customHeight="1" x14ac:dyDescent="0.15">
      <c r="A112" s="1042" t="s">
        <v>444</v>
      </c>
      <c r="B112" s="1043"/>
      <c r="C112" s="1040" t="s">
        <v>445</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440</v>
      </c>
      <c r="AB112" s="1049"/>
      <c r="AC112" s="1049"/>
      <c r="AD112" s="1049"/>
      <c r="AE112" s="1050"/>
      <c r="AF112" s="1051" t="s">
        <v>239</v>
      </c>
      <c r="AG112" s="1049"/>
      <c r="AH112" s="1049"/>
      <c r="AI112" s="1049"/>
      <c r="AJ112" s="1050"/>
      <c r="AK112" s="1051" t="s">
        <v>415</v>
      </c>
      <c r="AL112" s="1049"/>
      <c r="AM112" s="1049"/>
      <c r="AN112" s="1049"/>
      <c r="AO112" s="1050"/>
      <c r="AP112" s="1052" t="s">
        <v>415</v>
      </c>
      <c r="AQ112" s="1053"/>
      <c r="AR112" s="1053"/>
      <c r="AS112" s="1053"/>
      <c r="AT112" s="1054"/>
      <c r="AU112" s="990"/>
      <c r="AV112" s="991"/>
      <c r="AW112" s="991"/>
      <c r="AX112" s="991"/>
      <c r="AY112" s="991"/>
      <c r="AZ112" s="1039" t="s">
        <v>446</v>
      </c>
      <c r="BA112" s="1040"/>
      <c r="BB112" s="1040"/>
      <c r="BC112" s="1040"/>
      <c r="BD112" s="1040"/>
      <c r="BE112" s="1040"/>
      <c r="BF112" s="1040"/>
      <c r="BG112" s="1040"/>
      <c r="BH112" s="1040"/>
      <c r="BI112" s="1040"/>
      <c r="BJ112" s="1040"/>
      <c r="BK112" s="1040"/>
      <c r="BL112" s="1040"/>
      <c r="BM112" s="1040"/>
      <c r="BN112" s="1040"/>
      <c r="BO112" s="1040"/>
      <c r="BP112" s="1041"/>
      <c r="BQ112" s="1009">
        <v>4982034</v>
      </c>
      <c r="BR112" s="1010"/>
      <c r="BS112" s="1010"/>
      <c r="BT112" s="1010"/>
      <c r="BU112" s="1010"/>
      <c r="BV112" s="1010">
        <v>4668315</v>
      </c>
      <c r="BW112" s="1010"/>
      <c r="BX112" s="1010"/>
      <c r="BY112" s="1010"/>
      <c r="BZ112" s="1010"/>
      <c r="CA112" s="1010">
        <v>4545134</v>
      </c>
      <c r="CB112" s="1010"/>
      <c r="CC112" s="1010"/>
      <c r="CD112" s="1010"/>
      <c r="CE112" s="1010"/>
      <c r="CF112" s="1004">
        <v>57.7</v>
      </c>
      <c r="CG112" s="1005"/>
      <c r="CH112" s="1005"/>
      <c r="CI112" s="1005"/>
      <c r="CJ112" s="1005"/>
      <c r="CK112" s="1035"/>
      <c r="CL112" s="1036"/>
      <c r="CM112" s="1006" t="s">
        <v>447</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239</v>
      </c>
      <c r="DH112" s="1010"/>
      <c r="DI112" s="1010"/>
      <c r="DJ112" s="1010"/>
      <c r="DK112" s="1010"/>
      <c r="DL112" s="1010" t="s">
        <v>415</v>
      </c>
      <c r="DM112" s="1010"/>
      <c r="DN112" s="1010"/>
      <c r="DO112" s="1010"/>
      <c r="DP112" s="1010"/>
      <c r="DQ112" s="1010" t="s">
        <v>440</v>
      </c>
      <c r="DR112" s="1010"/>
      <c r="DS112" s="1010"/>
      <c r="DT112" s="1010"/>
      <c r="DU112" s="1010"/>
      <c r="DV112" s="1011" t="s">
        <v>440</v>
      </c>
      <c r="DW112" s="1011"/>
      <c r="DX112" s="1011"/>
      <c r="DY112" s="1011"/>
      <c r="DZ112" s="1012"/>
    </row>
    <row r="113" spans="1:130" s="246" customFormat="1" ht="26.25" customHeight="1" x14ac:dyDescent="0.15">
      <c r="A113" s="1044"/>
      <c r="B113" s="1045"/>
      <c r="C113" s="1040" t="s">
        <v>448</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341090</v>
      </c>
      <c r="AB113" s="1024"/>
      <c r="AC113" s="1024"/>
      <c r="AD113" s="1024"/>
      <c r="AE113" s="1025"/>
      <c r="AF113" s="1026">
        <v>283486</v>
      </c>
      <c r="AG113" s="1024"/>
      <c r="AH113" s="1024"/>
      <c r="AI113" s="1024"/>
      <c r="AJ113" s="1025"/>
      <c r="AK113" s="1026">
        <v>312611</v>
      </c>
      <c r="AL113" s="1024"/>
      <c r="AM113" s="1024"/>
      <c r="AN113" s="1024"/>
      <c r="AO113" s="1025"/>
      <c r="AP113" s="1027">
        <v>4</v>
      </c>
      <c r="AQ113" s="1028"/>
      <c r="AR113" s="1028"/>
      <c r="AS113" s="1028"/>
      <c r="AT113" s="1029"/>
      <c r="AU113" s="990"/>
      <c r="AV113" s="991"/>
      <c r="AW113" s="991"/>
      <c r="AX113" s="991"/>
      <c r="AY113" s="991"/>
      <c r="AZ113" s="1039" t="s">
        <v>449</v>
      </c>
      <c r="BA113" s="1040"/>
      <c r="BB113" s="1040"/>
      <c r="BC113" s="1040"/>
      <c r="BD113" s="1040"/>
      <c r="BE113" s="1040"/>
      <c r="BF113" s="1040"/>
      <c r="BG113" s="1040"/>
      <c r="BH113" s="1040"/>
      <c r="BI113" s="1040"/>
      <c r="BJ113" s="1040"/>
      <c r="BK113" s="1040"/>
      <c r="BL113" s="1040"/>
      <c r="BM113" s="1040"/>
      <c r="BN113" s="1040"/>
      <c r="BO113" s="1040"/>
      <c r="BP113" s="1041"/>
      <c r="BQ113" s="1009">
        <v>1571805</v>
      </c>
      <c r="BR113" s="1010"/>
      <c r="BS113" s="1010"/>
      <c r="BT113" s="1010"/>
      <c r="BU113" s="1010"/>
      <c r="BV113" s="1010">
        <v>1531466</v>
      </c>
      <c r="BW113" s="1010"/>
      <c r="BX113" s="1010"/>
      <c r="BY113" s="1010"/>
      <c r="BZ113" s="1010"/>
      <c r="CA113" s="1010">
        <v>1478425</v>
      </c>
      <c r="CB113" s="1010"/>
      <c r="CC113" s="1010"/>
      <c r="CD113" s="1010"/>
      <c r="CE113" s="1010"/>
      <c r="CF113" s="1004">
        <v>18.8</v>
      </c>
      <c r="CG113" s="1005"/>
      <c r="CH113" s="1005"/>
      <c r="CI113" s="1005"/>
      <c r="CJ113" s="1005"/>
      <c r="CK113" s="1035"/>
      <c r="CL113" s="1036"/>
      <c r="CM113" s="1006" t="s">
        <v>450</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440</v>
      </c>
      <c r="DH113" s="1049"/>
      <c r="DI113" s="1049"/>
      <c r="DJ113" s="1049"/>
      <c r="DK113" s="1050"/>
      <c r="DL113" s="1051" t="s">
        <v>440</v>
      </c>
      <c r="DM113" s="1049"/>
      <c r="DN113" s="1049"/>
      <c r="DO113" s="1049"/>
      <c r="DP113" s="1050"/>
      <c r="DQ113" s="1051" t="s">
        <v>239</v>
      </c>
      <c r="DR113" s="1049"/>
      <c r="DS113" s="1049"/>
      <c r="DT113" s="1049"/>
      <c r="DU113" s="1050"/>
      <c r="DV113" s="1052" t="s">
        <v>415</v>
      </c>
      <c r="DW113" s="1053"/>
      <c r="DX113" s="1053"/>
      <c r="DY113" s="1053"/>
      <c r="DZ113" s="1054"/>
    </row>
    <row r="114" spans="1:130" s="246" customFormat="1" ht="26.25" customHeight="1" x14ac:dyDescent="0.15">
      <c r="A114" s="1044"/>
      <c r="B114" s="1045"/>
      <c r="C114" s="1040" t="s">
        <v>451</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389136</v>
      </c>
      <c r="AB114" s="1049"/>
      <c r="AC114" s="1049"/>
      <c r="AD114" s="1049"/>
      <c r="AE114" s="1050"/>
      <c r="AF114" s="1051">
        <v>357122</v>
      </c>
      <c r="AG114" s="1049"/>
      <c r="AH114" s="1049"/>
      <c r="AI114" s="1049"/>
      <c r="AJ114" s="1050"/>
      <c r="AK114" s="1051">
        <v>198024</v>
      </c>
      <c r="AL114" s="1049"/>
      <c r="AM114" s="1049"/>
      <c r="AN114" s="1049"/>
      <c r="AO114" s="1050"/>
      <c r="AP114" s="1052">
        <v>2.5</v>
      </c>
      <c r="AQ114" s="1053"/>
      <c r="AR114" s="1053"/>
      <c r="AS114" s="1053"/>
      <c r="AT114" s="1054"/>
      <c r="AU114" s="990"/>
      <c r="AV114" s="991"/>
      <c r="AW114" s="991"/>
      <c r="AX114" s="991"/>
      <c r="AY114" s="991"/>
      <c r="AZ114" s="1039" t="s">
        <v>452</v>
      </c>
      <c r="BA114" s="1040"/>
      <c r="BB114" s="1040"/>
      <c r="BC114" s="1040"/>
      <c r="BD114" s="1040"/>
      <c r="BE114" s="1040"/>
      <c r="BF114" s="1040"/>
      <c r="BG114" s="1040"/>
      <c r="BH114" s="1040"/>
      <c r="BI114" s="1040"/>
      <c r="BJ114" s="1040"/>
      <c r="BK114" s="1040"/>
      <c r="BL114" s="1040"/>
      <c r="BM114" s="1040"/>
      <c r="BN114" s="1040"/>
      <c r="BO114" s="1040"/>
      <c r="BP114" s="1041"/>
      <c r="BQ114" s="1009">
        <v>2775501</v>
      </c>
      <c r="BR114" s="1010"/>
      <c r="BS114" s="1010"/>
      <c r="BT114" s="1010"/>
      <c r="BU114" s="1010"/>
      <c r="BV114" s="1010">
        <v>2751910</v>
      </c>
      <c r="BW114" s="1010"/>
      <c r="BX114" s="1010"/>
      <c r="BY114" s="1010"/>
      <c r="BZ114" s="1010"/>
      <c r="CA114" s="1010">
        <v>2667493</v>
      </c>
      <c r="CB114" s="1010"/>
      <c r="CC114" s="1010"/>
      <c r="CD114" s="1010"/>
      <c r="CE114" s="1010"/>
      <c r="CF114" s="1004">
        <v>33.799999999999997</v>
      </c>
      <c r="CG114" s="1005"/>
      <c r="CH114" s="1005"/>
      <c r="CI114" s="1005"/>
      <c r="CJ114" s="1005"/>
      <c r="CK114" s="1035"/>
      <c r="CL114" s="1036"/>
      <c r="CM114" s="1006" t="s">
        <v>453</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239</v>
      </c>
      <c r="DH114" s="1049"/>
      <c r="DI114" s="1049"/>
      <c r="DJ114" s="1049"/>
      <c r="DK114" s="1050"/>
      <c r="DL114" s="1051" t="s">
        <v>440</v>
      </c>
      <c r="DM114" s="1049"/>
      <c r="DN114" s="1049"/>
      <c r="DO114" s="1049"/>
      <c r="DP114" s="1050"/>
      <c r="DQ114" s="1051" t="s">
        <v>239</v>
      </c>
      <c r="DR114" s="1049"/>
      <c r="DS114" s="1049"/>
      <c r="DT114" s="1049"/>
      <c r="DU114" s="1050"/>
      <c r="DV114" s="1052" t="s">
        <v>239</v>
      </c>
      <c r="DW114" s="1053"/>
      <c r="DX114" s="1053"/>
      <c r="DY114" s="1053"/>
      <c r="DZ114" s="1054"/>
    </row>
    <row r="115" spans="1:130" s="246" customFormat="1" ht="26.25" customHeight="1" x14ac:dyDescent="0.15">
      <c r="A115" s="1044"/>
      <c r="B115" s="1045"/>
      <c r="C115" s="1040" t="s">
        <v>454</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v>23822</v>
      </c>
      <c r="AB115" s="1024"/>
      <c r="AC115" s="1024"/>
      <c r="AD115" s="1024"/>
      <c r="AE115" s="1025"/>
      <c r="AF115" s="1026">
        <v>23698</v>
      </c>
      <c r="AG115" s="1024"/>
      <c r="AH115" s="1024"/>
      <c r="AI115" s="1024"/>
      <c r="AJ115" s="1025"/>
      <c r="AK115" s="1026">
        <v>23737</v>
      </c>
      <c r="AL115" s="1024"/>
      <c r="AM115" s="1024"/>
      <c r="AN115" s="1024"/>
      <c r="AO115" s="1025"/>
      <c r="AP115" s="1027">
        <v>0.3</v>
      </c>
      <c r="AQ115" s="1028"/>
      <c r="AR115" s="1028"/>
      <c r="AS115" s="1028"/>
      <c r="AT115" s="1029"/>
      <c r="AU115" s="990"/>
      <c r="AV115" s="991"/>
      <c r="AW115" s="991"/>
      <c r="AX115" s="991"/>
      <c r="AY115" s="991"/>
      <c r="AZ115" s="1039" t="s">
        <v>455</v>
      </c>
      <c r="BA115" s="1040"/>
      <c r="BB115" s="1040"/>
      <c r="BC115" s="1040"/>
      <c r="BD115" s="1040"/>
      <c r="BE115" s="1040"/>
      <c r="BF115" s="1040"/>
      <c r="BG115" s="1040"/>
      <c r="BH115" s="1040"/>
      <c r="BI115" s="1040"/>
      <c r="BJ115" s="1040"/>
      <c r="BK115" s="1040"/>
      <c r="BL115" s="1040"/>
      <c r="BM115" s="1040"/>
      <c r="BN115" s="1040"/>
      <c r="BO115" s="1040"/>
      <c r="BP115" s="1041"/>
      <c r="BQ115" s="1009">
        <v>176698</v>
      </c>
      <c r="BR115" s="1010"/>
      <c r="BS115" s="1010"/>
      <c r="BT115" s="1010"/>
      <c r="BU115" s="1010"/>
      <c r="BV115" s="1010">
        <v>159691</v>
      </c>
      <c r="BW115" s="1010"/>
      <c r="BX115" s="1010"/>
      <c r="BY115" s="1010"/>
      <c r="BZ115" s="1010"/>
      <c r="CA115" s="1010">
        <v>142080</v>
      </c>
      <c r="CB115" s="1010"/>
      <c r="CC115" s="1010"/>
      <c r="CD115" s="1010"/>
      <c r="CE115" s="1010"/>
      <c r="CF115" s="1004">
        <v>1.8</v>
      </c>
      <c r="CG115" s="1005"/>
      <c r="CH115" s="1005"/>
      <c r="CI115" s="1005"/>
      <c r="CJ115" s="1005"/>
      <c r="CK115" s="1035"/>
      <c r="CL115" s="1036"/>
      <c r="CM115" s="1039" t="s">
        <v>456</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t="s">
        <v>415</v>
      </c>
      <c r="DH115" s="1049"/>
      <c r="DI115" s="1049"/>
      <c r="DJ115" s="1049"/>
      <c r="DK115" s="1050"/>
      <c r="DL115" s="1051" t="s">
        <v>239</v>
      </c>
      <c r="DM115" s="1049"/>
      <c r="DN115" s="1049"/>
      <c r="DO115" s="1049"/>
      <c r="DP115" s="1050"/>
      <c r="DQ115" s="1051" t="s">
        <v>239</v>
      </c>
      <c r="DR115" s="1049"/>
      <c r="DS115" s="1049"/>
      <c r="DT115" s="1049"/>
      <c r="DU115" s="1050"/>
      <c r="DV115" s="1052" t="s">
        <v>415</v>
      </c>
      <c r="DW115" s="1053"/>
      <c r="DX115" s="1053"/>
      <c r="DY115" s="1053"/>
      <c r="DZ115" s="1054"/>
    </row>
    <row r="116" spans="1:130" s="246" customFormat="1" ht="26.25" customHeight="1" x14ac:dyDescent="0.15">
      <c r="A116" s="1046"/>
      <c r="B116" s="1047"/>
      <c r="C116" s="1055" t="s">
        <v>457</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v>23</v>
      </c>
      <c r="AB116" s="1049"/>
      <c r="AC116" s="1049"/>
      <c r="AD116" s="1049"/>
      <c r="AE116" s="1050"/>
      <c r="AF116" s="1051" t="s">
        <v>440</v>
      </c>
      <c r="AG116" s="1049"/>
      <c r="AH116" s="1049"/>
      <c r="AI116" s="1049"/>
      <c r="AJ116" s="1050"/>
      <c r="AK116" s="1051" t="s">
        <v>239</v>
      </c>
      <c r="AL116" s="1049"/>
      <c r="AM116" s="1049"/>
      <c r="AN116" s="1049"/>
      <c r="AO116" s="1050"/>
      <c r="AP116" s="1052" t="s">
        <v>239</v>
      </c>
      <c r="AQ116" s="1053"/>
      <c r="AR116" s="1053"/>
      <c r="AS116" s="1053"/>
      <c r="AT116" s="1054"/>
      <c r="AU116" s="990"/>
      <c r="AV116" s="991"/>
      <c r="AW116" s="991"/>
      <c r="AX116" s="991"/>
      <c r="AY116" s="991"/>
      <c r="AZ116" s="1057" t="s">
        <v>458</v>
      </c>
      <c r="BA116" s="1058"/>
      <c r="BB116" s="1058"/>
      <c r="BC116" s="1058"/>
      <c r="BD116" s="1058"/>
      <c r="BE116" s="1058"/>
      <c r="BF116" s="1058"/>
      <c r="BG116" s="1058"/>
      <c r="BH116" s="1058"/>
      <c r="BI116" s="1058"/>
      <c r="BJ116" s="1058"/>
      <c r="BK116" s="1058"/>
      <c r="BL116" s="1058"/>
      <c r="BM116" s="1058"/>
      <c r="BN116" s="1058"/>
      <c r="BO116" s="1058"/>
      <c r="BP116" s="1059"/>
      <c r="BQ116" s="1009" t="s">
        <v>415</v>
      </c>
      <c r="BR116" s="1010"/>
      <c r="BS116" s="1010"/>
      <c r="BT116" s="1010"/>
      <c r="BU116" s="1010"/>
      <c r="BV116" s="1010" t="s">
        <v>415</v>
      </c>
      <c r="BW116" s="1010"/>
      <c r="BX116" s="1010"/>
      <c r="BY116" s="1010"/>
      <c r="BZ116" s="1010"/>
      <c r="CA116" s="1010" t="s">
        <v>440</v>
      </c>
      <c r="CB116" s="1010"/>
      <c r="CC116" s="1010"/>
      <c r="CD116" s="1010"/>
      <c r="CE116" s="1010"/>
      <c r="CF116" s="1004" t="s">
        <v>415</v>
      </c>
      <c r="CG116" s="1005"/>
      <c r="CH116" s="1005"/>
      <c r="CI116" s="1005"/>
      <c r="CJ116" s="1005"/>
      <c r="CK116" s="1035"/>
      <c r="CL116" s="1036"/>
      <c r="CM116" s="1006" t="s">
        <v>459</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t="s">
        <v>415</v>
      </c>
      <c r="DH116" s="1049"/>
      <c r="DI116" s="1049"/>
      <c r="DJ116" s="1049"/>
      <c r="DK116" s="1050"/>
      <c r="DL116" s="1051" t="s">
        <v>440</v>
      </c>
      <c r="DM116" s="1049"/>
      <c r="DN116" s="1049"/>
      <c r="DO116" s="1049"/>
      <c r="DP116" s="1050"/>
      <c r="DQ116" s="1051" t="s">
        <v>415</v>
      </c>
      <c r="DR116" s="1049"/>
      <c r="DS116" s="1049"/>
      <c r="DT116" s="1049"/>
      <c r="DU116" s="1050"/>
      <c r="DV116" s="1052" t="s">
        <v>415</v>
      </c>
      <c r="DW116" s="1053"/>
      <c r="DX116" s="1053"/>
      <c r="DY116" s="1053"/>
      <c r="DZ116" s="1054"/>
    </row>
    <row r="117" spans="1:130" s="246" customFormat="1" ht="26.25" customHeight="1" x14ac:dyDescent="0.15">
      <c r="A117" s="994" t="s">
        <v>192</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460</v>
      </c>
      <c r="Z117" s="976"/>
      <c r="AA117" s="1066">
        <v>2265668</v>
      </c>
      <c r="AB117" s="1067"/>
      <c r="AC117" s="1067"/>
      <c r="AD117" s="1067"/>
      <c r="AE117" s="1068"/>
      <c r="AF117" s="1069">
        <v>2197424</v>
      </c>
      <c r="AG117" s="1067"/>
      <c r="AH117" s="1067"/>
      <c r="AI117" s="1067"/>
      <c r="AJ117" s="1068"/>
      <c r="AK117" s="1069">
        <v>2141130</v>
      </c>
      <c r="AL117" s="1067"/>
      <c r="AM117" s="1067"/>
      <c r="AN117" s="1067"/>
      <c r="AO117" s="1068"/>
      <c r="AP117" s="1070"/>
      <c r="AQ117" s="1071"/>
      <c r="AR117" s="1071"/>
      <c r="AS117" s="1071"/>
      <c r="AT117" s="1072"/>
      <c r="AU117" s="990"/>
      <c r="AV117" s="991"/>
      <c r="AW117" s="991"/>
      <c r="AX117" s="991"/>
      <c r="AY117" s="991"/>
      <c r="AZ117" s="1057" t="s">
        <v>461</v>
      </c>
      <c r="BA117" s="1058"/>
      <c r="BB117" s="1058"/>
      <c r="BC117" s="1058"/>
      <c r="BD117" s="1058"/>
      <c r="BE117" s="1058"/>
      <c r="BF117" s="1058"/>
      <c r="BG117" s="1058"/>
      <c r="BH117" s="1058"/>
      <c r="BI117" s="1058"/>
      <c r="BJ117" s="1058"/>
      <c r="BK117" s="1058"/>
      <c r="BL117" s="1058"/>
      <c r="BM117" s="1058"/>
      <c r="BN117" s="1058"/>
      <c r="BO117" s="1058"/>
      <c r="BP117" s="1059"/>
      <c r="BQ117" s="1009" t="s">
        <v>239</v>
      </c>
      <c r="BR117" s="1010"/>
      <c r="BS117" s="1010"/>
      <c r="BT117" s="1010"/>
      <c r="BU117" s="1010"/>
      <c r="BV117" s="1010" t="s">
        <v>415</v>
      </c>
      <c r="BW117" s="1010"/>
      <c r="BX117" s="1010"/>
      <c r="BY117" s="1010"/>
      <c r="BZ117" s="1010"/>
      <c r="CA117" s="1010" t="s">
        <v>415</v>
      </c>
      <c r="CB117" s="1010"/>
      <c r="CC117" s="1010"/>
      <c r="CD117" s="1010"/>
      <c r="CE117" s="1010"/>
      <c r="CF117" s="1004" t="s">
        <v>415</v>
      </c>
      <c r="CG117" s="1005"/>
      <c r="CH117" s="1005"/>
      <c r="CI117" s="1005"/>
      <c r="CJ117" s="1005"/>
      <c r="CK117" s="1035"/>
      <c r="CL117" s="1036"/>
      <c r="CM117" s="1006" t="s">
        <v>462</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239</v>
      </c>
      <c r="DH117" s="1049"/>
      <c r="DI117" s="1049"/>
      <c r="DJ117" s="1049"/>
      <c r="DK117" s="1050"/>
      <c r="DL117" s="1051" t="s">
        <v>415</v>
      </c>
      <c r="DM117" s="1049"/>
      <c r="DN117" s="1049"/>
      <c r="DO117" s="1049"/>
      <c r="DP117" s="1050"/>
      <c r="DQ117" s="1051" t="s">
        <v>415</v>
      </c>
      <c r="DR117" s="1049"/>
      <c r="DS117" s="1049"/>
      <c r="DT117" s="1049"/>
      <c r="DU117" s="1050"/>
      <c r="DV117" s="1052" t="s">
        <v>415</v>
      </c>
      <c r="DW117" s="1053"/>
      <c r="DX117" s="1053"/>
      <c r="DY117" s="1053"/>
      <c r="DZ117" s="1054"/>
    </row>
    <row r="118" spans="1:130" s="246" customFormat="1" ht="26.25" customHeight="1" x14ac:dyDescent="0.15">
      <c r="A118" s="994" t="s">
        <v>435</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433</v>
      </c>
      <c r="AB118" s="975"/>
      <c r="AC118" s="975"/>
      <c r="AD118" s="975"/>
      <c r="AE118" s="976"/>
      <c r="AF118" s="974" t="s">
        <v>312</v>
      </c>
      <c r="AG118" s="975"/>
      <c r="AH118" s="975"/>
      <c r="AI118" s="975"/>
      <c r="AJ118" s="976"/>
      <c r="AK118" s="974" t="s">
        <v>311</v>
      </c>
      <c r="AL118" s="975"/>
      <c r="AM118" s="975"/>
      <c r="AN118" s="975"/>
      <c r="AO118" s="976"/>
      <c r="AP118" s="1061" t="s">
        <v>434</v>
      </c>
      <c r="AQ118" s="1062"/>
      <c r="AR118" s="1062"/>
      <c r="AS118" s="1062"/>
      <c r="AT118" s="1063"/>
      <c r="AU118" s="990"/>
      <c r="AV118" s="991"/>
      <c r="AW118" s="991"/>
      <c r="AX118" s="991"/>
      <c r="AY118" s="991"/>
      <c r="AZ118" s="1064" t="s">
        <v>463</v>
      </c>
      <c r="BA118" s="1055"/>
      <c r="BB118" s="1055"/>
      <c r="BC118" s="1055"/>
      <c r="BD118" s="1055"/>
      <c r="BE118" s="1055"/>
      <c r="BF118" s="1055"/>
      <c r="BG118" s="1055"/>
      <c r="BH118" s="1055"/>
      <c r="BI118" s="1055"/>
      <c r="BJ118" s="1055"/>
      <c r="BK118" s="1055"/>
      <c r="BL118" s="1055"/>
      <c r="BM118" s="1055"/>
      <c r="BN118" s="1055"/>
      <c r="BO118" s="1055"/>
      <c r="BP118" s="1056"/>
      <c r="BQ118" s="1087" t="s">
        <v>415</v>
      </c>
      <c r="BR118" s="1088"/>
      <c r="BS118" s="1088"/>
      <c r="BT118" s="1088"/>
      <c r="BU118" s="1088"/>
      <c r="BV118" s="1088" t="s">
        <v>415</v>
      </c>
      <c r="BW118" s="1088"/>
      <c r="BX118" s="1088"/>
      <c r="BY118" s="1088"/>
      <c r="BZ118" s="1088"/>
      <c r="CA118" s="1088" t="s">
        <v>415</v>
      </c>
      <c r="CB118" s="1088"/>
      <c r="CC118" s="1088"/>
      <c r="CD118" s="1088"/>
      <c r="CE118" s="1088"/>
      <c r="CF118" s="1004" t="s">
        <v>415</v>
      </c>
      <c r="CG118" s="1005"/>
      <c r="CH118" s="1005"/>
      <c r="CI118" s="1005"/>
      <c r="CJ118" s="1005"/>
      <c r="CK118" s="1035"/>
      <c r="CL118" s="1036"/>
      <c r="CM118" s="1006" t="s">
        <v>464</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415</v>
      </c>
      <c r="DH118" s="1049"/>
      <c r="DI118" s="1049"/>
      <c r="DJ118" s="1049"/>
      <c r="DK118" s="1050"/>
      <c r="DL118" s="1051" t="s">
        <v>415</v>
      </c>
      <c r="DM118" s="1049"/>
      <c r="DN118" s="1049"/>
      <c r="DO118" s="1049"/>
      <c r="DP118" s="1050"/>
      <c r="DQ118" s="1051" t="s">
        <v>415</v>
      </c>
      <c r="DR118" s="1049"/>
      <c r="DS118" s="1049"/>
      <c r="DT118" s="1049"/>
      <c r="DU118" s="1050"/>
      <c r="DV118" s="1052" t="s">
        <v>415</v>
      </c>
      <c r="DW118" s="1053"/>
      <c r="DX118" s="1053"/>
      <c r="DY118" s="1053"/>
      <c r="DZ118" s="1054"/>
    </row>
    <row r="119" spans="1:130" s="246" customFormat="1" ht="26.25" customHeight="1" x14ac:dyDescent="0.15">
      <c r="A119" s="1148" t="s">
        <v>438</v>
      </c>
      <c r="B119" s="1034"/>
      <c r="C119" s="1013" t="s">
        <v>439</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415</v>
      </c>
      <c r="AB119" s="982"/>
      <c r="AC119" s="982"/>
      <c r="AD119" s="982"/>
      <c r="AE119" s="983"/>
      <c r="AF119" s="984" t="s">
        <v>415</v>
      </c>
      <c r="AG119" s="982"/>
      <c r="AH119" s="982"/>
      <c r="AI119" s="982"/>
      <c r="AJ119" s="983"/>
      <c r="AK119" s="984" t="s">
        <v>415</v>
      </c>
      <c r="AL119" s="982"/>
      <c r="AM119" s="982"/>
      <c r="AN119" s="982"/>
      <c r="AO119" s="983"/>
      <c r="AP119" s="985" t="s">
        <v>440</v>
      </c>
      <c r="AQ119" s="986"/>
      <c r="AR119" s="986"/>
      <c r="AS119" s="986"/>
      <c r="AT119" s="987"/>
      <c r="AU119" s="992"/>
      <c r="AV119" s="993"/>
      <c r="AW119" s="993"/>
      <c r="AX119" s="993"/>
      <c r="AY119" s="993"/>
      <c r="AZ119" s="277" t="s">
        <v>192</v>
      </c>
      <c r="BA119" s="277"/>
      <c r="BB119" s="277"/>
      <c r="BC119" s="277"/>
      <c r="BD119" s="277"/>
      <c r="BE119" s="277"/>
      <c r="BF119" s="277"/>
      <c r="BG119" s="277"/>
      <c r="BH119" s="277"/>
      <c r="BI119" s="277"/>
      <c r="BJ119" s="277"/>
      <c r="BK119" s="277"/>
      <c r="BL119" s="277"/>
      <c r="BM119" s="277"/>
      <c r="BN119" s="277"/>
      <c r="BO119" s="1065" t="s">
        <v>465</v>
      </c>
      <c r="BP119" s="1096"/>
      <c r="BQ119" s="1087">
        <v>28883646</v>
      </c>
      <c r="BR119" s="1088"/>
      <c r="BS119" s="1088"/>
      <c r="BT119" s="1088"/>
      <c r="BU119" s="1088"/>
      <c r="BV119" s="1088">
        <v>28559281</v>
      </c>
      <c r="BW119" s="1088"/>
      <c r="BX119" s="1088"/>
      <c r="BY119" s="1088"/>
      <c r="BZ119" s="1088"/>
      <c r="CA119" s="1088">
        <v>29567854</v>
      </c>
      <c r="CB119" s="1088"/>
      <c r="CC119" s="1088"/>
      <c r="CD119" s="1088"/>
      <c r="CE119" s="1088"/>
      <c r="CF119" s="1089"/>
      <c r="CG119" s="1090"/>
      <c r="CH119" s="1090"/>
      <c r="CI119" s="1090"/>
      <c r="CJ119" s="1091"/>
      <c r="CK119" s="1037"/>
      <c r="CL119" s="1038"/>
      <c r="CM119" s="1092" t="s">
        <v>466</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t="s">
        <v>415</v>
      </c>
      <c r="DH119" s="1074"/>
      <c r="DI119" s="1074"/>
      <c r="DJ119" s="1074"/>
      <c r="DK119" s="1075"/>
      <c r="DL119" s="1073" t="s">
        <v>415</v>
      </c>
      <c r="DM119" s="1074"/>
      <c r="DN119" s="1074"/>
      <c r="DO119" s="1074"/>
      <c r="DP119" s="1075"/>
      <c r="DQ119" s="1073" t="s">
        <v>440</v>
      </c>
      <c r="DR119" s="1074"/>
      <c r="DS119" s="1074"/>
      <c r="DT119" s="1074"/>
      <c r="DU119" s="1075"/>
      <c r="DV119" s="1076" t="s">
        <v>415</v>
      </c>
      <c r="DW119" s="1077"/>
      <c r="DX119" s="1077"/>
      <c r="DY119" s="1077"/>
      <c r="DZ119" s="1078"/>
    </row>
    <row r="120" spans="1:130" s="246" customFormat="1" ht="26.25" customHeight="1" x14ac:dyDescent="0.15">
      <c r="A120" s="1149"/>
      <c r="B120" s="1036"/>
      <c r="C120" s="1006" t="s">
        <v>443</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415</v>
      </c>
      <c r="AB120" s="1049"/>
      <c r="AC120" s="1049"/>
      <c r="AD120" s="1049"/>
      <c r="AE120" s="1050"/>
      <c r="AF120" s="1051" t="s">
        <v>415</v>
      </c>
      <c r="AG120" s="1049"/>
      <c r="AH120" s="1049"/>
      <c r="AI120" s="1049"/>
      <c r="AJ120" s="1050"/>
      <c r="AK120" s="1051" t="s">
        <v>415</v>
      </c>
      <c r="AL120" s="1049"/>
      <c r="AM120" s="1049"/>
      <c r="AN120" s="1049"/>
      <c r="AO120" s="1050"/>
      <c r="AP120" s="1052" t="s">
        <v>415</v>
      </c>
      <c r="AQ120" s="1053"/>
      <c r="AR120" s="1053"/>
      <c r="AS120" s="1053"/>
      <c r="AT120" s="1054"/>
      <c r="AU120" s="1079" t="s">
        <v>467</v>
      </c>
      <c r="AV120" s="1080"/>
      <c r="AW120" s="1080"/>
      <c r="AX120" s="1080"/>
      <c r="AY120" s="1081"/>
      <c r="AZ120" s="1030" t="s">
        <v>468</v>
      </c>
      <c r="BA120" s="979"/>
      <c r="BB120" s="979"/>
      <c r="BC120" s="979"/>
      <c r="BD120" s="979"/>
      <c r="BE120" s="979"/>
      <c r="BF120" s="979"/>
      <c r="BG120" s="979"/>
      <c r="BH120" s="979"/>
      <c r="BI120" s="979"/>
      <c r="BJ120" s="979"/>
      <c r="BK120" s="979"/>
      <c r="BL120" s="979"/>
      <c r="BM120" s="979"/>
      <c r="BN120" s="979"/>
      <c r="BO120" s="979"/>
      <c r="BP120" s="980"/>
      <c r="BQ120" s="1016">
        <v>1939456</v>
      </c>
      <c r="BR120" s="1017"/>
      <c r="BS120" s="1017"/>
      <c r="BT120" s="1017"/>
      <c r="BU120" s="1017"/>
      <c r="BV120" s="1017">
        <v>3100941</v>
      </c>
      <c r="BW120" s="1017"/>
      <c r="BX120" s="1017"/>
      <c r="BY120" s="1017"/>
      <c r="BZ120" s="1017"/>
      <c r="CA120" s="1017">
        <v>4129274</v>
      </c>
      <c r="CB120" s="1017"/>
      <c r="CC120" s="1017"/>
      <c r="CD120" s="1017"/>
      <c r="CE120" s="1017"/>
      <c r="CF120" s="1031">
        <v>52.4</v>
      </c>
      <c r="CG120" s="1032"/>
      <c r="CH120" s="1032"/>
      <c r="CI120" s="1032"/>
      <c r="CJ120" s="1032"/>
      <c r="CK120" s="1097" t="s">
        <v>469</v>
      </c>
      <c r="CL120" s="1098"/>
      <c r="CM120" s="1098"/>
      <c r="CN120" s="1098"/>
      <c r="CO120" s="1099"/>
      <c r="CP120" s="1105" t="s">
        <v>470</v>
      </c>
      <c r="CQ120" s="1106"/>
      <c r="CR120" s="1106"/>
      <c r="CS120" s="1106"/>
      <c r="CT120" s="1106"/>
      <c r="CU120" s="1106"/>
      <c r="CV120" s="1106"/>
      <c r="CW120" s="1106"/>
      <c r="CX120" s="1106"/>
      <c r="CY120" s="1106"/>
      <c r="CZ120" s="1106"/>
      <c r="DA120" s="1106"/>
      <c r="DB120" s="1106"/>
      <c r="DC120" s="1106"/>
      <c r="DD120" s="1106"/>
      <c r="DE120" s="1106"/>
      <c r="DF120" s="1107"/>
      <c r="DG120" s="1016">
        <v>2695921</v>
      </c>
      <c r="DH120" s="1017"/>
      <c r="DI120" s="1017"/>
      <c r="DJ120" s="1017"/>
      <c r="DK120" s="1017"/>
      <c r="DL120" s="1017">
        <v>2422647</v>
      </c>
      <c r="DM120" s="1017"/>
      <c r="DN120" s="1017"/>
      <c r="DO120" s="1017"/>
      <c r="DP120" s="1017"/>
      <c r="DQ120" s="1017">
        <v>2447169</v>
      </c>
      <c r="DR120" s="1017"/>
      <c r="DS120" s="1017"/>
      <c r="DT120" s="1017"/>
      <c r="DU120" s="1017"/>
      <c r="DV120" s="1018">
        <v>31.1</v>
      </c>
      <c r="DW120" s="1018"/>
      <c r="DX120" s="1018"/>
      <c r="DY120" s="1018"/>
      <c r="DZ120" s="1019"/>
    </row>
    <row r="121" spans="1:130" s="246" customFormat="1" ht="26.25" customHeight="1" x14ac:dyDescent="0.15">
      <c r="A121" s="1149"/>
      <c r="B121" s="1036"/>
      <c r="C121" s="1057" t="s">
        <v>471</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415</v>
      </c>
      <c r="AB121" s="1049"/>
      <c r="AC121" s="1049"/>
      <c r="AD121" s="1049"/>
      <c r="AE121" s="1050"/>
      <c r="AF121" s="1051" t="s">
        <v>415</v>
      </c>
      <c r="AG121" s="1049"/>
      <c r="AH121" s="1049"/>
      <c r="AI121" s="1049"/>
      <c r="AJ121" s="1050"/>
      <c r="AK121" s="1051" t="s">
        <v>415</v>
      </c>
      <c r="AL121" s="1049"/>
      <c r="AM121" s="1049"/>
      <c r="AN121" s="1049"/>
      <c r="AO121" s="1050"/>
      <c r="AP121" s="1052" t="s">
        <v>415</v>
      </c>
      <c r="AQ121" s="1053"/>
      <c r="AR121" s="1053"/>
      <c r="AS121" s="1053"/>
      <c r="AT121" s="1054"/>
      <c r="AU121" s="1082"/>
      <c r="AV121" s="1083"/>
      <c r="AW121" s="1083"/>
      <c r="AX121" s="1083"/>
      <c r="AY121" s="1084"/>
      <c r="AZ121" s="1039" t="s">
        <v>472</v>
      </c>
      <c r="BA121" s="1040"/>
      <c r="BB121" s="1040"/>
      <c r="BC121" s="1040"/>
      <c r="BD121" s="1040"/>
      <c r="BE121" s="1040"/>
      <c r="BF121" s="1040"/>
      <c r="BG121" s="1040"/>
      <c r="BH121" s="1040"/>
      <c r="BI121" s="1040"/>
      <c r="BJ121" s="1040"/>
      <c r="BK121" s="1040"/>
      <c r="BL121" s="1040"/>
      <c r="BM121" s="1040"/>
      <c r="BN121" s="1040"/>
      <c r="BO121" s="1040"/>
      <c r="BP121" s="1041"/>
      <c r="BQ121" s="1009">
        <v>1459956</v>
      </c>
      <c r="BR121" s="1010"/>
      <c r="BS121" s="1010"/>
      <c r="BT121" s="1010"/>
      <c r="BU121" s="1010"/>
      <c r="BV121" s="1010">
        <v>1373440</v>
      </c>
      <c r="BW121" s="1010"/>
      <c r="BX121" s="1010"/>
      <c r="BY121" s="1010"/>
      <c r="BZ121" s="1010"/>
      <c r="CA121" s="1010">
        <v>1390900</v>
      </c>
      <c r="CB121" s="1010"/>
      <c r="CC121" s="1010"/>
      <c r="CD121" s="1010"/>
      <c r="CE121" s="1010"/>
      <c r="CF121" s="1004">
        <v>17.600000000000001</v>
      </c>
      <c r="CG121" s="1005"/>
      <c r="CH121" s="1005"/>
      <c r="CI121" s="1005"/>
      <c r="CJ121" s="1005"/>
      <c r="CK121" s="1100"/>
      <c r="CL121" s="1101"/>
      <c r="CM121" s="1101"/>
      <c r="CN121" s="1101"/>
      <c r="CO121" s="1102"/>
      <c r="CP121" s="1110" t="s">
        <v>473</v>
      </c>
      <c r="CQ121" s="1111"/>
      <c r="CR121" s="1111"/>
      <c r="CS121" s="1111"/>
      <c r="CT121" s="1111"/>
      <c r="CU121" s="1111"/>
      <c r="CV121" s="1111"/>
      <c r="CW121" s="1111"/>
      <c r="CX121" s="1111"/>
      <c r="CY121" s="1111"/>
      <c r="CZ121" s="1111"/>
      <c r="DA121" s="1111"/>
      <c r="DB121" s="1111"/>
      <c r="DC121" s="1111"/>
      <c r="DD121" s="1111"/>
      <c r="DE121" s="1111"/>
      <c r="DF121" s="1112"/>
      <c r="DG121" s="1009">
        <v>1893078</v>
      </c>
      <c r="DH121" s="1010"/>
      <c r="DI121" s="1010"/>
      <c r="DJ121" s="1010"/>
      <c r="DK121" s="1010"/>
      <c r="DL121" s="1010">
        <v>1812249</v>
      </c>
      <c r="DM121" s="1010"/>
      <c r="DN121" s="1010"/>
      <c r="DO121" s="1010"/>
      <c r="DP121" s="1010"/>
      <c r="DQ121" s="1010">
        <v>1752689</v>
      </c>
      <c r="DR121" s="1010"/>
      <c r="DS121" s="1010"/>
      <c r="DT121" s="1010"/>
      <c r="DU121" s="1010"/>
      <c r="DV121" s="1011">
        <v>22.2</v>
      </c>
      <c r="DW121" s="1011"/>
      <c r="DX121" s="1011"/>
      <c r="DY121" s="1011"/>
      <c r="DZ121" s="1012"/>
    </row>
    <row r="122" spans="1:130" s="246" customFormat="1" ht="26.25" customHeight="1" x14ac:dyDescent="0.15">
      <c r="A122" s="1149"/>
      <c r="B122" s="1036"/>
      <c r="C122" s="1006" t="s">
        <v>453</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440</v>
      </c>
      <c r="AB122" s="1049"/>
      <c r="AC122" s="1049"/>
      <c r="AD122" s="1049"/>
      <c r="AE122" s="1050"/>
      <c r="AF122" s="1051" t="s">
        <v>415</v>
      </c>
      <c r="AG122" s="1049"/>
      <c r="AH122" s="1049"/>
      <c r="AI122" s="1049"/>
      <c r="AJ122" s="1050"/>
      <c r="AK122" s="1051" t="s">
        <v>415</v>
      </c>
      <c r="AL122" s="1049"/>
      <c r="AM122" s="1049"/>
      <c r="AN122" s="1049"/>
      <c r="AO122" s="1050"/>
      <c r="AP122" s="1052" t="s">
        <v>415</v>
      </c>
      <c r="AQ122" s="1053"/>
      <c r="AR122" s="1053"/>
      <c r="AS122" s="1053"/>
      <c r="AT122" s="1054"/>
      <c r="AU122" s="1082"/>
      <c r="AV122" s="1083"/>
      <c r="AW122" s="1083"/>
      <c r="AX122" s="1083"/>
      <c r="AY122" s="1084"/>
      <c r="AZ122" s="1064" t="s">
        <v>474</v>
      </c>
      <c r="BA122" s="1055"/>
      <c r="BB122" s="1055"/>
      <c r="BC122" s="1055"/>
      <c r="BD122" s="1055"/>
      <c r="BE122" s="1055"/>
      <c r="BF122" s="1055"/>
      <c r="BG122" s="1055"/>
      <c r="BH122" s="1055"/>
      <c r="BI122" s="1055"/>
      <c r="BJ122" s="1055"/>
      <c r="BK122" s="1055"/>
      <c r="BL122" s="1055"/>
      <c r="BM122" s="1055"/>
      <c r="BN122" s="1055"/>
      <c r="BO122" s="1055"/>
      <c r="BP122" s="1056"/>
      <c r="BQ122" s="1087">
        <v>17355669</v>
      </c>
      <c r="BR122" s="1088"/>
      <c r="BS122" s="1088"/>
      <c r="BT122" s="1088"/>
      <c r="BU122" s="1088"/>
      <c r="BV122" s="1088">
        <v>17648193</v>
      </c>
      <c r="BW122" s="1088"/>
      <c r="BX122" s="1088"/>
      <c r="BY122" s="1088"/>
      <c r="BZ122" s="1088"/>
      <c r="CA122" s="1088">
        <v>18608208</v>
      </c>
      <c r="CB122" s="1088"/>
      <c r="CC122" s="1088"/>
      <c r="CD122" s="1088"/>
      <c r="CE122" s="1088"/>
      <c r="CF122" s="1108">
        <v>236.1</v>
      </c>
      <c r="CG122" s="1109"/>
      <c r="CH122" s="1109"/>
      <c r="CI122" s="1109"/>
      <c r="CJ122" s="1109"/>
      <c r="CK122" s="1100"/>
      <c r="CL122" s="1101"/>
      <c r="CM122" s="1101"/>
      <c r="CN122" s="1101"/>
      <c r="CO122" s="1102"/>
      <c r="CP122" s="1110" t="s">
        <v>408</v>
      </c>
      <c r="CQ122" s="1111"/>
      <c r="CR122" s="1111"/>
      <c r="CS122" s="1111"/>
      <c r="CT122" s="1111"/>
      <c r="CU122" s="1111"/>
      <c r="CV122" s="1111"/>
      <c r="CW122" s="1111"/>
      <c r="CX122" s="1111"/>
      <c r="CY122" s="1111"/>
      <c r="CZ122" s="1111"/>
      <c r="DA122" s="1111"/>
      <c r="DB122" s="1111"/>
      <c r="DC122" s="1111"/>
      <c r="DD122" s="1111"/>
      <c r="DE122" s="1111"/>
      <c r="DF122" s="1112"/>
      <c r="DG122" s="1009">
        <v>393035</v>
      </c>
      <c r="DH122" s="1010"/>
      <c r="DI122" s="1010"/>
      <c r="DJ122" s="1010"/>
      <c r="DK122" s="1010"/>
      <c r="DL122" s="1010">
        <v>376063</v>
      </c>
      <c r="DM122" s="1010"/>
      <c r="DN122" s="1010"/>
      <c r="DO122" s="1010"/>
      <c r="DP122" s="1010"/>
      <c r="DQ122" s="1010">
        <v>345276</v>
      </c>
      <c r="DR122" s="1010"/>
      <c r="DS122" s="1010"/>
      <c r="DT122" s="1010"/>
      <c r="DU122" s="1010"/>
      <c r="DV122" s="1011">
        <v>4.4000000000000004</v>
      </c>
      <c r="DW122" s="1011"/>
      <c r="DX122" s="1011"/>
      <c r="DY122" s="1011"/>
      <c r="DZ122" s="1012"/>
    </row>
    <row r="123" spans="1:130" s="246" customFormat="1" ht="26.25" customHeight="1" x14ac:dyDescent="0.15">
      <c r="A123" s="1149"/>
      <c r="B123" s="1036"/>
      <c r="C123" s="1006" t="s">
        <v>459</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t="s">
        <v>415</v>
      </c>
      <c r="AB123" s="1049"/>
      <c r="AC123" s="1049"/>
      <c r="AD123" s="1049"/>
      <c r="AE123" s="1050"/>
      <c r="AF123" s="1051" t="s">
        <v>440</v>
      </c>
      <c r="AG123" s="1049"/>
      <c r="AH123" s="1049"/>
      <c r="AI123" s="1049"/>
      <c r="AJ123" s="1050"/>
      <c r="AK123" s="1051" t="s">
        <v>440</v>
      </c>
      <c r="AL123" s="1049"/>
      <c r="AM123" s="1049"/>
      <c r="AN123" s="1049"/>
      <c r="AO123" s="1050"/>
      <c r="AP123" s="1052" t="s">
        <v>440</v>
      </c>
      <c r="AQ123" s="1053"/>
      <c r="AR123" s="1053"/>
      <c r="AS123" s="1053"/>
      <c r="AT123" s="1054"/>
      <c r="AU123" s="1085"/>
      <c r="AV123" s="1086"/>
      <c r="AW123" s="1086"/>
      <c r="AX123" s="1086"/>
      <c r="AY123" s="1086"/>
      <c r="AZ123" s="277" t="s">
        <v>192</v>
      </c>
      <c r="BA123" s="277"/>
      <c r="BB123" s="277"/>
      <c r="BC123" s="277"/>
      <c r="BD123" s="277"/>
      <c r="BE123" s="277"/>
      <c r="BF123" s="277"/>
      <c r="BG123" s="277"/>
      <c r="BH123" s="277"/>
      <c r="BI123" s="277"/>
      <c r="BJ123" s="277"/>
      <c r="BK123" s="277"/>
      <c r="BL123" s="277"/>
      <c r="BM123" s="277"/>
      <c r="BN123" s="277"/>
      <c r="BO123" s="1065" t="s">
        <v>475</v>
      </c>
      <c r="BP123" s="1096"/>
      <c r="BQ123" s="1155">
        <v>20755081</v>
      </c>
      <c r="BR123" s="1156"/>
      <c r="BS123" s="1156"/>
      <c r="BT123" s="1156"/>
      <c r="BU123" s="1156"/>
      <c r="BV123" s="1156">
        <v>22122574</v>
      </c>
      <c r="BW123" s="1156"/>
      <c r="BX123" s="1156"/>
      <c r="BY123" s="1156"/>
      <c r="BZ123" s="1156"/>
      <c r="CA123" s="1156">
        <v>24128382</v>
      </c>
      <c r="CB123" s="1156"/>
      <c r="CC123" s="1156"/>
      <c r="CD123" s="1156"/>
      <c r="CE123" s="1156"/>
      <c r="CF123" s="1089"/>
      <c r="CG123" s="1090"/>
      <c r="CH123" s="1090"/>
      <c r="CI123" s="1090"/>
      <c r="CJ123" s="1091"/>
      <c r="CK123" s="1100"/>
      <c r="CL123" s="1101"/>
      <c r="CM123" s="1101"/>
      <c r="CN123" s="1101"/>
      <c r="CO123" s="1102"/>
      <c r="CP123" s="1110" t="s">
        <v>476</v>
      </c>
      <c r="CQ123" s="1111"/>
      <c r="CR123" s="1111"/>
      <c r="CS123" s="1111"/>
      <c r="CT123" s="1111"/>
      <c r="CU123" s="1111"/>
      <c r="CV123" s="1111"/>
      <c r="CW123" s="1111"/>
      <c r="CX123" s="1111"/>
      <c r="CY123" s="1111"/>
      <c r="CZ123" s="1111"/>
      <c r="DA123" s="1111"/>
      <c r="DB123" s="1111"/>
      <c r="DC123" s="1111"/>
      <c r="DD123" s="1111"/>
      <c r="DE123" s="1111"/>
      <c r="DF123" s="1112"/>
      <c r="DG123" s="1048" t="s">
        <v>415</v>
      </c>
      <c r="DH123" s="1049"/>
      <c r="DI123" s="1049"/>
      <c r="DJ123" s="1049"/>
      <c r="DK123" s="1050"/>
      <c r="DL123" s="1051" t="s">
        <v>415</v>
      </c>
      <c r="DM123" s="1049"/>
      <c r="DN123" s="1049"/>
      <c r="DO123" s="1049"/>
      <c r="DP123" s="1050"/>
      <c r="DQ123" s="1051" t="s">
        <v>415</v>
      </c>
      <c r="DR123" s="1049"/>
      <c r="DS123" s="1049"/>
      <c r="DT123" s="1049"/>
      <c r="DU123" s="1050"/>
      <c r="DV123" s="1052" t="s">
        <v>415</v>
      </c>
      <c r="DW123" s="1053"/>
      <c r="DX123" s="1053"/>
      <c r="DY123" s="1053"/>
      <c r="DZ123" s="1054"/>
    </row>
    <row r="124" spans="1:130" s="246" customFormat="1" ht="26.25" customHeight="1" thickBot="1" x14ac:dyDescent="0.2">
      <c r="A124" s="1149"/>
      <c r="B124" s="1036"/>
      <c r="C124" s="1006" t="s">
        <v>462</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v>23280</v>
      </c>
      <c r="AB124" s="1049"/>
      <c r="AC124" s="1049"/>
      <c r="AD124" s="1049"/>
      <c r="AE124" s="1050"/>
      <c r="AF124" s="1051">
        <v>23280</v>
      </c>
      <c r="AG124" s="1049"/>
      <c r="AH124" s="1049"/>
      <c r="AI124" s="1049"/>
      <c r="AJ124" s="1050"/>
      <c r="AK124" s="1051">
        <v>23280</v>
      </c>
      <c r="AL124" s="1049"/>
      <c r="AM124" s="1049"/>
      <c r="AN124" s="1049"/>
      <c r="AO124" s="1050"/>
      <c r="AP124" s="1052">
        <v>0.3</v>
      </c>
      <c r="AQ124" s="1053"/>
      <c r="AR124" s="1053"/>
      <c r="AS124" s="1053"/>
      <c r="AT124" s="1054"/>
      <c r="AU124" s="1151" t="s">
        <v>477</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v>101.6</v>
      </c>
      <c r="BR124" s="1118"/>
      <c r="BS124" s="1118"/>
      <c r="BT124" s="1118"/>
      <c r="BU124" s="1118"/>
      <c r="BV124" s="1118">
        <v>82.4</v>
      </c>
      <c r="BW124" s="1118"/>
      <c r="BX124" s="1118"/>
      <c r="BY124" s="1118"/>
      <c r="BZ124" s="1118"/>
      <c r="CA124" s="1118">
        <v>69</v>
      </c>
      <c r="CB124" s="1118"/>
      <c r="CC124" s="1118"/>
      <c r="CD124" s="1118"/>
      <c r="CE124" s="1118"/>
      <c r="CF124" s="1119"/>
      <c r="CG124" s="1120"/>
      <c r="CH124" s="1120"/>
      <c r="CI124" s="1120"/>
      <c r="CJ124" s="1121"/>
      <c r="CK124" s="1103"/>
      <c r="CL124" s="1103"/>
      <c r="CM124" s="1103"/>
      <c r="CN124" s="1103"/>
      <c r="CO124" s="1104"/>
      <c r="CP124" s="1110" t="s">
        <v>478</v>
      </c>
      <c r="CQ124" s="1111"/>
      <c r="CR124" s="1111"/>
      <c r="CS124" s="1111"/>
      <c r="CT124" s="1111"/>
      <c r="CU124" s="1111"/>
      <c r="CV124" s="1111"/>
      <c r="CW124" s="1111"/>
      <c r="CX124" s="1111"/>
      <c r="CY124" s="1111"/>
      <c r="CZ124" s="1111"/>
      <c r="DA124" s="1111"/>
      <c r="DB124" s="1111"/>
      <c r="DC124" s="1111"/>
      <c r="DD124" s="1111"/>
      <c r="DE124" s="1111"/>
      <c r="DF124" s="1112"/>
      <c r="DG124" s="1095" t="s">
        <v>239</v>
      </c>
      <c r="DH124" s="1074"/>
      <c r="DI124" s="1074"/>
      <c r="DJ124" s="1074"/>
      <c r="DK124" s="1075"/>
      <c r="DL124" s="1073" t="s">
        <v>239</v>
      </c>
      <c r="DM124" s="1074"/>
      <c r="DN124" s="1074"/>
      <c r="DO124" s="1074"/>
      <c r="DP124" s="1075"/>
      <c r="DQ124" s="1073" t="s">
        <v>479</v>
      </c>
      <c r="DR124" s="1074"/>
      <c r="DS124" s="1074"/>
      <c r="DT124" s="1074"/>
      <c r="DU124" s="1075"/>
      <c r="DV124" s="1076" t="s">
        <v>239</v>
      </c>
      <c r="DW124" s="1077"/>
      <c r="DX124" s="1077"/>
      <c r="DY124" s="1077"/>
      <c r="DZ124" s="1078"/>
    </row>
    <row r="125" spans="1:130" s="246" customFormat="1" ht="26.25" customHeight="1" x14ac:dyDescent="0.15">
      <c r="A125" s="1149"/>
      <c r="B125" s="1036"/>
      <c r="C125" s="1006" t="s">
        <v>464</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479</v>
      </c>
      <c r="AB125" s="1049"/>
      <c r="AC125" s="1049"/>
      <c r="AD125" s="1049"/>
      <c r="AE125" s="1050"/>
      <c r="AF125" s="1051" t="s">
        <v>239</v>
      </c>
      <c r="AG125" s="1049"/>
      <c r="AH125" s="1049"/>
      <c r="AI125" s="1049"/>
      <c r="AJ125" s="1050"/>
      <c r="AK125" s="1051" t="s">
        <v>239</v>
      </c>
      <c r="AL125" s="1049"/>
      <c r="AM125" s="1049"/>
      <c r="AN125" s="1049"/>
      <c r="AO125" s="1050"/>
      <c r="AP125" s="1052" t="s">
        <v>480</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481</v>
      </c>
      <c r="CL125" s="1098"/>
      <c r="CM125" s="1098"/>
      <c r="CN125" s="1098"/>
      <c r="CO125" s="1099"/>
      <c r="CP125" s="1030" t="s">
        <v>482</v>
      </c>
      <c r="CQ125" s="979"/>
      <c r="CR125" s="979"/>
      <c r="CS125" s="979"/>
      <c r="CT125" s="979"/>
      <c r="CU125" s="979"/>
      <c r="CV125" s="979"/>
      <c r="CW125" s="979"/>
      <c r="CX125" s="979"/>
      <c r="CY125" s="979"/>
      <c r="CZ125" s="979"/>
      <c r="DA125" s="979"/>
      <c r="DB125" s="979"/>
      <c r="DC125" s="979"/>
      <c r="DD125" s="979"/>
      <c r="DE125" s="979"/>
      <c r="DF125" s="980"/>
      <c r="DG125" s="1016" t="s">
        <v>239</v>
      </c>
      <c r="DH125" s="1017"/>
      <c r="DI125" s="1017"/>
      <c r="DJ125" s="1017"/>
      <c r="DK125" s="1017"/>
      <c r="DL125" s="1017" t="s">
        <v>479</v>
      </c>
      <c r="DM125" s="1017"/>
      <c r="DN125" s="1017"/>
      <c r="DO125" s="1017"/>
      <c r="DP125" s="1017"/>
      <c r="DQ125" s="1017" t="s">
        <v>479</v>
      </c>
      <c r="DR125" s="1017"/>
      <c r="DS125" s="1017"/>
      <c r="DT125" s="1017"/>
      <c r="DU125" s="1017"/>
      <c r="DV125" s="1018" t="s">
        <v>239</v>
      </c>
      <c r="DW125" s="1018"/>
      <c r="DX125" s="1018"/>
      <c r="DY125" s="1018"/>
      <c r="DZ125" s="1019"/>
    </row>
    <row r="126" spans="1:130" s="246" customFormat="1" ht="26.25" customHeight="1" thickBot="1" x14ac:dyDescent="0.2">
      <c r="A126" s="1149"/>
      <c r="B126" s="1036"/>
      <c r="C126" s="1006" t="s">
        <v>466</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t="s">
        <v>239</v>
      </c>
      <c r="AB126" s="1049"/>
      <c r="AC126" s="1049"/>
      <c r="AD126" s="1049"/>
      <c r="AE126" s="1050"/>
      <c r="AF126" s="1051" t="s">
        <v>239</v>
      </c>
      <c r="AG126" s="1049"/>
      <c r="AH126" s="1049"/>
      <c r="AI126" s="1049"/>
      <c r="AJ126" s="1050"/>
      <c r="AK126" s="1051" t="s">
        <v>239</v>
      </c>
      <c r="AL126" s="1049"/>
      <c r="AM126" s="1049"/>
      <c r="AN126" s="1049"/>
      <c r="AO126" s="1050"/>
      <c r="AP126" s="1052" t="s">
        <v>480</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483</v>
      </c>
      <c r="CQ126" s="1040"/>
      <c r="CR126" s="1040"/>
      <c r="CS126" s="1040"/>
      <c r="CT126" s="1040"/>
      <c r="CU126" s="1040"/>
      <c r="CV126" s="1040"/>
      <c r="CW126" s="1040"/>
      <c r="CX126" s="1040"/>
      <c r="CY126" s="1040"/>
      <c r="CZ126" s="1040"/>
      <c r="DA126" s="1040"/>
      <c r="DB126" s="1040"/>
      <c r="DC126" s="1040"/>
      <c r="DD126" s="1040"/>
      <c r="DE126" s="1040"/>
      <c r="DF126" s="1041"/>
      <c r="DG126" s="1009" t="s">
        <v>479</v>
      </c>
      <c r="DH126" s="1010"/>
      <c r="DI126" s="1010"/>
      <c r="DJ126" s="1010"/>
      <c r="DK126" s="1010"/>
      <c r="DL126" s="1010" t="s">
        <v>479</v>
      </c>
      <c r="DM126" s="1010"/>
      <c r="DN126" s="1010"/>
      <c r="DO126" s="1010"/>
      <c r="DP126" s="1010"/>
      <c r="DQ126" s="1010" t="s">
        <v>239</v>
      </c>
      <c r="DR126" s="1010"/>
      <c r="DS126" s="1010"/>
      <c r="DT126" s="1010"/>
      <c r="DU126" s="1010"/>
      <c r="DV126" s="1011" t="s">
        <v>479</v>
      </c>
      <c r="DW126" s="1011"/>
      <c r="DX126" s="1011"/>
      <c r="DY126" s="1011"/>
      <c r="DZ126" s="1012"/>
    </row>
    <row r="127" spans="1:130" s="246" customFormat="1" ht="26.25" customHeight="1" x14ac:dyDescent="0.15">
      <c r="A127" s="1150"/>
      <c r="B127" s="1038"/>
      <c r="C127" s="1092" t="s">
        <v>484</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v>542</v>
      </c>
      <c r="AB127" s="1049"/>
      <c r="AC127" s="1049"/>
      <c r="AD127" s="1049"/>
      <c r="AE127" s="1050"/>
      <c r="AF127" s="1051">
        <v>418</v>
      </c>
      <c r="AG127" s="1049"/>
      <c r="AH127" s="1049"/>
      <c r="AI127" s="1049"/>
      <c r="AJ127" s="1050"/>
      <c r="AK127" s="1051">
        <v>457</v>
      </c>
      <c r="AL127" s="1049"/>
      <c r="AM127" s="1049"/>
      <c r="AN127" s="1049"/>
      <c r="AO127" s="1050"/>
      <c r="AP127" s="1052">
        <v>0</v>
      </c>
      <c r="AQ127" s="1053"/>
      <c r="AR127" s="1053"/>
      <c r="AS127" s="1053"/>
      <c r="AT127" s="1054"/>
      <c r="AU127" s="282"/>
      <c r="AV127" s="282"/>
      <c r="AW127" s="282"/>
      <c r="AX127" s="1122" t="s">
        <v>485</v>
      </c>
      <c r="AY127" s="1123"/>
      <c r="AZ127" s="1123"/>
      <c r="BA127" s="1123"/>
      <c r="BB127" s="1123"/>
      <c r="BC127" s="1123"/>
      <c r="BD127" s="1123"/>
      <c r="BE127" s="1124"/>
      <c r="BF127" s="1125" t="s">
        <v>486</v>
      </c>
      <c r="BG127" s="1123"/>
      <c r="BH127" s="1123"/>
      <c r="BI127" s="1123"/>
      <c r="BJ127" s="1123"/>
      <c r="BK127" s="1123"/>
      <c r="BL127" s="1124"/>
      <c r="BM127" s="1125" t="s">
        <v>487</v>
      </c>
      <c r="BN127" s="1123"/>
      <c r="BO127" s="1123"/>
      <c r="BP127" s="1123"/>
      <c r="BQ127" s="1123"/>
      <c r="BR127" s="1123"/>
      <c r="BS127" s="1124"/>
      <c r="BT127" s="1125" t="s">
        <v>488</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489</v>
      </c>
      <c r="CQ127" s="1040"/>
      <c r="CR127" s="1040"/>
      <c r="CS127" s="1040"/>
      <c r="CT127" s="1040"/>
      <c r="CU127" s="1040"/>
      <c r="CV127" s="1040"/>
      <c r="CW127" s="1040"/>
      <c r="CX127" s="1040"/>
      <c r="CY127" s="1040"/>
      <c r="CZ127" s="1040"/>
      <c r="DA127" s="1040"/>
      <c r="DB127" s="1040"/>
      <c r="DC127" s="1040"/>
      <c r="DD127" s="1040"/>
      <c r="DE127" s="1040"/>
      <c r="DF127" s="1041"/>
      <c r="DG127" s="1009" t="s">
        <v>480</v>
      </c>
      <c r="DH127" s="1010"/>
      <c r="DI127" s="1010"/>
      <c r="DJ127" s="1010"/>
      <c r="DK127" s="1010"/>
      <c r="DL127" s="1010" t="s">
        <v>480</v>
      </c>
      <c r="DM127" s="1010"/>
      <c r="DN127" s="1010"/>
      <c r="DO127" s="1010"/>
      <c r="DP127" s="1010"/>
      <c r="DQ127" s="1010" t="s">
        <v>480</v>
      </c>
      <c r="DR127" s="1010"/>
      <c r="DS127" s="1010"/>
      <c r="DT127" s="1010"/>
      <c r="DU127" s="1010"/>
      <c r="DV127" s="1011" t="s">
        <v>479</v>
      </c>
      <c r="DW127" s="1011"/>
      <c r="DX127" s="1011"/>
      <c r="DY127" s="1011"/>
      <c r="DZ127" s="1012"/>
    </row>
    <row r="128" spans="1:130" s="246" customFormat="1" ht="26.25" customHeight="1" thickBot="1" x14ac:dyDescent="0.2">
      <c r="A128" s="1133" t="s">
        <v>490</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491</v>
      </c>
      <c r="X128" s="1135"/>
      <c r="Y128" s="1135"/>
      <c r="Z128" s="1136"/>
      <c r="AA128" s="1137">
        <v>106903</v>
      </c>
      <c r="AB128" s="1138"/>
      <c r="AC128" s="1138"/>
      <c r="AD128" s="1138"/>
      <c r="AE128" s="1139"/>
      <c r="AF128" s="1140">
        <v>92113</v>
      </c>
      <c r="AG128" s="1138"/>
      <c r="AH128" s="1138"/>
      <c r="AI128" s="1138"/>
      <c r="AJ128" s="1139"/>
      <c r="AK128" s="1140">
        <v>91507</v>
      </c>
      <c r="AL128" s="1138"/>
      <c r="AM128" s="1138"/>
      <c r="AN128" s="1138"/>
      <c r="AO128" s="1139"/>
      <c r="AP128" s="1141"/>
      <c r="AQ128" s="1142"/>
      <c r="AR128" s="1142"/>
      <c r="AS128" s="1142"/>
      <c r="AT128" s="1143"/>
      <c r="AU128" s="282"/>
      <c r="AV128" s="282"/>
      <c r="AW128" s="282"/>
      <c r="AX128" s="978" t="s">
        <v>492</v>
      </c>
      <c r="AY128" s="979"/>
      <c r="AZ128" s="979"/>
      <c r="BA128" s="979"/>
      <c r="BB128" s="979"/>
      <c r="BC128" s="979"/>
      <c r="BD128" s="979"/>
      <c r="BE128" s="980"/>
      <c r="BF128" s="1144" t="s">
        <v>239</v>
      </c>
      <c r="BG128" s="1145"/>
      <c r="BH128" s="1145"/>
      <c r="BI128" s="1145"/>
      <c r="BJ128" s="1145"/>
      <c r="BK128" s="1145"/>
      <c r="BL128" s="1146"/>
      <c r="BM128" s="1144">
        <v>13.45</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493</v>
      </c>
      <c r="CQ128" s="1127"/>
      <c r="CR128" s="1127"/>
      <c r="CS128" s="1127"/>
      <c r="CT128" s="1127"/>
      <c r="CU128" s="1127"/>
      <c r="CV128" s="1127"/>
      <c r="CW128" s="1127"/>
      <c r="CX128" s="1127"/>
      <c r="CY128" s="1127"/>
      <c r="CZ128" s="1127"/>
      <c r="DA128" s="1127"/>
      <c r="DB128" s="1127"/>
      <c r="DC128" s="1127"/>
      <c r="DD128" s="1127"/>
      <c r="DE128" s="1127"/>
      <c r="DF128" s="1128"/>
      <c r="DG128" s="1129">
        <v>176698</v>
      </c>
      <c r="DH128" s="1130"/>
      <c r="DI128" s="1130"/>
      <c r="DJ128" s="1130"/>
      <c r="DK128" s="1130"/>
      <c r="DL128" s="1130">
        <v>159691</v>
      </c>
      <c r="DM128" s="1130"/>
      <c r="DN128" s="1130"/>
      <c r="DO128" s="1130"/>
      <c r="DP128" s="1130"/>
      <c r="DQ128" s="1130">
        <v>142080</v>
      </c>
      <c r="DR128" s="1130"/>
      <c r="DS128" s="1130"/>
      <c r="DT128" s="1130"/>
      <c r="DU128" s="1130"/>
      <c r="DV128" s="1131">
        <v>1.8</v>
      </c>
      <c r="DW128" s="1131"/>
      <c r="DX128" s="1131"/>
      <c r="DY128" s="1131"/>
      <c r="DZ128" s="1132"/>
    </row>
    <row r="129" spans="1:131" s="246" customFormat="1" ht="26.25" customHeight="1" x14ac:dyDescent="0.15">
      <c r="A129" s="1020" t="s">
        <v>107</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494</v>
      </c>
      <c r="X129" s="1164"/>
      <c r="Y129" s="1164"/>
      <c r="Z129" s="1165"/>
      <c r="AA129" s="1048">
        <v>9568936</v>
      </c>
      <c r="AB129" s="1049"/>
      <c r="AC129" s="1049"/>
      <c r="AD129" s="1049"/>
      <c r="AE129" s="1050"/>
      <c r="AF129" s="1051">
        <v>9288667</v>
      </c>
      <c r="AG129" s="1049"/>
      <c r="AH129" s="1049"/>
      <c r="AI129" s="1049"/>
      <c r="AJ129" s="1050"/>
      <c r="AK129" s="1051">
        <v>9355363</v>
      </c>
      <c r="AL129" s="1049"/>
      <c r="AM129" s="1049"/>
      <c r="AN129" s="1049"/>
      <c r="AO129" s="1050"/>
      <c r="AP129" s="1166"/>
      <c r="AQ129" s="1167"/>
      <c r="AR129" s="1167"/>
      <c r="AS129" s="1167"/>
      <c r="AT129" s="1168"/>
      <c r="AU129" s="284"/>
      <c r="AV129" s="284"/>
      <c r="AW129" s="284"/>
      <c r="AX129" s="1157" t="s">
        <v>495</v>
      </c>
      <c r="AY129" s="1040"/>
      <c r="AZ129" s="1040"/>
      <c r="BA129" s="1040"/>
      <c r="BB129" s="1040"/>
      <c r="BC129" s="1040"/>
      <c r="BD129" s="1040"/>
      <c r="BE129" s="1041"/>
      <c r="BF129" s="1158" t="s">
        <v>440</v>
      </c>
      <c r="BG129" s="1159"/>
      <c r="BH129" s="1159"/>
      <c r="BI129" s="1159"/>
      <c r="BJ129" s="1159"/>
      <c r="BK129" s="1159"/>
      <c r="BL129" s="1160"/>
      <c r="BM129" s="1158">
        <v>18.45</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0" t="s">
        <v>496</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497</v>
      </c>
      <c r="X130" s="1164"/>
      <c r="Y130" s="1164"/>
      <c r="Z130" s="1165"/>
      <c r="AA130" s="1048">
        <v>1574674</v>
      </c>
      <c r="AB130" s="1049"/>
      <c r="AC130" s="1049"/>
      <c r="AD130" s="1049"/>
      <c r="AE130" s="1050"/>
      <c r="AF130" s="1051">
        <v>1480979</v>
      </c>
      <c r="AG130" s="1049"/>
      <c r="AH130" s="1049"/>
      <c r="AI130" s="1049"/>
      <c r="AJ130" s="1050"/>
      <c r="AK130" s="1051">
        <v>1474874</v>
      </c>
      <c r="AL130" s="1049"/>
      <c r="AM130" s="1049"/>
      <c r="AN130" s="1049"/>
      <c r="AO130" s="1050"/>
      <c r="AP130" s="1166"/>
      <c r="AQ130" s="1167"/>
      <c r="AR130" s="1167"/>
      <c r="AS130" s="1167"/>
      <c r="AT130" s="1168"/>
      <c r="AU130" s="284"/>
      <c r="AV130" s="284"/>
      <c r="AW130" s="284"/>
      <c r="AX130" s="1157" t="s">
        <v>498</v>
      </c>
      <c r="AY130" s="1040"/>
      <c r="AZ130" s="1040"/>
      <c r="BA130" s="1040"/>
      <c r="BB130" s="1040"/>
      <c r="BC130" s="1040"/>
      <c r="BD130" s="1040"/>
      <c r="BE130" s="1041"/>
      <c r="BF130" s="1194">
        <v>7.5</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499</v>
      </c>
      <c r="X131" s="1202"/>
      <c r="Y131" s="1202"/>
      <c r="Z131" s="1203"/>
      <c r="AA131" s="1095">
        <v>7994262</v>
      </c>
      <c r="AB131" s="1074"/>
      <c r="AC131" s="1074"/>
      <c r="AD131" s="1074"/>
      <c r="AE131" s="1075"/>
      <c r="AF131" s="1073">
        <v>7807688</v>
      </c>
      <c r="AG131" s="1074"/>
      <c r="AH131" s="1074"/>
      <c r="AI131" s="1074"/>
      <c r="AJ131" s="1075"/>
      <c r="AK131" s="1073">
        <v>7880489</v>
      </c>
      <c r="AL131" s="1074"/>
      <c r="AM131" s="1074"/>
      <c r="AN131" s="1074"/>
      <c r="AO131" s="1075"/>
      <c r="AP131" s="1204"/>
      <c r="AQ131" s="1205"/>
      <c r="AR131" s="1205"/>
      <c r="AS131" s="1205"/>
      <c r="AT131" s="1206"/>
      <c r="AU131" s="284"/>
      <c r="AV131" s="284"/>
      <c r="AW131" s="284"/>
      <c r="AX131" s="1176" t="s">
        <v>500</v>
      </c>
      <c r="AY131" s="1127"/>
      <c r="AZ131" s="1127"/>
      <c r="BA131" s="1127"/>
      <c r="BB131" s="1127"/>
      <c r="BC131" s="1127"/>
      <c r="BD131" s="1127"/>
      <c r="BE131" s="1128"/>
      <c r="BF131" s="1177">
        <v>69</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3" t="s">
        <v>501</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502</v>
      </c>
      <c r="W132" s="1187"/>
      <c r="X132" s="1187"/>
      <c r="Y132" s="1187"/>
      <c r="Z132" s="1188"/>
      <c r="AA132" s="1189">
        <v>7.3063779999999996</v>
      </c>
      <c r="AB132" s="1190"/>
      <c r="AC132" s="1190"/>
      <c r="AD132" s="1190"/>
      <c r="AE132" s="1191"/>
      <c r="AF132" s="1192">
        <v>7.996374855</v>
      </c>
      <c r="AG132" s="1190"/>
      <c r="AH132" s="1190"/>
      <c r="AI132" s="1190"/>
      <c r="AJ132" s="1191"/>
      <c r="AK132" s="1192">
        <v>7.2933164430000001</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503</v>
      </c>
      <c r="W133" s="1170"/>
      <c r="X133" s="1170"/>
      <c r="Y133" s="1170"/>
      <c r="Z133" s="1171"/>
      <c r="AA133" s="1172">
        <v>7.5</v>
      </c>
      <c r="AB133" s="1173"/>
      <c r="AC133" s="1173"/>
      <c r="AD133" s="1173"/>
      <c r="AE133" s="1174"/>
      <c r="AF133" s="1172">
        <v>7.5</v>
      </c>
      <c r="AG133" s="1173"/>
      <c r="AH133" s="1173"/>
      <c r="AI133" s="1173"/>
      <c r="AJ133" s="1174"/>
      <c r="AK133" s="1172">
        <v>7.5</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wryqHpvBRH7bfctzF/5PwQTz4Y0CBmw1APsEaOvVilvK/4JwoRX1EiCGgk6T0Rgb2zJGFvifj7oGsrt9Xu6Wsw==" saltValue="NqlXwjuKPW5z0PXip/ySK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BC10" zoomScale="85" zoomScaleNormal="85" zoomScaleSheetLayoutView="85" workbookViewId="0">
      <selection activeCell="DL46" sqref="DL46"/>
    </sheetView>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504</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82zZp2kNDHxdTB4tUHSIfObLnA52hOd6l00sncBxfEtdUpHcfW2nLgZtuX39kBgquIkXWj5LmLcdAKsiyG+lQ==" saltValue="XtdInu69wH7I9iHxRISPE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ybxtuEAcAhtvKWf7teNNkE1L+5+vdltNj3q+gcAXEWT3dH8e4y0dig3aNT0vwkL2yR2TdzTHOYqLmrl16wSTIA==" saltValue="CySuBmxlIt0SJF1zW/OsT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505</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506</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507</v>
      </c>
      <c r="AP7" s="303"/>
      <c r="AQ7" s="304" t="s">
        <v>508</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509</v>
      </c>
      <c r="AQ8" s="310" t="s">
        <v>510</v>
      </c>
      <c r="AR8" s="311" t="s">
        <v>511</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512</v>
      </c>
      <c r="AL9" s="1213"/>
      <c r="AM9" s="1213"/>
      <c r="AN9" s="1214"/>
      <c r="AO9" s="312">
        <v>2330238</v>
      </c>
      <c r="AP9" s="312">
        <v>88156</v>
      </c>
      <c r="AQ9" s="313">
        <v>90414</v>
      </c>
      <c r="AR9" s="314">
        <v>-2.5</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513</v>
      </c>
      <c r="AL10" s="1213"/>
      <c r="AM10" s="1213"/>
      <c r="AN10" s="1214"/>
      <c r="AO10" s="315">
        <v>282</v>
      </c>
      <c r="AP10" s="315">
        <v>11</v>
      </c>
      <c r="AQ10" s="316">
        <v>7325</v>
      </c>
      <c r="AR10" s="317">
        <v>-99.8</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514</v>
      </c>
      <c r="AL11" s="1213"/>
      <c r="AM11" s="1213"/>
      <c r="AN11" s="1214"/>
      <c r="AO11" s="315">
        <v>430860</v>
      </c>
      <c r="AP11" s="315">
        <v>16300</v>
      </c>
      <c r="AQ11" s="316">
        <v>9426</v>
      </c>
      <c r="AR11" s="317">
        <v>72.900000000000006</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515</v>
      </c>
      <c r="AL12" s="1213"/>
      <c r="AM12" s="1213"/>
      <c r="AN12" s="1214"/>
      <c r="AO12" s="315">
        <v>58025</v>
      </c>
      <c r="AP12" s="315">
        <v>2195</v>
      </c>
      <c r="AQ12" s="316">
        <v>1167</v>
      </c>
      <c r="AR12" s="317">
        <v>88.1</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516</v>
      </c>
      <c r="AL13" s="1213"/>
      <c r="AM13" s="1213"/>
      <c r="AN13" s="1214"/>
      <c r="AO13" s="315" t="s">
        <v>517</v>
      </c>
      <c r="AP13" s="315" t="s">
        <v>517</v>
      </c>
      <c r="AQ13" s="316">
        <v>3</v>
      </c>
      <c r="AR13" s="317" t="s">
        <v>517</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518</v>
      </c>
      <c r="AL14" s="1213"/>
      <c r="AM14" s="1213"/>
      <c r="AN14" s="1214"/>
      <c r="AO14" s="315">
        <v>129011</v>
      </c>
      <c r="AP14" s="315">
        <v>4881</v>
      </c>
      <c r="AQ14" s="316">
        <v>4078</v>
      </c>
      <c r="AR14" s="317">
        <v>19.7</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519</v>
      </c>
      <c r="AL15" s="1213"/>
      <c r="AM15" s="1213"/>
      <c r="AN15" s="1214"/>
      <c r="AO15" s="315">
        <v>231532</v>
      </c>
      <c r="AP15" s="315">
        <v>8759</v>
      </c>
      <c r="AQ15" s="316">
        <v>2195</v>
      </c>
      <c r="AR15" s="317">
        <v>299</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520</v>
      </c>
      <c r="AL16" s="1216"/>
      <c r="AM16" s="1216"/>
      <c r="AN16" s="1217"/>
      <c r="AO16" s="315">
        <v>-244186</v>
      </c>
      <c r="AP16" s="315">
        <v>-9238</v>
      </c>
      <c r="AQ16" s="316">
        <v>-8893</v>
      </c>
      <c r="AR16" s="317">
        <v>3.9</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192</v>
      </c>
      <c r="AL17" s="1216"/>
      <c r="AM17" s="1216"/>
      <c r="AN17" s="1217"/>
      <c r="AO17" s="315">
        <v>2935762</v>
      </c>
      <c r="AP17" s="315">
        <v>111064</v>
      </c>
      <c r="AQ17" s="316">
        <v>105714</v>
      </c>
      <c r="AR17" s="317">
        <v>5.0999999999999996</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521</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522</v>
      </c>
      <c r="AP20" s="323" t="s">
        <v>523</v>
      </c>
      <c r="AQ20" s="324" t="s">
        <v>524</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525</v>
      </c>
      <c r="AL21" s="1208"/>
      <c r="AM21" s="1208"/>
      <c r="AN21" s="1209"/>
      <c r="AO21" s="327">
        <v>10.1</v>
      </c>
      <c r="AP21" s="328">
        <v>10.07</v>
      </c>
      <c r="AQ21" s="329">
        <v>0.03</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526</v>
      </c>
      <c r="AL22" s="1208"/>
      <c r="AM22" s="1208"/>
      <c r="AN22" s="1209"/>
      <c r="AO22" s="332">
        <v>97.2</v>
      </c>
      <c r="AP22" s="333">
        <v>97.6</v>
      </c>
      <c r="AQ22" s="334">
        <v>-0.4</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527</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528</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529</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507</v>
      </c>
      <c r="AP30" s="303"/>
      <c r="AQ30" s="304" t="s">
        <v>508</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509</v>
      </c>
      <c r="AQ31" s="310" t="s">
        <v>510</v>
      </c>
      <c r="AR31" s="311" t="s">
        <v>511</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530</v>
      </c>
      <c r="AL32" s="1224"/>
      <c r="AM32" s="1224"/>
      <c r="AN32" s="1225"/>
      <c r="AO32" s="342">
        <v>1606758</v>
      </c>
      <c r="AP32" s="342">
        <v>60786</v>
      </c>
      <c r="AQ32" s="343">
        <v>67110</v>
      </c>
      <c r="AR32" s="344">
        <v>-9.4</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531</v>
      </c>
      <c r="AL33" s="1224"/>
      <c r="AM33" s="1224"/>
      <c r="AN33" s="1225"/>
      <c r="AO33" s="342" t="s">
        <v>517</v>
      </c>
      <c r="AP33" s="342" t="s">
        <v>517</v>
      </c>
      <c r="AQ33" s="343" t="s">
        <v>517</v>
      </c>
      <c r="AR33" s="344" t="s">
        <v>517</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532</v>
      </c>
      <c r="AL34" s="1224"/>
      <c r="AM34" s="1224"/>
      <c r="AN34" s="1225"/>
      <c r="AO34" s="342" t="s">
        <v>517</v>
      </c>
      <c r="AP34" s="342" t="s">
        <v>517</v>
      </c>
      <c r="AQ34" s="343">
        <v>6</v>
      </c>
      <c r="AR34" s="344" t="s">
        <v>517</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533</v>
      </c>
      <c r="AL35" s="1224"/>
      <c r="AM35" s="1224"/>
      <c r="AN35" s="1225"/>
      <c r="AO35" s="342">
        <v>312611</v>
      </c>
      <c r="AP35" s="342">
        <v>11827</v>
      </c>
      <c r="AQ35" s="343">
        <v>17795</v>
      </c>
      <c r="AR35" s="344">
        <v>-33.5</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534</v>
      </c>
      <c r="AL36" s="1224"/>
      <c r="AM36" s="1224"/>
      <c r="AN36" s="1225"/>
      <c r="AO36" s="342">
        <v>198024</v>
      </c>
      <c r="AP36" s="342">
        <v>7492</v>
      </c>
      <c r="AQ36" s="343">
        <v>2500</v>
      </c>
      <c r="AR36" s="344">
        <v>199.7</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535</v>
      </c>
      <c r="AL37" s="1224"/>
      <c r="AM37" s="1224"/>
      <c r="AN37" s="1225"/>
      <c r="AO37" s="342">
        <v>23737</v>
      </c>
      <c r="AP37" s="342">
        <v>898</v>
      </c>
      <c r="AQ37" s="343">
        <v>1001</v>
      </c>
      <c r="AR37" s="344">
        <v>-10.3</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536</v>
      </c>
      <c r="AL38" s="1227"/>
      <c r="AM38" s="1227"/>
      <c r="AN38" s="1228"/>
      <c r="AO38" s="345" t="s">
        <v>517</v>
      </c>
      <c r="AP38" s="345" t="s">
        <v>517</v>
      </c>
      <c r="AQ38" s="346">
        <v>4</v>
      </c>
      <c r="AR38" s="334" t="s">
        <v>517</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537</v>
      </c>
      <c r="AL39" s="1227"/>
      <c r="AM39" s="1227"/>
      <c r="AN39" s="1228"/>
      <c r="AO39" s="342">
        <v>-91507</v>
      </c>
      <c r="AP39" s="342">
        <v>-3462</v>
      </c>
      <c r="AQ39" s="343">
        <v>-3748</v>
      </c>
      <c r="AR39" s="344">
        <v>-7.6</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538</v>
      </c>
      <c r="AL40" s="1224"/>
      <c r="AM40" s="1224"/>
      <c r="AN40" s="1225"/>
      <c r="AO40" s="342">
        <v>-1474874</v>
      </c>
      <c r="AP40" s="342">
        <v>-55797</v>
      </c>
      <c r="AQ40" s="343">
        <v>-58908</v>
      </c>
      <c r="AR40" s="344">
        <v>-5.3</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306</v>
      </c>
      <c r="AL41" s="1230"/>
      <c r="AM41" s="1230"/>
      <c r="AN41" s="1231"/>
      <c r="AO41" s="342">
        <v>574749</v>
      </c>
      <c r="AP41" s="342">
        <v>21744</v>
      </c>
      <c r="AQ41" s="343">
        <v>25761</v>
      </c>
      <c r="AR41" s="344">
        <v>-15.6</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539</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540</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541</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507</v>
      </c>
      <c r="AN49" s="1220" t="s">
        <v>542</v>
      </c>
      <c r="AO49" s="1221"/>
      <c r="AP49" s="1221"/>
      <c r="AQ49" s="1221"/>
      <c r="AR49" s="1222"/>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543</v>
      </c>
      <c r="AO50" s="359" t="s">
        <v>544</v>
      </c>
      <c r="AP50" s="360" t="s">
        <v>545</v>
      </c>
      <c r="AQ50" s="361" t="s">
        <v>546</v>
      </c>
      <c r="AR50" s="362" t="s">
        <v>547</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548</v>
      </c>
      <c r="AL51" s="355"/>
      <c r="AM51" s="363">
        <v>3222998</v>
      </c>
      <c r="AN51" s="364">
        <v>115665</v>
      </c>
      <c r="AO51" s="365">
        <v>50.7</v>
      </c>
      <c r="AP51" s="366">
        <v>106614</v>
      </c>
      <c r="AQ51" s="367">
        <v>17.2</v>
      </c>
      <c r="AR51" s="368">
        <v>33.5</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549</v>
      </c>
      <c r="AM52" s="371">
        <v>1976027</v>
      </c>
      <c r="AN52" s="372">
        <v>70914</v>
      </c>
      <c r="AO52" s="373">
        <v>112.7</v>
      </c>
      <c r="AP52" s="374">
        <v>45545</v>
      </c>
      <c r="AQ52" s="375">
        <v>20.7</v>
      </c>
      <c r="AR52" s="376">
        <v>92</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550</v>
      </c>
      <c r="AL53" s="355"/>
      <c r="AM53" s="363">
        <v>5118158</v>
      </c>
      <c r="AN53" s="364">
        <v>185320</v>
      </c>
      <c r="AO53" s="365">
        <v>60.2</v>
      </c>
      <c r="AP53" s="366">
        <v>85459</v>
      </c>
      <c r="AQ53" s="367">
        <v>-19.8</v>
      </c>
      <c r="AR53" s="368">
        <v>80</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549</v>
      </c>
      <c r="AM54" s="371">
        <v>1445332</v>
      </c>
      <c r="AN54" s="372">
        <v>52333</v>
      </c>
      <c r="AO54" s="373">
        <v>-26.2</v>
      </c>
      <c r="AP54" s="374">
        <v>44378</v>
      </c>
      <c r="AQ54" s="375">
        <v>-2.6</v>
      </c>
      <c r="AR54" s="376">
        <v>-23.6</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551</v>
      </c>
      <c r="AL55" s="355"/>
      <c r="AM55" s="363">
        <v>2415772</v>
      </c>
      <c r="AN55" s="364">
        <v>88802</v>
      </c>
      <c r="AO55" s="365">
        <v>-52.1</v>
      </c>
      <c r="AP55" s="366">
        <v>83280</v>
      </c>
      <c r="AQ55" s="367">
        <v>-2.5</v>
      </c>
      <c r="AR55" s="368">
        <v>-49.6</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549</v>
      </c>
      <c r="AM56" s="371">
        <v>468404</v>
      </c>
      <c r="AN56" s="372">
        <v>17218</v>
      </c>
      <c r="AO56" s="373">
        <v>-67.099999999999994</v>
      </c>
      <c r="AP56" s="374">
        <v>43123</v>
      </c>
      <c r="AQ56" s="375">
        <v>-2.8</v>
      </c>
      <c r="AR56" s="376">
        <v>-64.3</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552</v>
      </c>
      <c r="AL57" s="355"/>
      <c r="AM57" s="363">
        <v>1765226</v>
      </c>
      <c r="AN57" s="364">
        <v>65933</v>
      </c>
      <c r="AO57" s="365">
        <v>-25.8</v>
      </c>
      <c r="AP57" s="366">
        <v>88968</v>
      </c>
      <c r="AQ57" s="367">
        <v>6.8</v>
      </c>
      <c r="AR57" s="368">
        <v>-32.6</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549</v>
      </c>
      <c r="AM58" s="371">
        <v>678711</v>
      </c>
      <c r="AN58" s="372">
        <v>25351</v>
      </c>
      <c r="AO58" s="373">
        <v>47.2</v>
      </c>
      <c r="AP58" s="374">
        <v>45482</v>
      </c>
      <c r="AQ58" s="375">
        <v>5.5</v>
      </c>
      <c r="AR58" s="376">
        <v>41.7</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553</v>
      </c>
      <c r="AL59" s="355"/>
      <c r="AM59" s="363">
        <v>2914290</v>
      </c>
      <c r="AN59" s="364">
        <v>110252</v>
      </c>
      <c r="AO59" s="365">
        <v>67.2</v>
      </c>
      <c r="AP59" s="366">
        <v>85173</v>
      </c>
      <c r="AQ59" s="367">
        <v>-4.3</v>
      </c>
      <c r="AR59" s="368">
        <v>71.5</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549</v>
      </c>
      <c r="AM60" s="371">
        <v>948018</v>
      </c>
      <c r="AN60" s="372">
        <v>35865</v>
      </c>
      <c r="AO60" s="373">
        <v>41.5</v>
      </c>
      <c r="AP60" s="374">
        <v>43913</v>
      </c>
      <c r="AQ60" s="375">
        <v>-3.4</v>
      </c>
      <c r="AR60" s="376">
        <v>44.9</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554</v>
      </c>
      <c r="AL61" s="377"/>
      <c r="AM61" s="378">
        <v>3087289</v>
      </c>
      <c r="AN61" s="379">
        <v>113194</v>
      </c>
      <c r="AO61" s="380">
        <v>20</v>
      </c>
      <c r="AP61" s="381">
        <v>89899</v>
      </c>
      <c r="AQ61" s="382">
        <v>-0.5</v>
      </c>
      <c r="AR61" s="368">
        <v>20.5</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549</v>
      </c>
      <c r="AM62" s="371">
        <v>1103298</v>
      </c>
      <c r="AN62" s="372">
        <v>40336</v>
      </c>
      <c r="AO62" s="373">
        <v>21.6</v>
      </c>
      <c r="AP62" s="374">
        <v>44488</v>
      </c>
      <c r="AQ62" s="375">
        <v>3.5</v>
      </c>
      <c r="AR62" s="376">
        <v>18.100000000000001</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W/3EFe42zzC1LIMfDd5a775SrL/rfWdonP4zbPsw0MMYVYa0uaYxeFVBsg4FE8jATA7a7rGwSyMfT9vlC5eTuQ==" saltValue="b5E3I+FMlaW30ymmBIFoX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94" zoomScale="85" zoomScaleNormal="85"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l3EkCFZnWfpD6TX6EiPetLwwsBL/4zYDaXdJIOcoMG5PuISioDPjkPLWlmLSm2gaORLbTWU6OnoKjosGzDLBBQ==" saltValue="REEFziYEGaXrkk1eqyPOH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85" zoomScaleNormal="85"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0aHJ/yopkSEpyaZF6jiQaBWx0qv6GzY5FbugoOYY+KGsevc85+ZepEpnbfgno7bfQhNgpU4AiHiVQRWzSHh+Og==" saltValue="dYQ7PjSTctpX3kpL4sk9V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34"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15">
      <c r="B47" s="10"/>
      <c r="C47" s="1232" t="s">
        <v>3</v>
      </c>
      <c r="D47" s="1232"/>
      <c r="E47" s="1233"/>
      <c r="F47" s="11">
        <v>12.87</v>
      </c>
      <c r="G47" s="12">
        <v>14.81</v>
      </c>
      <c r="H47" s="12">
        <v>15.11</v>
      </c>
      <c r="I47" s="12">
        <v>16.649999999999999</v>
      </c>
      <c r="J47" s="13">
        <v>16.54</v>
      </c>
    </row>
    <row r="48" spans="2:10" ht="57.75" customHeight="1" x14ac:dyDescent="0.15">
      <c r="B48" s="14"/>
      <c r="C48" s="1234" t="s">
        <v>4</v>
      </c>
      <c r="D48" s="1234"/>
      <c r="E48" s="1235"/>
      <c r="F48" s="15">
        <v>8.91</v>
      </c>
      <c r="G48" s="16">
        <v>7.5</v>
      </c>
      <c r="H48" s="16">
        <v>13.13</v>
      </c>
      <c r="I48" s="16">
        <v>12.75</v>
      </c>
      <c r="J48" s="17">
        <v>14.8</v>
      </c>
    </row>
    <row r="49" spans="2:10" ht="57.75" customHeight="1" thickBot="1" x14ac:dyDescent="0.2">
      <c r="B49" s="18"/>
      <c r="C49" s="1236" t="s">
        <v>5</v>
      </c>
      <c r="D49" s="1236"/>
      <c r="E49" s="1237"/>
      <c r="F49" s="19">
        <v>0.38</v>
      </c>
      <c r="G49" s="20">
        <v>0.74</v>
      </c>
      <c r="H49" s="20">
        <v>5.49</v>
      </c>
      <c r="I49" s="20">
        <v>0.3</v>
      </c>
      <c r="J49" s="21">
        <v>2.15</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0xp0n7Pe9wuVxYz3QIm9tU42MNBftxZHBdobfMvwl1pFC9ySELpPXalfo7sCk9LzUw5cvtC3obBODrj4mEro6Q==" saltValue="HRWDrVRQhWUa3Cy19IaOQ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2020-09-24T07:52:41Z</cp:lastPrinted>
  <dcterms:created xsi:type="dcterms:W3CDTF">2020-02-10T06:10:53Z</dcterms:created>
  <dcterms:modified xsi:type="dcterms:W3CDTF">2020-09-24T07:59:27Z</dcterms:modified>
</cp:coreProperties>
</file>