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3020" windowHeight="11595" tabRatio="538"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E36" i="10"/>
  <c r="AM36" i="10"/>
  <c r="C36"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CO34" i="10" l="1"/>
  <c r="CO35" i="10" s="1"/>
  <c r="CO36" i="10" s="1"/>
  <c r="CO37" i="10" s="1"/>
  <c r="BW36" i="10"/>
</calcChain>
</file>

<file path=xl/sharedStrings.xml><?xml version="1.0" encoding="utf-8"?>
<sst xmlns="http://schemas.openxmlformats.org/spreadsheetml/2006/main" count="1152" uniqueCount="603">
  <si>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</si>
  <si>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</si>
  <si>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</si>
  <si>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</si>
  <si>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</si>
  <si>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</si>
  <si>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</si>
  <si>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</si>
  <si>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</si>
  <si>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</si>
  <si>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</si>
  <si>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</si>
  <si>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</si>
  <si>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</si>
  <si>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</si>
  <si>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</si>
  <si>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</si>
  <si>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</si>
  <si>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</si>
  <si>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</si>
  <si>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</si>
  <si>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</si>
  <si>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</si>
  <si>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</si>
  <si>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</si>
  <si>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</si>
  <si>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</si>
  <si>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</si>
  <si>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</si>
  <si>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</si>
  <si>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</si>
  <si>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</si>
  <si>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</si>
  <si>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</si>
  <si>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</si>
  <si>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</si>
  <si>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</si>
  <si>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</si>
  <si>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</si>
  <si>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</si>
  <si>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</si>
  <si>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</si>
  <si>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</si>
  <si>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</si>
  <si>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</si>
  <si>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</si>
  <si>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</si>
  <si>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</si>
  <si>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</si>
  <si>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</si>
  <si>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</si>
  <si>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</si>
  <si>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</si>
  <si>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</si>
  <si>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</si>
  <si>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</si>
  <si>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</si>
  <si>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</si>
  <si>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</si>
  <si>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</si>
  <si>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</si>
  <si>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</si>
  <si>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</si>
  <si>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</si>
  <si>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</si>
  <si>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</si>
  <si>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</si>
  <si>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</si>
  <si>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</si>
  <si>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</si>
  <si>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</si>
  <si>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</si>
  <si>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</si>
  <si>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</si>
  <si>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</si>
  <si>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</si>
  <si>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</si>
  <si>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</si>
  <si>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</si>
  <si>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</si>
  <si>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</si>
  <si>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</si>
  <si>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</si>
  <si>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</si>
  <si>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</si>
  <si>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</si>
  <si>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</si>
  <si>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</si>
  <si>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</si>
  <si>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</si>
  <si>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</si>
  <si>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</si>
  <si>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</si>
  <si>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</si>
  <si>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</si>
  <si>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</si>
  <si>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</si>
  <si>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</si>
  <si>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水俣市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</si>
  <si>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</si>
  <si>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</si>
  <si>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</si>
  <si>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</si>
  <si>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</si>
  <si>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</si>
  <si>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</si>
  <si>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</si>
  <si>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</si>
  <si>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</si>
  <si>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</si>
  <si>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</si>
  <si>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</si>
  <si>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</si>
  <si>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</si>
  <si>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</si>
  <si>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</si>
  <si>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</si>
  <si>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</si>
  <si>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</si>
  <si>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</si>
  <si>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</si>
  <si>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</si>
  <si>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</si>
  <si>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</si>
  <si>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</si>
  <si>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</si>
  <si>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</si>
  <si>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</si>
  <si>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</si>
  <si>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</si>
  <si>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</si>
  <si>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</si>
  <si>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</si>
  <si>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</si>
  <si>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</si>
  <si>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</si>
  <si>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</si>
  <si>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</si>
  <si>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</si>
  <si>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</si>
  <si>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</si>
  <si>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</si>
  <si>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</si>
  <si>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</si>
  <si>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</si>
  <si>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</si>
  <si>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</si>
  <si>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</si>
  <si>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</si>
  <si>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</si>
  <si>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</si>
  <si>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</si>
  <si>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</si>
  <si>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</si>
  <si>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</si>
  <si>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</si>
  <si>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</si>
  <si>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</si>
  <si>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</si>
  <si>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</si>
  <si>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</si>
  <si>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</si>
  <si>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</si>
  <si>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</si>
  <si>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</si>
  <si>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</si>
  <si>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</si>
  <si>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</si>
  <si>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</si>
  <si>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</si>
  <si>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</si>
  <si>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</si>
  <si>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</si>
  <si>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</si>
  <si>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</si>
  <si>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</si>
  <si>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</si>
  <si>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</si>
  <si>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</si>
  <si>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</si>
  <si>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</si>
  <si>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</si>
  <si>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</si>
  <si>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</si>
  <si>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</si>
  <si>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</si>
  <si>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</si>
  <si>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</si>
  <si>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</si>
  <si>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</si>
  <si>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</si>
  <si>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</si>
  <si>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</si>
  <si>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</si>
  <si>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</si>
  <si>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</si>
  <si>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</si>
  <si>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</si>
  <si>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</si>
  <si>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</si>
  <si>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</si>
  <si>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</si>
  <si>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</si>
  <si>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</si>
  <si>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</si>
  <si>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</si>
  <si>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</si>
  <si>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</si>
  <si>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</si>
  <si>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</si>
  <si>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</si>
  <si>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</si>
  <si>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</si>
  <si>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</si>
  <si>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</si>
  <si>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熊本県水俣市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</si>
  <si>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</si>
  <si>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</si>
  <si>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</si>
  <si>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</si>
  <si>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</si>
  <si>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</si>
  <si>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</si>
  <si>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</si>
  <si>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</si>
  <si>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</si>
  <si>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</si>
  <si>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</si>
  <si>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</si>
  <si>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</si>
  <si>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</si>
  <si>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</si>
  <si>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</si>
  <si>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</si>
  <si>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</si>
  <si>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</si>
  <si>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</si>
  <si>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</si>
  <si>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</si>
  <si>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</si>
  <si>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</si>
  <si>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</si>
  <si>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</si>
  <si>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</si>
  <si>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</si>
  <si>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</si>
  <si>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</si>
  <si>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</si>
  <si>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</si>
  <si>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</si>
  <si>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</si>
  <si>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</si>
  <si>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</si>
  <si>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</si>
  <si>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</si>
  <si>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</si>
  <si>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</si>
  <si>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</si>
  <si>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</si>
  <si>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</si>
  <si>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</si>
  <si>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</si>
  <si>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</si>
  <si>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</si>
  <si>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</si>
  <si>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</si>
  <si>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</si>
  <si>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</si>
  <si>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</si>
  <si>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</si>
  <si>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</si>
  <si>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</si>
  <si>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</si>
  <si>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</si>
  <si>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</si>
  <si>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</si>
  <si>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</si>
  <si>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</si>
  <si>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</si>
  <si>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</si>
  <si>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</si>
  <si>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</si>
  <si>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</si>
  <si>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</si>
  <si>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</si>
  <si>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</si>
  <si>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</si>
  <si>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</si>
  <si>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</si>
  <si>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</si>
  <si>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</si>
  <si>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</si>
  <si>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</si>
  <si>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</si>
  <si>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</si>
  <si>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</si>
  <si>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</si>
  <si>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</si>
  <si>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</si>
  <si>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</si>
  <si>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</si>
  <si>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</si>
  <si>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</si>
  <si>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</si>
  <si>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</si>
  <si>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</si>
  <si>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</si>
  <si>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</si>
  <si>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</si>
  <si>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</si>
  <si>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</si>
  <si>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</si>
  <si>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</si>
  <si>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</si>
  <si>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</si>
  <si>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</si>
  <si>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</si>
  <si>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</si>
  <si>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</si>
  <si>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</si>
  <si>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</si>
  <si>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</si>
  <si>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</si>
  <si>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</si>
  <si>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</si>
  <si>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</si>
  <si>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</si>
  <si>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</si>
  <si>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</si>
  <si>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</si>
  <si>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</si>
  <si>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</si>
  <si>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</si>
  <si>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</si>
  <si>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</si>
  <si>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</si>
  <si>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</si>
  <si>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</si>
  <si>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</si>
  <si>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</si>
  <si>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</si>
  <si>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</si>
  <si>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</si>
  <si>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</si>
  <si>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</si>
  <si>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</si>
  <si>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</si>
  <si>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</si>
  <si>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</si>
  <si>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</si>
  <si>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</si>
  <si>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</si>
  <si>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</si>
  <si>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</si>
  <si>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</si>
  <si>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</si>
  <si>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</si>
  <si>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</si>
  <si>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</si>
  <si>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</si>
  <si>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</si>
  <si>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</si>
  <si>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</si>
  <si>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</si>
  <si>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</si>
  <si>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熊本県水俣市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</si>
  <si>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</si>
  <si>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</si>
  <si>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</si>
  <si>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</si>
  <si>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</si>
  <si>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</si>
  <si>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</si>
  <si>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</si>
  <si>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</si>
  <si>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</si>
  <si>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</si>
  <si>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</si>
  <si>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</si>
  <si>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</si>
  <si>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</si>
  <si>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</si>
  <si>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</si>
  <si>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</si>
  <si>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</si>
  <si>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</si>
  <si>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</si>
  <si>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</si>
  <si>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</si>
  <si>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</si>
  <si>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</si>
  <si>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</si>
  <si>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</si>
  <si>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</si>
  <si>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</si>
  <si>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</si>
  <si>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</si>
  <si>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</si>
  <si>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</si>
  <si>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</si>
  <si>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</si>
  <si>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</si>
  <si>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水俣市水道事業会計</t>
    <phoneticPr fontId="5"/>
  </si>
  <si>
    <t>法適用企業</t>
    <phoneticPr fontId="5"/>
  </si>
  <si>
    <t>水俣市病院事業会計</t>
    <phoneticPr fontId="5"/>
  </si>
  <si>
    <t>法適用企業</t>
    <phoneticPr fontId="5"/>
  </si>
  <si>
    <t>水俣市公共下水道事業特別会計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</si>
  <si>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</si>
  <si>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</si>
  <si>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</si>
  <si>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</si>
  <si>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</si>
  <si>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</si>
  <si>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</si>
  <si>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</si>
  <si>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</si>
  <si>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</si>
  <si>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</si>
  <si>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</si>
  <si>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</si>
  <si>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</si>
  <si>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</si>
  <si>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</si>
  <si>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</si>
  <si>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</si>
  <si>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</si>
  <si>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</si>
  <si>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</si>
  <si>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</si>
  <si>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</si>
  <si>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</si>
  <si>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</si>
  <si>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</si>
  <si>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</si>
  <si>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</si>
  <si>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</si>
  <si>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</si>
  <si>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</si>
  <si>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</si>
  <si>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</si>
  <si>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</si>
  <si>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</si>
  <si>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</si>
  <si>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</si>
  <si>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</si>
  <si>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</si>
  <si>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</si>
  <si>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</si>
  <si>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</si>
  <si>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</si>
  <si>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</si>
  <si>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</si>
  <si>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</si>
  <si>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</si>
  <si>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</si>
  <si>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</si>
  <si>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</si>
  <si>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</si>
  <si>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</si>
  <si>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</si>
  <si>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</si>
  <si>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</si>
  <si>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</si>
  <si>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</si>
  <si>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水俣市公共下水道事業特別会計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</si>
  <si>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</si>
  <si>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</si>
  <si>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水俣市病院事業会計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</si>
  <si>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</si>
  <si>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</si>
  <si>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</si>
  <si>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</si>
  <si>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</si>
  <si>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</si>
  <si>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</si>
  <si>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</si>
  <si>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</si>
  <si>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</si>
  <si>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</si>
  <si>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</si>
  <si>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</si>
  <si>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</si>
  <si>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</si>
  <si>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</si>
  <si>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</si>
  <si>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</si>
  <si>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</si>
  <si>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</si>
  <si>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</si>
  <si>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</si>
  <si>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</si>
  <si>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</si>
  <si>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</si>
  <si>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</si>
  <si>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</si>
  <si>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</si>
  <si>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</si>
  <si>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</si>
  <si>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</si>
  <si>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</si>
  <si>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</si>
  <si>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</si>
  <si>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</si>
  <si>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</si>
  <si>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</si>
  <si>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</si>
  <si>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</si>
  <si>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</si>
  <si>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</si>
  <si>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</si>
  <si>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</si>
  <si>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</si>
  <si>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</si>
  <si>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</si>
  <si>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</si>
  <si>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</si>
  <si>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</si>
  <si>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</si>
  <si>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</si>
  <si>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</si>
  <si>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</si>
  <si>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</si>
  <si>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</si>
  <si>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</si>
  <si>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</si>
  <si>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</si>
  <si>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</si>
  <si>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</si>
  <si>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</si>
  <si>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</si>
  <si>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</si>
  <si>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</si>
  <si>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</si>
  <si>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</si>
  <si>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</si>
  <si>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</si>
  <si>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</si>
  <si>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</si>
  <si>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</si>
  <si>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</si>
  <si>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</si>
  <si>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</si>
  <si>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</si>
  <si>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</si>
  <si>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</si>
  <si>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</si>
  <si>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</si>
  <si>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</si>
  <si>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</si>
  <si>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</si>
  <si>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</si>
  <si>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</si>
  <si>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</si>
  <si>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</si>
  <si>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</si>
  <si>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1.17</t>
  </si>
  <si>
    <t>▲ 5.19</t>
  </si>
  <si>
    <t>▲ 5.90</t>
  </si>
  <si>
    <t>▲ 6.94</t>
  </si>
  <si>
    <t>▲ 9.39</t>
  </si>
  <si>
    <t>水俣市病院事業会計</t>
  </si>
  <si>
    <t>国民健康保険事業特別会計</t>
  </si>
  <si>
    <t>水俣市水道事業会計</t>
  </si>
  <si>
    <t>介護保険特別会計</t>
  </si>
  <si>
    <t>一般会計</t>
  </si>
  <si>
    <t>水俣市公共下水道事業特別会計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</si>
  <si>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</si>
  <si>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</si>
  <si>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</si>
  <si>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</si>
  <si>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</si>
  <si>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</si>
  <si>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</si>
  <si>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</si>
  <si>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水俣市振興公社</t>
    <rPh sb="0" eb="3">
      <t>ミナマタシ</t>
    </rPh>
    <rPh sb="3" eb="5">
      <t>シンコウ</t>
    </rPh>
    <rPh sb="5" eb="7">
      <t>コウシャ</t>
    </rPh>
    <phoneticPr fontId="2"/>
  </si>
  <si>
    <t>株式会社みなまた環境テクノセンター</t>
    <rPh sb="0" eb="2">
      <t>カブシキ</t>
    </rPh>
    <rPh sb="2" eb="4">
      <t>カイシャ</t>
    </rPh>
    <rPh sb="8" eb="10">
      <t>カンキョウ</t>
    </rPh>
    <phoneticPr fontId="2"/>
  </si>
  <si>
    <t>水俣市土地開発公社</t>
    <rPh sb="0" eb="3">
      <t>ミナマタシ</t>
    </rPh>
    <rPh sb="3" eb="5">
      <t>トチ</t>
    </rPh>
    <rPh sb="5" eb="7">
      <t>カイハツ</t>
    </rPh>
    <rPh sb="7" eb="9">
      <t>コウシャ</t>
    </rPh>
    <phoneticPr fontId="2"/>
  </si>
  <si>
    <t>株式会社みなまた</t>
    <rPh sb="0" eb="2">
      <t>カブシキ</t>
    </rPh>
    <rPh sb="2" eb="4">
      <t>カイシャ</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</si>
  <si>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</si>
  <si>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</si>
  <si>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t>
  </si>
  <si>
    <t>－</t>
    <phoneticPr fontId="2"/>
  </si>
  <si>
    <t>－</t>
    <phoneticPr fontId="2"/>
  </si>
  <si>
    <t>公共施設整備基金</t>
    <rPh sb="0" eb="2">
      <t>コウキョウ</t>
    </rPh>
    <rPh sb="2" eb="4">
      <t>シセツ</t>
    </rPh>
    <rPh sb="4" eb="6">
      <t>セイビ</t>
    </rPh>
    <rPh sb="6" eb="8">
      <t>キキン</t>
    </rPh>
    <phoneticPr fontId="11"/>
  </si>
  <si>
    <t>社会福祉振興基金</t>
    <rPh sb="0" eb="2">
      <t>シャカイ</t>
    </rPh>
    <rPh sb="2" eb="4">
      <t>フクシ</t>
    </rPh>
    <rPh sb="4" eb="6">
      <t>シンコウ</t>
    </rPh>
    <rPh sb="6" eb="8">
      <t>キキン</t>
    </rPh>
    <phoneticPr fontId="11"/>
  </si>
  <si>
    <t>ふるさと創生基金</t>
    <rPh sb="4" eb="6">
      <t>ソウセイ</t>
    </rPh>
    <rPh sb="6" eb="8">
      <t>キキン</t>
    </rPh>
    <phoneticPr fontId="11"/>
  </si>
  <si>
    <t>九州新幹線渇水等被害対策基金</t>
    <rPh sb="0" eb="5">
      <t>キュウシュウシンカンセン</t>
    </rPh>
    <rPh sb="5" eb="7">
      <t>カッスイ</t>
    </rPh>
    <rPh sb="7" eb="8">
      <t>トウ</t>
    </rPh>
    <rPh sb="8" eb="10">
      <t>ヒガイ</t>
    </rPh>
    <rPh sb="10" eb="12">
      <t>タイサク</t>
    </rPh>
    <rPh sb="12" eb="14">
      <t>キキン</t>
    </rPh>
    <phoneticPr fontId="11"/>
  </si>
  <si>
    <t>松本眞一同朋奨学基金</t>
    <rPh sb="0" eb="2">
      <t>マツモト</t>
    </rPh>
    <rPh sb="2" eb="4">
      <t>シンイチ</t>
    </rPh>
    <rPh sb="4" eb="6">
      <t>ドウホウ</t>
    </rPh>
    <rPh sb="6" eb="8">
      <t>ショウガク</t>
    </rPh>
    <rPh sb="8" eb="10">
      <t>キキン</t>
    </rPh>
    <phoneticPr fontId="11"/>
  </si>
  <si>
    <t>熊本県後期高齢者医療広域連合（後期高齢者医療特別会計）</t>
    <rPh sb="0" eb="3">
      <t>クマモトケン</t>
    </rPh>
    <rPh sb="3" eb="5">
      <t>コウキ</t>
    </rPh>
    <rPh sb="5" eb="7">
      <t>コウレイ</t>
    </rPh>
    <rPh sb="7" eb="8">
      <t>モノ</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</si>
  <si>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</si>
  <si>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</si>
  <si>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</si>
  <si>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</si>
  <si>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</si>
  <si>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</si>
  <si>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</si>
  <si>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</si>
  <si>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</si>
  <si>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</si>
  <si>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</si>
  <si>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</si>
  <si>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を財源とする大型事業を実施しており地方債残高が増加傾向にあるため、将来負担比率は増加傾向にある。一方、有形固定資産減価償却率は平成28年度から平成30年度までの間は毎年約1ポイントずつ増加している。
　令和３年度中に市庁舎建替事業が完了する予定であり、市庁舎の更新により令和3年度に有形固定資産減価償却率は減少する見込みであるが、他の公共施設等については、令和２年度中に策定を予定している個別施設計画に基づき老朽化への対応を進めていく必要がある。</t>
    <rPh sb="1" eb="4">
      <t>チホウサイ</t>
    </rPh>
    <rPh sb="5" eb="7">
      <t>ザイゲン</t>
    </rPh>
    <rPh sb="10" eb="14">
      <t>オオガタジギョウ</t>
    </rPh>
    <rPh sb="15" eb="17">
      <t>ジッシ</t>
    </rPh>
    <rPh sb="21" eb="24">
      <t>チホウサイ</t>
    </rPh>
    <rPh sb="24" eb="26">
      <t>ザンダカ</t>
    </rPh>
    <rPh sb="27" eb="29">
      <t>ゾウカ</t>
    </rPh>
    <rPh sb="29" eb="31">
      <t>ケイコウ</t>
    </rPh>
    <rPh sb="37" eb="43">
      <t>ショウライフタンヒリツ</t>
    </rPh>
    <rPh sb="44" eb="48">
      <t>ゾウカケイコウ</t>
    </rPh>
    <rPh sb="52" eb="54">
      <t>イッポウ</t>
    </rPh>
    <rPh sb="55" eb="61">
      <t>ユウケイコテイシサン</t>
    </rPh>
    <rPh sb="61" eb="66">
      <t>ゲンカショウキャクリツ</t>
    </rPh>
    <rPh sb="67" eb="69">
      <t>ヘイセイ</t>
    </rPh>
    <rPh sb="71" eb="73">
      <t>ネンド</t>
    </rPh>
    <rPh sb="75" eb="77">
      <t>ヘイセイ</t>
    </rPh>
    <rPh sb="79" eb="81">
      <t>ネンド</t>
    </rPh>
    <rPh sb="84" eb="85">
      <t>アイダ</t>
    </rPh>
    <rPh sb="86" eb="89">
      <t>マイトシヤク</t>
    </rPh>
    <rPh sb="96" eb="98">
      <t>ゾウカ</t>
    </rPh>
    <rPh sb="105" eb="107">
      <t>レイワ</t>
    </rPh>
    <rPh sb="108" eb="111">
      <t>ネンドチュウ</t>
    </rPh>
    <rPh sb="112" eb="117">
      <t>シチョウシャタテカ</t>
    </rPh>
    <rPh sb="117" eb="119">
      <t>ジギョウ</t>
    </rPh>
    <rPh sb="120" eb="122">
      <t>カンリョウ</t>
    </rPh>
    <rPh sb="124" eb="126">
      <t>ヨテイ</t>
    </rPh>
    <rPh sb="130" eb="133">
      <t>シチョウシャ</t>
    </rPh>
    <rPh sb="134" eb="136">
      <t>コウシン</t>
    </rPh>
    <rPh sb="139" eb="141">
      <t>レイワ</t>
    </rPh>
    <rPh sb="142" eb="144">
      <t>ネンド</t>
    </rPh>
    <rPh sb="157" eb="159">
      <t>ゲンショウ</t>
    </rPh>
    <rPh sb="161" eb="163">
      <t>ミコ</t>
    </rPh>
    <rPh sb="169" eb="170">
      <t>タ</t>
    </rPh>
    <rPh sb="171" eb="176">
      <t>コウキョウシセツトウ</t>
    </rPh>
    <rPh sb="182" eb="184">
      <t>レイワ</t>
    </rPh>
    <rPh sb="185" eb="188">
      <t>ネンドチュウ</t>
    </rPh>
    <rPh sb="189" eb="191">
      <t>サクテイ</t>
    </rPh>
    <rPh sb="192" eb="194">
      <t>ヨテイ</t>
    </rPh>
    <rPh sb="198" eb="204">
      <t>コベツシセツケイカク</t>
    </rPh>
    <rPh sb="205" eb="206">
      <t>モト</t>
    </rPh>
    <rPh sb="208" eb="211">
      <t>ロウキュウカ</t>
    </rPh>
    <rPh sb="213" eb="215">
      <t>タイオウ</t>
    </rPh>
    <rPh sb="216" eb="217">
      <t>スス</t>
    </rPh>
    <rPh sb="221" eb="223">
      <t>ヒツヨウ</t>
    </rPh>
    <phoneticPr fontId="5"/>
  </si>
  <si>
    <t>　将来負担比率、実質公債費比率ともに、類似団体平均と比較し高い水準となっている。今後予定している大型事業により地方債残高が増加し、将来負担比率、実質公債費比率ともに増加が見込まれている。
　また、各公共施設等の老朽化対策も控えており、本市の財政規模に応じた実現可能な公共施設等の個別施設計画を策定し、計画的に事業を実施していく必要がある。</t>
    <rPh sb="1" eb="7">
      <t>ショウライフタンヒリツ</t>
    </rPh>
    <rPh sb="8" eb="15">
      <t>ジッシツコウサイヒヒリツ</t>
    </rPh>
    <rPh sb="19" eb="23">
      <t>ルイジダンタイ</t>
    </rPh>
    <rPh sb="23" eb="25">
      <t>ヘイキン</t>
    </rPh>
    <rPh sb="26" eb="28">
      <t>ヒカク</t>
    </rPh>
    <rPh sb="29" eb="30">
      <t>タカ</t>
    </rPh>
    <rPh sb="31" eb="33">
      <t>スイジュン</t>
    </rPh>
    <rPh sb="40" eb="44">
      <t>コンゴヨテイ</t>
    </rPh>
    <rPh sb="48" eb="52">
      <t>オオガタジギョウ</t>
    </rPh>
    <rPh sb="55" eb="60">
      <t>チホウサイザンダカ</t>
    </rPh>
    <rPh sb="61" eb="63">
      <t>ゾウカ</t>
    </rPh>
    <rPh sb="65" eb="71">
      <t>ショウライフタンヒリツ</t>
    </rPh>
    <rPh sb="72" eb="79">
      <t>ジッシツコウサイヒヒリツ</t>
    </rPh>
    <rPh sb="82" eb="84">
      <t>ゾウカ</t>
    </rPh>
    <rPh sb="85" eb="87">
      <t>ミコ</t>
    </rPh>
    <rPh sb="98" eb="104">
      <t>カクコウキョウシセツトウ</t>
    </rPh>
    <rPh sb="105" eb="110">
      <t>ロウキュウカタイサク</t>
    </rPh>
    <rPh sb="111" eb="112">
      <t>ヒカ</t>
    </rPh>
    <rPh sb="117" eb="119">
      <t>ホンシ</t>
    </rPh>
    <rPh sb="120" eb="124">
      <t>ザイセイキボ</t>
    </rPh>
    <rPh sb="125" eb="126">
      <t>オウ</t>
    </rPh>
    <rPh sb="128" eb="132">
      <t>ジツゲンカノウ</t>
    </rPh>
    <rPh sb="146" eb="148">
      <t>サクテイ</t>
    </rPh>
    <rPh sb="150" eb="153">
      <t>ケイカクテキ</t>
    </rPh>
    <rPh sb="154" eb="15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</si>
</sst>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8B99-4AC7-AA73-769CC847CC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101671</c:v>
                </c:pt>
                <c:pt idx="1">
                  <c:v>75289</c:v>
                </c:pt>
                <c:pt idx="2">
                  <c:v>77348</c:v>
                </c:pt>
                <c:pt idx="3">
                  <c:v>78695</c:v>
                </c:pt>
                <c:pt idx="4">
                  <c:v>50918</c:v>
                </c:pt>
              </c:numCache>
            </c:numRef>
          </c:val>
          <c:smooth val="0"/>
          <c:extLst>
            <c:ext xmlns:c16="http://schemas.microsoft.com/office/drawing/2014/chart" uri="{C3380CC4-5D6E-409C-BE32-E72D297353CC}">
              <c16:uniqueId val="{00000001-8B99-4AC7-AA73-769CC847CCED}"/>
            </c:ext>
          </c:extLst>
        </c:ser>
        <c:dLbls>
          <c:showLegendKey val="0"/>
          <c:showVal val="0"/>
          <c:showCatName val="0"/>
          <c:showSerName val="0"/>
          <c:showPercent val="0"/>
          <c:showBubbleSize val="0"/>
        </c:dLbls>
        <c:marker val="1"/>
        <c:smooth val="0"/>
        <c:axId val="425400976"/>
        <c:axId val="425401368"/>
      </c:lineChart>
      <c:catAx>
        <c:axId val="42540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401368"/>
        <c:crosses val="autoZero"/>
        <c:auto val="1"/>
        <c:lblAlgn val="ctr"/>
        <c:lblOffset val="100"/>
        <c:tickLblSkip val="1"/>
        <c:tickMarkSkip val="1"/>
        <c:noMultiLvlLbl val="0"/>
      </c:catAx>
      <c:valAx>
        <c:axId val="425401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40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8.56</c:v>
                </c:pt>
                <c:pt idx="1">
                  <c:v>4.3600000000000003</c:v>
                </c:pt>
                <c:pt idx="2">
                  <c:v>2.2400000000000002</c:v>
                </c:pt>
                <c:pt idx="3">
                  <c:v>0.22</c:v>
                </c:pt>
                <c:pt idx="4">
                  <c:v>1.33</c:v>
                </c:pt>
              </c:numCache>
            </c:numRef>
          </c:val>
          <c:extLst>
            <c:ext xmlns:c16="http://schemas.microsoft.com/office/drawing/2014/chart" uri="{C3380CC4-5D6E-409C-BE32-E72D297353CC}">
              <c16:uniqueId val="{00000000-FA2A-4223-BF00-008C89F54C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27.19</c:v>
                </c:pt>
                <c:pt idx="1">
                  <c:v>29.64</c:v>
                </c:pt>
                <c:pt idx="2">
                  <c:v>28.9</c:v>
                </c:pt>
                <c:pt idx="3">
                  <c:v>25.15</c:v>
                </c:pt>
                <c:pt idx="4">
                  <c:v>14.7</c:v>
                </c:pt>
              </c:numCache>
            </c:numRef>
          </c:val>
          <c:extLst>
            <c:ext xmlns:c16="http://schemas.microsoft.com/office/drawing/2014/chart" uri="{C3380CC4-5D6E-409C-BE32-E72D297353CC}">
              <c16:uniqueId val="{00000001-FA2A-4223-BF00-008C89F54C76}"/>
            </c:ext>
          </c:extLst>
        </c:ser>
        <c:dLbls>
          <c:showLegendKey val="0"/>
          <c:showVal val="0"/>
          <c:showCatName val="0"/>
          <c:showSerName val="0"/>
          <c:showPercent val="0"/>
          <c:showBubbleSize val="0"/>
        </c:dLbls>
        <c:gapWidth val="250"/>
        <c:overlap val="100"/>
        <c:axId val="425403328"/>
        <c:axId val="425406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-1.17</c:v>
                </c:pt>
                <c:pt idx="1">
                  <c:v>-5.19</c:v>
                </c:pt>
                <c:pt idx="2">
                  <c:v>-5.9</c:v>
                </c:pt>
                <c:pt idx="3">
                  <c:v>-6.94</c:v>
                </c:pt>
                <c:pt idx="4">
                  <c:v>-9.39</c:v>
                </c:pt>
              </c:numCache>
            </c:numRef>
          </c:val>
          <c:smooth val="0"/>
          <c:extLst>
            <c:ext xmlns:c16="http://schemas.microsoft.com/office/drawing/2014/chart" uri="{C3380CC4-5D6E-409C-BE32-E72D297353CC}">
              <c16:uniqueId val="{00000002-FA2A-4223-BF00-008C89F54C76}"/>
            </c:ext>
          </c:extLst>
        </c:ser>
        <c:dLbls>
          <c:showLegendKey val="0"/>
          <c:showVal val="0"/>
          <c:showCatName val="0"/>
          <c:showSerName val="0"/>
          <c:showPercent val="0"/>
          <c:showBubbleSize val="0"/>
        </c:dLbls>
        <c:marker val="1"/>
        <c:smooth val="0"/>
        <c:axId val="425403328"/>
        <c:axId val="425406856"/>
      </c:lineChart>
      <c:catAx>
        <c:axId val="4254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406856"/>
        <c:crosses val="autoZero"/>
        <c:auto val="1"/>
        <c:lblAlgn val="ctr"/>
        <c:lblOffset val="100"/>
        <c:tickLblSkip val="1"/>
        <c:tickMarkSkip val="1"/>
        <c:noMultiLvlLbl val="0"/>
      </c:catAx>
      <c:valAx>
        <c:axId val="425406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57-45D1-837D-B66CAF5DF4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57-45D1-837D-B66CAF5DF4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57-45D1-837D-B66CAF5DF4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57-45D1-837D-B66CAF5DF4DE}"/>
            </c:ext>
          </c:extLst>
        </c:ser>
        <c:ser>
          <c:idx val="4"/>
          <c:order val="4"/>
          <c:tx>
            <c:strRef>
              <c:f>データシート!$A$31</c:f>
              <c:strCache>
                <c:ptCount val="1"/>
                <c:pt idx="0">
                  <c:v>水俣市公共下水道事業特別会計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0.06</c:v>
                </c:pt>
              </c:numCache>
            </c:numRef>
          </c:val>
          <c:extLst>
            <c:ext xmlns:c16="http://schemas.microsoft.com/office/drawing/2014/chart" uri="{C3380CC4-5D6E-409C-BE32-E72D297353CC}">
              <c16:uniqueId val="{00000004-0157-45D1-837D-B66CAF5DF4D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8.56</c:v>
                </c:pt>
                <c:pt idx="2">
                  <c:v>#N/A</c:v>
                </c:pt>
                <c:pt idx="3">
                  <c:v>4.3499999999999996</c:v>
                </c:pt>
                <c:pt idx="4">
                  <c:v>#N/A</c:v>
                </c:pt>
                <c:pt idx="5">
                  <c:v>2.23</c:v>
                </c:pt>
                <c:pt idx="6">
                  <c:v>#N/A</c:v>
                </c:pt>
                <c:pt idx="7">
                  <c:v>0.22</c:v>
                </c:pt>
                <c:pt idx="8">
                  <c:v>#N/A</c:v>
                </c:pt>
                <c:pt idx="9">
                  <c:v>1.32</c:v>
                </c:pt>
              </c:numCache>
            </c:numRef>
          </c:val>
          <c:extLst>
            <c:ext xmlns:c16="http://schemas.microsoft.com/office/drawing/2014/chart" uri="{C3380CC4-5D6E-409C-BE32-E72D297353CC}">
              <c16:uniqueId val="{00000005-0157-45D1-837D-B66CAF5DF4D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1.82</c:v>
                </c:pt>
                <c:pt idx="2">
                  <c:v>#N/A</c:v>
                </c:pt>
                <c:pt idx="3">
                  <c:v>2.23</c:v>
                </c:pt>
                <c:pt idx="4">
                  <c:v>#N/A</c:v>
                </c:pt>
                <c:pt idx="5">
                  <c:v>2.54</c:v>
                </c:pt>
                <c:pt idx="6">
                  <c:v>#N/A</c:v>
                </c:pt>
                <c:pt idx="7">
                  <c:v>3.16</c:v>
                </c:pt>
                <c:pt idx="8">
                  <c:v>#N/A</c:v>
                </c:pt>
                <c:pt idx="9">
                  <c:v>3</c:v>
                </c:pt>
              </c:numCache>
            </c:numRef>
          </c:val>
          <c:extLst>
            <c:ext xmlns:c16="http://schemas.microsoft.com/office/drawing/2014/chart" uri="{C3380CC4-5D6E-409C-BE32-E72D297353CC}">
              <c16:uniqueId val="{00000006-0157-45D1-837D-B66CAF5DF4DE}"/>
            </c:ext>
          </c:extLst>
        </c:ser>
        <c:ser>
          <c:idx val="7"/>
          <c:order val="7"/>
          <c:tx>
            <c:strRef>
              <c:f>データシート!$A$34</c:f>
              <c:strCache>
                <c:ptCount val="1"/>
                <c:pt idx="0">
                  <c:v>水俣市水道事業会計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9.32</c:v>
                </c:pt>
                <c:pt idx="2">
                  <c:v>#N/A</c:v>
                </c:pt>
                <c:pt idx="3">
                  <c:v>7.4</c:v>
                </c:pt>
                <c:pt idx="4">
                  <c:v>#N/A</c:v>
                </c:pt>
                <c:pt idx="5">
                  <c:v>5.59</c:v>
                </c:pt>
                <c:pt idx="6">
                  <c:v>#N/A</c:v>
                </c:pt>
                <c:pt idx="7">
                  <c:v>6.2</c:v>
                </c:pt>
                <c:pt idx="8">
                  <c:v>#N/A</c:v>
                </c:pt>
                <c:pt idx="9">
                  <c:v>5.96</c:v>
                </c:pt>
              </c:numCache>
            </c:numRef>
          </c:val>
          <c:extLst>
            <c:ext xmlns:c16="http://schemas.microsoft.com/office/drawing/2014/chart" uri="{C3380CC4-5D6E-409C-BE32-E72D297353CC}">
              <c16:uniqueId val="{00000007-0157-45D1-837D-B66CAF5DF4D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c:v>
                </c:pt>
                <c:pt idx="2">
                  <c:v>#N/A</c:v>
                </c:pt>
                <c:pt idx="3">
                  <c:v>12.33</c:v>
                </c:pt>
                <c:pt idx="4">
                  <c:v>#N/A</c:v>
                </c:pt>
                <c:pt idx="5">
                  <c:v>15.75</c:v>
                </c:pt>
                <c:pt idx="6">
                  <c:v>#N/A</c:v>
                </c:pt>
                <c:pt idx="7">
                  <c:v>16.489999999999998</c:v>
                </c:pt>
                <c:pt idx="8">
                  <c:v>#N/A</c:v>
                </c:pt>
                <c:pt idx="9">
                  <c:v>16.02</c:v>
                </c:pt>
              </c:numCache>
            </c:numRef>
          </c:val>
          <c:extLst>
            <c:ext xmlns:c16="http://schemas.microsoft.com/office/drawing/2014/chart" uri="{C3380CC4-5D6E-409C-BE32-E72D297353CC}">
              <c16:uniqueId val="{00000008-0157-45D1-837D-B66CAF5DF4DE}"/>
            </c:ext>
          </c:extLst>
        </c:ser>
        <c:ser>
          <c:idx val="9"/>
          <c:order val="9"/>
          <c:tx>
            <c:strRef>
              <c:f>データシート!$A$36</c:f>
              <c:strCache>
                <c:ptCount val="1"/>
                <c:pt idx="0">
                  <c:v>水俣市病院事業会計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30.97</c:v>
                </c:pt>
                <c:pt idx="2">
                  <c:v>#N/A</c:v>
                </c:pt>
                <c:pt idx="3">
                  <c:v>43.5</c:v>
                </c:pt>
                <c:pt idx="4">
                  <c:v>#N/A</c:v>
                </c:pt>
                <c:pt idx="5">
                  <c:v>50.85</c:v>
                </c:pt>
                <c:pt idx="6">
                  <c:v>#N/A</c:v>
                </c:pt>
                <c:pt idx="7">
                  <c:v>49.21</c:v>
                </c:pt>
                <c:pt idx="8">
                  <c:v>#N/A</c:v>
                </c:pt>
                <c:pt idx="9">
                  <c:v>52.56</c:v>
                </c:pt>
              </c:numCache>
            </c:numRef>
          </c:val>
          <c:extLst>
            <c:ext xmlns:c16="http://schemas.microsoft.com/office/drawing/2014/chart" uri="{C3380CC4-5D6E-409C-BE32-E72D297353CC}">
              <c16:uniqueId val="{00000009-0157-45D1-837D-B66CAF5DF4DE}"/>
            </c:ext>
          </c:extLst>
        </c:ser>
        <c:dLbls>
          <c:showLegendKey val="0"/>
          <c:showVal val="0"/>
          <c:showCatName val="0"/>
          <c:showSerName val="0"/>
          <c:showPercent val="0"/>
          <c:showBubbleSize val="0"/>
        </c:dLbls>
        <c:gapWidth val="150"/>
        <c:overlap val="100"/>
        <c:axId val="425402544"/>
        <c:axId val="425401760"/>
      </c:barChart>
      <c:catAx>
        <c:axId val="42540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01760"/>
        <c:crosses val="autoZero"/>
        <c:auto val="1"/>
        <c:lblAlgn val="ctr"/>
        <c:lblOffset val="100"/>
        <c:tickLblSkip val="1"/>
        <c:tickMarkSkip val="1"/>
        <c:noMultiLvlLbl val="0"/>
      </c:catAx>
      <c:valAx>
        <c:axId val="42540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0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1553</c:v>
                </c:pt>
                <c:pt idx="5">
                  <c:v>1557</c:v>
                </c:pt>
                <c:pt idx="8">
                  <c:v>1563</c:v>
                </c:pt>
                <c:pt idx="11">
                  <c:v>1594</c:v>
                </c:pt>
                <c:pt idx="14">
                  <c:v>1576</c:v>
                </c:pt>
              </c:numCache>
            </c:numRef>
          </c:val>
          <c:extLst>
            <c:ext xmlns:c16="http://schemas.microsoft.com/office/drawing/2014/chart" uri="{C3380CC4-5D6E-409C-BE32-E72D297353CC}">
              <c16:uniqueId val="{00000000-0DBB-4D32-8CAF-6FFA8C1F37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BB-4D32-8CAF-6FFA8C1F37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0DBB-4D32-8CAF-6FFA8C1F37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47</c:v>
                </c:pt>
                <c:pt idx="6">
                  <c:v>47</c:v>
                </c:pt>
                <c:pt idx="9">
                  <c:v>37</c:v>
                </c:pt>
                <c:pt idx="12">
                  <c:v>0</c:v>
                </c:pt>
              </c:numCache>
            </c:numRef>
          </c:val>
          <c:extLst>
            <c:ext xmlns:c16="http://schemas.microsoft.com/office/drawing/2014/chart" uri="{C3380CC4-5D6E-409C-BE32-E72D297353CC}">
              <c16:uniqueId val="{00000003-0DBB-4D32-8CAF-6FFA8C1F37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1053</c:v>
                </c:pt>
                <c:pt idx="3">
                  <c:v>1055</c:v>
                </c:pt>
                <c:pt idx="6">
                  <c:v>966</c:v>
                </c:pt>
                <c:pt idx="9">
                  <c:v>773</c:v>
                </c:pt>
                <c:pt idx="12">
                  <c:v>721</c:v>
                </c:pt>
              </c:numCache>
            </c:numRef>
          </c:val>
          <c:extLst>
            <c:ext xmlns:c16="http://schemas.microsoft.com/office/drawing/2014/chart" uri="{C3380CC4-5D6E-409C-BE32-E72D297353CC}">
              <c16:uniqueId val="{00000004-0DBB-4D32-8CAF-6FFA8C1F37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BB-4D32-8CAF-6FFA8C1F37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BB-4D32-8CAF-6FFA8C1F37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1382</c:v>
                </c:pt>
                <c:pt idx="3">
                  <c:v>1369</c:v>
                </c:pt>
                <c:pt idx="6">
                  <c:v>1394</c:v>
                </c:pt>
                <c:pt idx="9">
                  <c:v>1511</c:v>
                </c:pt>
                <c:pt idx="12">
                  <c:v>1540</c:v>
                </c:pt>
              </c:numCache>
            </c:numRef>
          </c:val>
          <c:extLst>
            <c:ext xmlns:c16="http://schemas.microsoft.com/office/drawing/2014/chart" uri="{C3380CC4-5D6E-409C-BE32-E72D297353CC}">
              <c16:uniqueId val="{00000007-0DBB-4D32-8CAF-6FFA8C1F37CE}"/>
            </c:ext>
          </c:extLst>
        </c:ser>
        <c:dLbls>
          <c:showLegendKey val="0"/>
          <c:showVal val="0"/>
          <c:showCatName val="0"/>
          <c:showSerName val="0"/>
          <c:showPercent val="0"/>
          <c:showBubbleSize val="0"/>
        </c:dLbls>
        <c:gapWidth val="100"/>
        <c:overlap val="100"/>
        <c:axId val="516667176"/>
        <c:axId val="516667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931</c:v>
                </c:pt>
                <c:pt idx="2">
                  <c:v>#N/A</c:v>
                </c:pt>
                <c:pt idx="3">
                  <c:v>#N/A</c:v>
                </c:pt>
                <c:pt idx="4">
                  <c:v>915</c:v>
                </c:pt>
                <c:pt idx="5">
                  <c:v>#N/A</c:v>
                </c:pt>
                <c:pt idx="6">
                  <c:v>#N/A</c:v>
                </c:pt>
                <c:pt idx="7">
                  <c:v>844</c:v>
                </c:pt>
                <c:pt idx="8">
                  <c:v>#N/A</c:v>
                </c:pt>
                <c:pt idx="9">
                  <c:v>#N/A</c:v>
                </c:pt>
                <c:pt idx="10">
                  <c:v>727</c:v>
                </c:pt>
                <c:pt idx="11">
                  <c:v>#N/A</c:v>
                </c:pt>
                <c:pt idx="12">
                  <c:v>#N/A</c:v>
                </c:pt>
                <c:pt idx="13">
                  <c:v>685</c:v>
                </c:pt>
                <c:pt idx="14">
                  <c:v>#N/A</c:v>
                </c:pt>
              </c:numCache>
            </c:numRef>
          </c:val>
          <c:smooth val="0"/>
          <c:extLst>
            <c:ext xmlns:c16="http://schemas.microsoft.com/office/drawing/2014/chart" uri="{C3380CC4-5D6E-409C-BE32-E72D297353CC}">
              <c16:uniqueId val="{00000008-0DBB-4D32-8CAF-6FFA8C1F37CE}"/>
            </c:ext>
          </c:extLst>
        </c:ser>
        <c:dLbls>
          <c:showLegendKey val="0"/>
          <c:showVal val="0"/>
          <c:showCatName val="0"/>
          <c:showSerName val="0"/>
          <c:showPercent val="0"/>
          <c:showBubbleSize val="0"/>
        </c:dLbls>
        <c:marker val="1"/>
        <c:smooth val="0"/>
        <c:axId val="516667176"/>
        <c:axId val="516667960"/>
      </c:lineChart>
      <c:catAx>
        <c:axId val="51666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667960"/>
        <c:crosses val="autoZero"/>
        <c:auto val="1"/>
        <c:lblAlgn val="ctr"/>
        <c:lblOffset val="100"/>
        <c:tickLblSkip val="1"/>
        <c:tickMarkSkip val="1"/>
        <c:noMultiLvlLbl val="0"/>
      </c:catAx>
      <c:valAx>
        <c:axId val="51666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66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13527</c:v>
                </c:pt>
                <c:pt idx="5">
                  <c:v>13618</c:v>
                </c:pt>
                <c:pt idx="8">
                  <c:v>13658</c:v>
                </c:pt>
                <c:pt idx="11">
                  <c:v>13279</c:v>
                </c:pt>
                <c:pt idx="14">
                  <c:v>13047</c:v>
                </c:pt>
              </c:numCache>
            </c:numRef>
          </c:val>
          <c:extLst>
            <c:ext xmlns:c16="http://schemas.microsoft.com/office/drawing/2014/chart" uri="{C3380CC4-5D6E-409C-BE32-E72D297353CC}">
              <c16:uniqueId val="{00000000-2796-4ADD-8A0D-843E803691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1541</c:v>
                </c:pt>
                <c:pt idx="5">
                  <c:v>1663</c:v>
                </c:pt>
                <c:pt idx="8">
                  <c:v>1686</c:v>
                </c:pt>
                <c:pt idx="11">
                  <c:v>1698</c:v>
                </c:pt>
                <c:pt idx="14">
                  <c:v>1690</c:v>
                </c:pt>
              </c:numCache>
            </c:numRef>
          </c:val>
          <c:extLst>
            <c:ext xmlns:c16="http://schemas.microsoft.com/office/drawing/2014/chart" uri="{C3380CC4-5D6E-409C-BE32-E72D297353CC}">
              <c16:uniqueId val="{00000001-2796-4ADD-8A0D-843E803691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4952</c:v>
                </c:pt>
                <c:pt idx="5">
                  <c:v>5245</c:v>
                </c:pt>
                <c:pt idx="8">
                  <c:v>5108</c:v>
                </c:pt>
                <c:pt idx="11">
                  <c:v>4810</c:v>
                </c:pt>
                <c:pt idx="14">
                  <c:v>3954</c:v>
                </c:pt>
              </c:numCache>
            </c:numRef>
          </c:val>
          <c:extLst>
            <c:ext xmlns:c16="http://schemas.microsoft.com/office/drawing/2014/chart" uri="{C3380CC4-5D6E-409C-BE32-E72D297353CC}">
              <c16:uniqueId val="{00000002-2796-4ADD-8A0D-843E803691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96-4ADD-8A0D-843E803691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96-4ADD-8A0D-843E803691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96-4ADD-8A0D-843E803691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2232</c:v>
                </c:pt>
                <c:pt idx="3">
                  <c:v>2136</c:v>
                </c:pt>
                <c:pt idx="6">
                  <c:v>2111</c:v>
                </c:pt>
                <c:pt idx="9">
                  <c:v>2127</c:v>
                </c:pt>
                <c:pt idx="12">
                  <c:v>2040</c:v>
                </c:pt>
              </c:numCache>
            </c:numRef>
          </c:val>
          <c:extLst>
            <c:ext xmlns:c16="http://schemas.microsoft.com/office/drawing/2014/chart" uri="{C3380CC4-5D6E-409C-BE32-E72D297353CC}">
              <c16:uniqueId val="{00000006-2796-4ADD-8A0D-843E803691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128</c:v>
                </c:pt>
                <c:pt idx="3">
                  <c:v>82</c:v>
                </c:pt>
                <c:pt idx="6">
                  <c:v>36</c:v>
                </c:pt>
                <c:pt idx="9">
                  <c:v>0</c:v>
                </c:pt>
                <c:pt idx="12">
                  <c:v>0</c:v>
                </c:pt>
              </c:numCache>
            </c:numRef>
          </c:val>
          <c:extLst>
            <c:ext xmlns:c16="http://schemas.microsoft.com/office/drawing/2014/chart" uri="{C3380CC4-5D6E-409C-BE32-E72D297353CC}">
              <c16:uniqueId val="{00000007-2796-4ADD-8A0D-843E803691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6647</c:v>
                </c:pt>
                <c:pt idx="3">
                  <c:v>6542</c:v>
                </c:pt>
                <c:pt idx="6">
                  <c:v>6192</c:v>
                </c:pt>
                <c:pt idx="9">
                  <c:v>5332</c:v>
                </c:pt>
                <c:pt idx="12">
                  <c:v>4536</c:v>
                </c:pt>
              </c:numCache>
            </c:numRef>
          </c:val>
          <c:extLst>
            <c:ext xmlns:c16="http://schemas.microsoft.com/office/drawing/2014/chart" uri="{C3380CC4-5D6E-409C-BE32-E72D297353CC}">
              <c16:uniqueId val="{00000008-2796-4ADD-8A0D-843E803691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2796-4ADD-8A0D-843E803691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13785</c:v>
                </c:pt>
                <c:pt idx="3">
                  <c:v>14255</c:v>
                </c:pt>
                <c:pt idx="6">
                  <c:v>14736</c:v>
                </c:pt>
                <c:pt idx="9">
                  <c:v>14859</c:v>
                </c:pt>
                <c:pt idx="12">
                  <c:v>14956</c:v>
                </c:pt>
              </c:numCache>
            </c:numRef>
          </c:val>
          <c:extLst>
            <c:ext xmlns:c16="http://schemas.microsoft.com/office/drawing/2014/chart" uri="{C3380CC4-5D6E-409C-BE32-E72D297353CC}">
              <c16:uniqueId val="{0000000A-2796-4ADD-8A0D-843E8036919F}"/>
            </c:ext>
          </c:extLst>
        </c:ser>
        <c:dLbls>
          <c:showLegendKey val="0"/>
          <c:showVal val="0"/>
          <c:showCatName val="0"/>
          <c:showSerName val="0"/>
          <c:showPercent val="0"/>
          <c:showBubbleSize val="0"/>
        </c:dLbls>
        <c:gapWidth val="100"/>
        <c:overlap val="100"/>
        <c:axId val="516665216"/>
        <c:axId val="51666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2773</c:v>
                </c:pt>
                <c:pt idx="2">
                  <c:v>#N/A</c:v>
                </c:pt>
                <c:pt idx="3">
                  <c:v>#N/A</c:v>
                </c:pt>
                <c:pt idx="4">
                  <c:v>2489</c:v>
                </c:pt>
                <c:pt idx="5">
                  <c:v>#N/A</c:v>
                </c:pt>
                <c:pt idx="6">
                  <c:v>#N/A</c:v>
                </c:pt>
                <c:pt idx="7">
                  <c:v>2623</c:v>
                </c:pt>
                <c:pt idx="8">
                  <c:v>#N/A</c:v>
                </c:pt>
                <c:pt idx="9">
                  <c:v>#N/A</c:v>
                </c:pt>
                <c:pt idx="10">
                  <c:v>2531</c:v>
                </c:pt>
                <c:pt idx="11">
                  <c:v>#N/A</c:v>
                </c:pt>
                <c:pt idx="12">
                  <c:v>#N/A</c:v>
                </c:pt>
                <c:pt idx="13">
                  <c:v>2840</c:v>
                </c:pt>
                <c:pt idx="14">
                  <c:v>#N/A</c:v>
                </c:pt>
              </c:numCache>
            </c:numRef>
          </c:val>
          <c:smooth val="0"/>
          <c:extLst>
            <c:ext xmlns:c16="http://schemas.microsoft.com/office/drawing/2014/chart" uri="{C3380CC4-5D6E-409C-BE32-E72D297353CC}">
              <c16:uniqueId val="{0000000B-2796-4ADD-8A0D-843E8036919F}"/>
            </c:ext>
          </c:extLst>
        </c:ser>
        <c:dLbls>
          <c:showLegendKey val="0"/>
          <c:showVal val="0"/>
          <c:showCatName val="0"/>
          <c:showSerName val="0"/>
          <c:showPercent val="0"/>
          <c:showBubbleSize val="0"/>
        </c:dLbls>
        <c:marker val="1"/>
        <c:smooth val="0"/>
        <c:axId val="516665216"/>
        <c:axId val="516664432"/>
      </c:lineChart>
      <c:catAx>
        <c:axId val="5166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6664432"/>
        <c:crosses val="autoZero"/>
        <c:auto val="1"/>
        <c:lblAlgn val="ctr"/>
        <c:lblOffset val="100"/>
        <c:tickLblSkip val="1"/>
        <c:tickMarkSkip val="1"/>
        <c:noMultiLvlLbl val="0"/>
      </c:catAx>
      <c:valAx>
        <c:axId val="51666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66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2326</c:v>
                </c:pt>
                <c:pt idx="1">
                  <c:v>2029</c:v>
                </c:pt>
                <c:pt idx="2">
                  <c:v>1190</c:v>
                </c:pt>
              </c:numCache>
            </c:numRef>
          </c:val>
          <c:extLst>
            <c:ext xmlns:c16="http://schemas.microsoft.com/office/drawing/2014/chart" uri="{C3380CC4-5D6E-409C-BE32-E72D297353CC}">
              <c16:uniqueId val="{00000000-7943-42A4-808B-B8E98008A4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451</c:v>
                </c:pt>
                <c:pt idx="1">
                  <c:v>452</c:v>
                </c:pt>
                <c:pt idx="2">
                  <c:v>452</c:v>
                </c:pt>
              </c:numCache>
            </c:numRef>
          </c:val>
          <c:extLst>
            <c:ext xmlns:c16="http://schemas.microsoft.com/office/drawing/2014/chart" uri="{C3380CC4-5D6E-409C-BE32-E72D297353CC}">
              <c16:uniqueId val="{00000001-7943-42A4-808B-B8E98008A4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1597</c:v>
                </c:pt>
                <c:pt idx="1">
                  <c:v>1595</c:v>
                </c:pt>
                <c:pt idx="2">
                  <c:v>1633</c:v>
                </c:pt>
              </c:numCache>
            </c:numRef>
          </c:val>
          <c:extLst>
            <c:ext xmlns:c16="http://schemas.microsoft.com/office/drawing/2014/chart" uri="{C3380CC4-5D6E-409C-BE32-E72D297353CC}">
              <c16:uniqueId val="{00000002-7943-42A4-808B-B8E98008A413}"/>
            </c:ext>
          </c:extLst>
        </c:ser>
        <c:dLbls>
          <c:showLegendKey val="0"/>
          <c:showVal val="0"/>
          <c:showCatName val="0"/>
          <c:showSerName val="0"/>
          <c:showPercent val="0"/>
          <c:showBubbleSize val="0"/>
        </c:dLbls>
        <c:gapWidth val="120"/>
        <c:overlap val="100"/>
        <c:axId val="516665608"/>
        <c:axId val="516669136"/>
      </c:barChart>
      <c:catAx>
        <c:axId val="51666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6669136"/>
        <c:crosses val="autoZero"/>
        <c:auto val="1"/>
        <c:lblAlgn val="ctr"/>
        <c:lblOffset val="100"/>
        <c:tickLblSkip val="1"/>
        <c:tickMarkSkip val="1"/>
        <c:noMultiLvlLbl val="0"/>
      </c:catAx>
      <c:valAx>
        <c:axId val="516669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666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{76123430-1B61-4D1E-A457-F24A8545D327}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2EB-4840-85FD-C876AF7B41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{07A4910F-3AD6-4094-A3A2-FAD64CCED5AD}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EB-4840-85FD-C876AF7B41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{91DE4DDD-D814-42F5-9D9F-3CDA52E64EF2}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EB-4840-85FD-C876AF7B41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{55850ABE-A66B-4D3C-9D41-A04E38AEBE1B}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EB-4840-85FD-C876AF7B41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{63144960-86EC-4DF1-A529-D8B8A79E0227}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EB-4840-85FD-C876AF7B416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{517C474D-E20F-454A-81BF-80195BE57773}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2EB-4840-85FD-C876AF7B416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{88A2FBFC-5360-4A62-BFCE-08AD8CD38988}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2EB-4840-85FD-C876AF7B416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{BB0A74B0-FCAB-4537-AF6A-A27CD533CBE3}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2EB-4840-85FD-C876AF7B416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{A5815081-E420-42B7-A277-B4C3F71B3791}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2EB-4840-85FD-C876AF7B41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46.2</c:v>
                </c:pt>
                <c:pt idx="16">
                  <c:v>62.4</c:v>
                </c:pt>
                <c:pt idx="24">
                  <c:v>63.2</c:v>
                </c:pt>
                <c:pt idx="32">
                  <c:v>64.099999999999994</c:v>
                </c:pt>
              </c:numCache>
            </c:numRef>
          </c:xVal>
          <c:yVal>
            <c:numRef>
              <c:f>公会計指標分析・財政指標組合せ分析表!$BP$51:$DC$51</c:f>
              <c:numCache>
                <c:formatCode>#,##0.0;"▲ "#,##0.0</c:formatCode>
                <c:ptCount val="40"/>
                <c:pt idx="8">
                  <c:v>36.799999999999997</c:v>
                </c:pt>
                <c:pt idx="16">
                  <c:v>39.700000000000003</c:v>
                </c:pt>
                <c:pt idx="24">
                  <c:v>38.4</c:v>
                </c:pt>
                <c:pt idx="32">
                  <c:v>42.8</c:v>
                </c:pt>
              </c:numCache>
            </c:numRef>
          </c:yVal>
          <c:smooth val="0"/>
          <c:extLst>
            <c:ext xmlns:c16="http://schemas.microsoft.com/office/drawing/2014/chart" uri="{C3380CC4-5D6E-409C-BE32-E72D297353CC}">
              <c16:uniqueId val="{00000009-62EB-4840-85FD-C876AF7B41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{64C35F83-CFF2-4B42-9F2C-E73DB8BF1E88}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2EB-4840-85FD-C876AF7B41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{58FA9467-BC3A-448F-86B9-06FB3358E804}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EB-4840-85FD-C876AF7B41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{6FF5BCD5-DE20-43B1-B34C-664EC078AECD}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EB-4840-85FD-C876AF7B41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{48DAD1B2-C71C-40DE-8DA5-EDE0B7736774}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EB-4840-85FD-C876AF7B41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{ECDC6A98-2D98-4442-84C8-4E5429535A5B}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EB-4840-85FD-C876AF7B416F}"/>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{2490BFE2-20B4-43E3-8AE9-5289E93D5526}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2EB-4840-85FD-C876AF7B416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{98447B52-4E49-44F7-965C-076EBAAA73FE}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2EB-4840-85FD-C876AF7B416F}"/>
                </c:ext>
              </c:extLst>
            </c:dLbl>
            <c:dLbl>
              <c:idx val="24"/>
              <c:layout>
                <c:manualLayout>
                  <c:x val="0"/>
                  <c:y val="1.00002806323535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{E99C96A2-F0A9-4574-8CEA-3CF168A6C6D1}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2EB-4840-85FD-C876AF7B416F}"/>
                </c:ext>
              </c:extLst>
            </c:dLbl>
            <c:dLbl>
              <c:idx val="32"/>
              <c:layout>
                <c:manualLayout>
                  <c:x val="0"/>
                  <c:y val="-1.00002806323535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{EDCFAE64-3AFB-428A-B1F2-08EDE7D889A1}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2EB-4840-85FD-C876AF7B41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62EB-4840-85FD-C876AF7B416F}"/>
            </c:ext>
          </c:extLst>
        </c:ser>
        <c:dLbls>
          <c:showLegendKey val="0"/>
          <c:showVal val="1"/>
          <c:showCatName val="0"/>
          <c:showSerName val="0"/>
          <c:showPercent val="0"/>
          <c:showBubbleSize val="0"/>
        </c:dLbls>
        <c:axId val="516662864"/>
        <c:axId val="516668744"/>
      </c:scatterChart>
      <c:valAx>
        <c:axId val="516662864"/>
        <c:scaling>
          <c:orientation val="minMax"/>
          <c:max val="66"/>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668744"/>
        <c:crosses val="autoZero"/>
        <c:crossBetween val="midCat"/>
      </c:valAx>
      <c:valAx>
        <c:axId val="516668744"/>
        <c:scaling>
          <c:orientation val="minMax"/>
          <c:max val="43.9"/>
          <c:min val="35.7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662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{075234C9-FB4A-49C9-B2A4-ED97D209C583}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740-4B60-A86B-C1C0718FE7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{5554BAA0-6F8D-4A18-915A-463762629424}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40-4B60-A86B-C1C0718FE7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{B46AF86E-F4E7-447B-85E7-BA3BDB8657C6}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40-4B60-A86B-C1C0718FE7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{D666C749-ACF5-4F5D-ACD1-563FBFCEEB15}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40-4B60-A86B-C1C0718FE7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{5FBCF898-2202-4111-AF20-9C8190901C54}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40-4B60-A86B-C1C0718FE77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{96A5AFD7-765C-4FF2-B38E-1EE95792A09E}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740-4B60-A86B-C1C0718FE77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{5ABC8850-38FD-476C-80A1-046A06ACF78B}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740-4B60-A86B-C1C0718FE77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{21F14015-8EF5-4429-AA6A-84F17AE27E6B}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740-4B60-A86B-C1C0718FE77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{C9F92C43-3026-48CA-8BCE-F4253299155A}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740-4B60-A86B-C1C0718FE7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c:v>
                </c:pt>
                <c:pt idx="16">
                  <c:v>13.4</c:v>
                </c:pt>
                <c:pt idx="24">
                  <c:v>12.4</c:v>
                </c:pt>
                <c:pt idx="32">
                  <c:v>11.3</c:v>
                </c:pt>
              </c:numCache>
            </c:numRef>
          </c:xVal>
          <c:yVal>
            <c:numRef>
              <c:f>公会計指標分析・財政指標組合せ分析表!$BP$73:$DC$73</c:f>
              <c:numCache>
                <c:formatCode>#,##0.0;"▲ "#,##0.0</c:formatCode>
                <c:ptCount val="40"/>
                <c:pt idx="0">
                  <c:v>42.1</c:v>
                </c:pt>
                <c:pt idx="8">
                  <c:v>36.799999999999997</c:v>
                </c:pt>
                <c:pt idx="16">
                  <c:v>39.700000000000003</c:v>
                </c:pt>
                <c:pt idx="24">
                  <c:v>38.4</c:v>
                </c:pt>
                <c:pt idx="32">
                  <c:v>42.8</c:v>
                </c:pt>
              </c:numCache>
            </c:numRef>
          </c:yVal>
          <c:smooth val="0"/>
          <c:extLst>
            <c:ext xmlns:c16="http://schemas.microsoft.com/office/drawing/2014/chart" uri="{C3380CC4-5D6E-409C-BE32-E72D297353CC}">
              <c16:uniqueId val="{00000009-6740-4B60-A86B-C1C0718FE7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{2406D9C7-02FB-4EE4-88B1-4562AF4F3664}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740-4B60-A86B-C1C0718FE7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{CBBA756C-1373-407E-BB16-48E2F59451E4}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40-4B60-A86B-C1C0718FE7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{65422A9A-2E99-46DB-AEDE-08191964AD5C}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40-4B60-A86B-C1C0718FE7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{7B4B68FD-8474-4C98-ACD9-E5CA5DAC12D2}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40-4B60-A86B-C1C0718FE7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{D3F74ED0-D0A6-4609-8566-748CE62195F3}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40-4B60-A86B-C1C0718FE77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{67C8C198-8A2B-4096-9F29-4FA6381689B8}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740-4B60-A86B-C1C0718FE77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{753153FF-98CD-4292-8BE8-F130A1D20885}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740-4B60-A86B-C1C0718FE77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{77BF7A70-F7D3-4DDF-B1BF-384A87E2B9C2}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740-4B60-A86B-C1C0718FE77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{FE474AA1-9F5F-4B16-92AA-898D8F08F62F}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740-4B60-A86B-C1C0718FE7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6740-4B60-A86B-C1C0718FE77C}"/>
            </c:ext>
          </c:extLst>
        </c:ser>
        <c:dLbls>
          <c:showLegendKey val="0"/>
          <c:showVal val="1"/>
          <c:showCatName val="0"/>
          <c:showSerName val="0"/>
          <c:showPercent val="0"/>
          <c:showBubbleSize val="0"/>
        </c:dLbls>
        <c:axId val="516669528"/>
        <c:axId val="516669920"/>
      </c:scatterChart>
      <c:valAx>
        <c:axId val="516669528"/>
        <c:scaling>
          <c:orientation val="minMax"/>
          <c:max val="13.7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669920"/>
        <c:crosses val="autoZero"/>
        <c:crossBetween val="midCat"/>
      </c:valAx>
      <c:valAx>
        <c:axId val="516669920"/>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669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元利償還金等においては、</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水俣芦北広域行政事務組合負担金及び次世代育成支援施設整備事業等の過疎対策事業債の償還が始まったことに伴い、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百円増加した</a:t>
          </a:r>
          <a:r>
            <a:rPr kumimoji="1" lang="ja-JP" altLang="en-US" sz="12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が、</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公営企業に要する経費の財源とする地方債の償還の財源に充てたと認められる繰入金は</a:t>
          </a:r>
          <a:r>
            <a:rPr kumimoji="1" lang="en-US"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52</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百万円減少した。</a:t>
          </a:r>
          <a:endParaRPr kumimoji="1" lang="en-US"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　算入公債費等においては、一部事務組合等の起こした地方債に充てたと認められる補助金又は負担金が、ごみ処理場債償還元金及びごみ処理場債償還利子の償還終了に伴い、</a:t>
          </a:r>
          <a:r>
            <a:rPr kumimoji="1" lang="en-US"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36</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百万円減少したため、分子の総額としては、</a:t>
          </a:r>
          <a:r>
            <a:rPr kumimoji="1" lang="en-US"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43</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百万円減少した。</a:t>
          </a:r>
          <a:endParaRPr kumimoji="1" lang="en-US"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　　</a:t>
          </a:r>
          <a:r>
            <a:rPr kumimoji="1" lang="ja-JP"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今後は、</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平成２８年熊本地震に伴う</a:t>
          </a:r>
          <a:r>
            <a:rPr kumimoji="1" lang="ja-JP"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庁舎建替え等</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の</a:t>
          </a:r>
          <a:r>
            <a:rPr kumimoji="1" lang="ja-JP"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大型の</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起債</a:t>
          </a:r>
          <a:r>
            <a:rPr kumimoji="1" lang="ja-JP"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事業が複数控えており、</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元利償還金が</a:t>
          </a:r>
          <a:r>
            <a:rPr kumimoji="1" lang="ja-JP"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増加傾向で推移すること</a:t>
          </a:r>
          <a:r>
            <a:rPr kumimoji="1" lang="ja-JP" altLang="en-US"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を見込む。</a:t>
          </a:r>
          <a:endParaRPr kumimoji="1" lang="en-US" altLang="ja-JP" sz="12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満期一括償還地方債については、利用していない。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将来負担額においては、</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過疎対策事業債や臨時財政対策債が増加したことに伴い、一般会計等に係る地方債の残高が</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97</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百万円増加したが、公営</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企業債等繰入見込額が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796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充当可能財源等においては、基準財政需要額算入見込額が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百万円減少したことにより、総額で</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1,096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今後の財政運営において、平成２８年熊本地震に伴う市庁舎建替といった大型事業の起債に当たっては、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交付税措置率の高い地方債を活用するなど、後年度の負担の抑制に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減債基金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に大きな変動はなかったが、</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その他特定目的基金については一定の積み立てを行ったので増加した。しかしながら、財政調整基金を約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千万円取り崩したことが影響し、基金全体として平成</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年度末から約</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億円の減となった。水俣芦北広域行政事務組合負担金、子どものための教育・保育給付負担金等や職員給の増等による財源不足を補ったことが要因である。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熊本地震に伴う市庁舎建替事業や水俣川河口臨海部振興構想事業等の大型事業が控えている状況であり、これらの元利償還に伴う財源不足が懸念されることから、各基金を取り崩していくことが見込まれる。歳出の削減・抑制を図りつつ、寄附金を各基金へ積み立てていくことなどにより、維持に努めていく。</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公共施設整備基金：</a:t>
          </a:r>
          <a:r>
            <a:rPr kumimoji="0"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公共施設の整備</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社会福祉振興基金：</a:t>
          </a:r>
          <a:r>
            <a:rPr kumimoji="0"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高齢者及び障害者の社会福祉の充実及び向上に係る施策の推進</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ふるさと創生基金：</a:t>
          </a:r>
          <a:r>
            <a:rPr kumimoji="0"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ふるさと創生に関する「自ら考え自ら実践する地域づくり」の推進</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公共施設整備基金は、取り崩しを行わず、土地売払収入等分を</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2,696</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万円積み立てたことにより増加した。ふるさと創生基金は、地域づくり推進事業等の財源として</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2,501</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万円取り崩したが、ふるさと納税（寄附金）の増加に伴い、</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3,846</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万円積立てを行ったことにより増加した。</a:t>
          </a:r>
          <a:endParaRPr kumimoji="0"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財政調整基金及び減債基金は、地方債の元利償還に充てていくことにより、基金を充当している各事業において財源不足が見込まれることから、一定の積立ては行っていくものの、大半の基金が減少していくことを予想してい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地方譲与税や地方交付税の減少に伴い、水俣芦北広域行政事務組合負担金、子どものための教育・保育給付負担金等や職員給の増</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による財源不足を補</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うため、</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取崩し</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を行い</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年度末から約</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8</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億円の減となった</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実施</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を</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見込</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む</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大型事業の元利償還が始まると、年間</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約１</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から</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円の財政調整基金の取崩しが必要となる。</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市庁舎建替え</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のために</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借り入れる</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一般単独災害復旧事業債は</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令和</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14</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年度に償還完了予定となっているが、</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前年度と同様に、</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その時点で基金残高７億円程度（平成</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15</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年度宝川内の豪雨災害が起こった時の基金残高が目安）を確保</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したい考えである</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endParaRPr kumimoji="0"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前年度とほぼ同程度の額であり、大きな変動はなかった。</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451,992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　、</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452,431</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大型事業の実施に伴う地方債の発行により公債費は増加していく見込みであり、令和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年度に償還のピークを迎えるため、令和</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度から取崩しを行う予定で</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ある。以降は毎年度減少していく見込みであるが、前年度と同様に、</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基金残高</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1.2</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億円程度（平成</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15</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年度宝川内の豪雨災害が起こった時の基金残高が目安）</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を確保したい考えである</a:t>
          </a:r>
          <a:r>
            <a:rPr kumimoji="1" lang="ja-JP"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24,705
24,636
163.29
15,102,452
14,851,854
107,573
8,089,885
14,955,733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有形固定資産減価償却率は増加傾向にあり、類似団体平均と比較し高い水準となっている。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各公共施設等の個別施設計画については、令和２年度中に策定を予定しており、各施設の老朽化への対応や整理統合、廃止等を計画的に進めていく必要がある。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90593</xdr:rowOff>
    </xdr:from>
    <xdr:to>
      <xdr:col>23</xdr:col>
      <xdr:colOff>136525</xdr:colOff>
      <xdr:row>30</xdr:row>
      <xdr:rowOff>20743</xdr:rowOff>
    </xdr:to>
    <xdr:sp macro="" textlink="">
      <xdr:nvSpPr>
        <xdr:cNvPr id="79" name="楕円 78"/>
        <xdr:cNvSpPr/>
      </xdr:nvSpPr>
      <xdr:spPr>
        <a:xfrm>
          <a:off x="4711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113470</xdr:rowOff>
    </xdr:from>
    <xdr:ext cx="405111" cy="259045"/>
    <xdr:sp macro="" textlink="">
      <xdr:nvSpPr>
        <xdr:cNvPr id="80" name="有形固定資産減価償却率該当値テキスト"/>
        <xdr:cNvSpPr txBox="1"/>
      </xdr:nvSpPr>
      <xdr:spPr>
        <a:xfrm>
          <a:off x="4813300" y="568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1" name="楕円 80"/>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141393</xdr:rowOff>
    </xdr:from>
    <xdr:to>
      <xdr:col>23</xdr:col>
      <xdr:colOff>85725</xdr:colOff>
      <xdr:row>30</xdr:row>
      <xdr:rowOff>2328</xdr:rowOff>
    </xdr:to>
    <xdr:cxnSp macro="">
      <xdr:nvCxnSpPr>
        <xdr:cNvPr id="82" name="直線コネクタ 81"/>
        <xdr:cNvCxnSpPr/>
      </xdr:nvCxnSpPr>
      <xdr:spPr>
        <a:xfrm flipV="1">
          <a:off x="4051300" y="588496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3" name="楕円 82"/>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31115</xdr:rowOff>
    </xdr:to>
    <xdr:cxnSp macro="">
      <xdr:nvCxnSpPr>
        <xdr:cNvPr id="84" name="直線コネクタ 83"/>
        <xdr:cNvCxnSpPr/>
      </xdr:nvCxnSpPr>
      <xdr:spPr>
        <a:xfrm flipV="1">
          <a:off x="3289300" y="591735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85" name="楕円 84"/>
        <xdr:cNvSpPr/>
      </xdr:nvSpPr>
      <xdr:spPr>
        <a:xfrm>
          <a:off x="247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33</xdr:row>
      <xdr:rowOff>99695</xdr:rowOff>
    </xdr:to>
    <xdr:cxnSp macro="">
      <xdr:nvCxnSpPr>
        <xdr:cNvPr id="86" name="直線コネクタ 85"/>
        <xdr:cNvCxnSpPr/>
      </xdr:nvCxnSpPr>
      <xdr:spPr>
        <a:xfrm flipV="1">
          <a:off x="2527300" y="5946140"/>
          <a:ext cx="7620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8"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89" name="n_3aveValue有形固定資産減価償却率"/>
        <xdr:cNvSpPr txBox="1"/>
      </xdr:nvSpPr>
      <xdr:spPr>
        <a:xfrm>
          <a:off x="2324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90" name="n_1mainValue有形固定資産減価償却率"/>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1"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92" name="n_3mainValue有形固定資産減価償却率"/>
        <xdr:cNvSpPr txBox="1"/>
      </xdr:nvSpPr>
      <xdr:spPr>
        <a:xfrm>
          <a:off x="2324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債務償還比率は大きく増加しており、類似団体平均と比較し高い水準となっている。主な要因としては、市庁舎建替事業（総事業費</a:t>
          </a:r>
          <a:r>
            <a:rPr kumimoji="1" lang="en-US" altLang="ja-JP" sz="1100">
              <a:latin typeface="ＭＳ Ｐゴシック" panose="020B0600070205080204" pitchFamily="50" charset="-128"/>
              <a:ea typeface="ＭＳ Ｐゴシック" panose="020B0600070205080204" pitchFamily="50" charset="-128"/>
            </a:rPr>
            <a:t>4,000</a:t>
          </a:r>
          <a:r>
            <a:rPr kumimoji="1" lang="ja-JP" altLang="en-US" sz="1100">
              <a:latin typeface="ＭＳ Ｐゴシック" panose="020B0600070205080204" pitchFamily="50" charset="-128"/>
              <a:ea typeface="ＭＳ Ｐゴシック" panose="020B0600070205080204" pitchFamily="50" charset="-128"/>
            </a:rPr>
            <a:t>百万円）、水俣川河口臨海部振興構想事業（総事業費</a:t>
          </a:r>
          <a:r>
            <a:rPr kumimoji="1" lang="en-US" altLang="ja-JP" sz="1100">
              <a:latin typeface="ＭＳ Ｐゴシック" panose="020B0600070205080204" pitchFamily="50" charset="-128"/>
              <a:ea typeface="ＭＳ Ｐゴシック" panose="020B0600070205080204" pitchFamily="50" charset="-128"/>
            </a:rPr>
            <a:t>3,643</a:t>
          </a:r>
          <a:r>
            <a:rPr kumimoji="1" lang="ja-JP" altLang="en-US" sz="1100">
              <a:latin typeface="ＭＳ Ｐゴシック" panose="020B0600070205080204" pitchFamily="50" charset="-128"/>
              <a:ea typeface="ＭＳ Ｐゴシック" panose="020B0600070205080204" pitchFamily="50" charset="-128"/>
            </a:rPr>
            <a:t>百万円）等の大型事業を実施しているところであり地方債残高が増加していること、扶助費、補助費等、繰出金等が類似団体平均と比較し高い水準となっていることが考えられる。実施中の大型事業により地方債残高は急激に増加することが見込まれており、各事業の実施計画を見直し、新発債の抑制に努める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31930</xdr:rowOff>
    </xdr:from>
    <xdr:to>
      <xdr:col>76</xdr:col>
      <xdr:colOff>73025</xdr:colOff>
      <xdr:row>28</xdr:row>
      <xdr:rowOff>133530</xdr:rowOff>
    </xdr:to>
    <xdr:sp macro="" textlink="">
      <xdr:nvSpPr>
        <xdr:cNvPr id="135" name="楕円 134"/>
        <xdr:cNvSpPr/>
      </xdr:nvSpPr>
      <xdr:spPr>
        <a:xfrm>
          <a:off x="14744700" y="56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54807</xdr:rowOff>
    </xdr:from>
    <xdr:ext cx="469744" cy="259045"/>
    <xdr:sp macro="" textlink="">
      <xdr:nvSpPr>
        <xdr:cNvPr id="136" name="債務償還比率該当値テキスト"/>
        <xdr:cNvSpPr txBox="1"/>
      </xdr:nvSpPr>
      <xdr:spPr>
        <a:xfrm>
          <a:off x="14846300" y="54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66125</xdr:rowOff>
    </xdr:from>
    <xdr:to>
      <xdr:col>72</xdr:col>
      <xdr:colOff>123825</xdr:colOff>
      <xdr:row>29</xdr:row>
      <xdr:rowOff>167725</xdr:rowOff>
    </xdr:to>
    <xdr:sp macro="" textlink="">
      <xdr:nvSpPr>
        <xdr:cNvPr id="137" name="楕円 136"/>
        <xdr:cNvSpPr/>
      </xdr:nvSpPr>
      <xdr:spPr>
        <a:xfrm>
          <a:off x="14033500" y="58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82730</xdr:rowOff>
    </xdr:from>
    <xdr:to>
      <xdr:col>76</xdr:col>
      <xdr:colOff>22225</xdr:colOff>
      <xdr:row>29</xdr:row>
      <xdr:rowOff>116925</xdr:rowOff>
    </xdr:to>
    <xdr:cxnSp macro="">
      <xdr:nvCxnSpPr>
        <xdr:cNvPr id="138" name="直線コネクタ 137"/>
        <xdr:cNvCxnSpPr/>
      </xdr:nvCxnSpPr>
      <xdr:spPr>
        <a:xfrm flipV="1">
          <a:off x="14084300" y="5654855"/>
          <a:ext cx="711200" cy="2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12802</xdr:rowOff>
    </xdr:from>
    <xdr:ext cx="469744" cy="259045"/>
    <xdr:sp macro="" textlink="">
      <xdr:nvSpPr>
        <xdr:cNvPr id="140" name="n_1mainValue債務償還比率"/>
        <xdr:cNvSpPr txBox="1"/>
      </xdr:nvSpPr>
      <xdr:spPr>
        <a:xfrm>
          <a:off x="13836727" y="55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24,705
24,636
163.29
15,102,452
14,851,854
107,573
8,089,885
14,955,733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1" name="楕円 70"/>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2" name="【道路】&#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3" name="楕円 72"/>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38100</xdr:rowOff>
    </xdr:to>
    <xdr:cxnSp macro="">
      <xdr:nvCxnSpPr>
        <xdr:cNvPr id="74" name="直線コネクタ 73"/>
        <xdr:cNvCxnSpPr/>
      </xdr:nvCxnSpPr>
      <xdr:spPr>
        <a:xfrm flipV="1">
          <a:off x="3797300" y="651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5" name="楕円 74"/>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43815</xdr:rowOff>
    </xdr:to>
    <xdr:cxnSp macro="">
      <xdr:nvCxnSpPr>
        <xdr:cNvPr id="76" name="直線コネクタ 75"/>
        <xdr:cNvCxnSpPr/>
      </xdr:nvCxnSpPr>
      <xdr:spPr>
        <a:xfrm flipV="1">
          <a:off x="2908300" y="6553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44450</xdr:rowOff>
    </xdr:from>
    <xdr:to>
      <xdr:col>10</xdr:col>
      <xdr:colOff>165100</xdr:colOff>
      <xdr:row>38</xdr:row>
      <xdr:rowOff>146050</xdr:rowOff>
    </xdr:to>
    <xdr:sp macro="" textlink="">
      <xdr:nvSpPr>
        <xdr:cNvPr id="77" name="楕円 76"/>
        <xdr:cNvSpPr/>
      </xdr:nvSpPr>
      <xdr:spPr>
        <a:xfrm>
          <a:off x="1968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95250</xdr:rowOff>
    </xdr:to>
    <xdr:cxnSp macro="">
      <xdr:nvCxnSpPr>
        <xdr:cNvPr id="78" name="直線コネクタ 77"/>
        <xdr:cNvCxnSpPr/>
      </xdr:nvCxnSpPr>
      <xdr:spPr>
        <a:xfrm flipV="1">
          <a:off x="2019300" y="6558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81"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105427</xdr:rowOff>
    </xdr:from>
    <xdr:ext cx="405111" cy="259045"/>
    <xdr:sp macro="" textlink="">
      <xdr:nvSpPr>
        <xdr:cNvPr id="82" name="n_1main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111142</xdr:rowOff>
    </xdr:from>
    <xdr:ext cx="405111" cy="259045"/>
    <xdr:sp macro="" textlink="">
      <xdr:nvSpPr>
        <xdr:cNvPr id="83" name="n_2mainValue【道路】&#10;有形固定資産減価償却率"/>
        <xdr:cNvSpPr txBox="1"/>
      </xdr:nvSpPr>
      <xdr:spPr>
        <a:xfrm>
          <a:off x="2705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137177</xdr:rowOff>
    </xdr:from>
    <xdr:ext cx="405111" cy="259045"/>
    <xdr:sp macro="" textlink="">
      <xdr:nvSpPr>
        <xdr:cNvPr id="84" name="n_3mainValue【道路】&#10;有形固定資産減価償却率"/>
        <xdr:cNvSpPr txBox="1"/>
      </xdr:nvSpPr>
      <xdr:spPr>
        <a:xfrm>
          <a:off x="1816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13" name="【道路】&#10;一人当たり延長平均値テキスト"/>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xdr:rowOff>
    </xdr:from>
    <xdr:to>
      <xdr:col>55</xdr:col>
      <xdr:colOff>50800</xdr:colOff>
      <xdr:row>40</xdr:row>
      <xdr:rowOff>110617</xdr:rowOff>
    </xdr:to>
    <xdr:sp macro="" textlink="">
      <xdr:nvSpPr>
        <xdr:cNvPr id="123" name="楕円 122"/>
        <xdr:cNvSpPr/>
      </xdr:nvSpPr>
      <xdr:spPr>
        <a:xfrm>
          <a:off x="10426700" y="6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31894</xdr:rowOff>
    </xdr:from>
    <xdr:ext cx="534377" cy="259045"/>
    <xdr:sp macro="" textlink="">
      <xdr:nvSpPr>
        <xdr:cNvPr id="124" name="【道路】&#10;一人当たり延長該当値テキスト"/>
        <xdr:cNvSpPr txBox="1"/>
      </xdr:nvSpPr>
      <xdr:spPr>
        <a:xfrm>
          <a:off x="10515600" y="67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14103</xdr:rowOff>
    </xdr:from>
    <xdr:to>
      <xdr:col>50</xdr:col>
      <xdr:colOff>165100</xdr:colOff>
      <xdr:row>40</xdr:row>
      <xdr:rowOff>115703</xdr:rowOff>
    </xdr:to>
    <xdr:sp macro="" textlink="">
      <xdr:nvSpPr>
        <xdr:cNvPr id="125" name="楕円 124"/>
        <xdr:cNvSpPr/>
      </xdr:nvSpPr>
      <xdr:spPr>
        <a:xfrm>
          <a:off x="9588500" y="68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59817</xdr:rowOff>
    </xdr:from>
    <xdr:to>
      <xdr:col>55</xdr:col>
      <xdr:colOff>0</xdr:colOff>
      <xdr:row>40</xdr:row>
      <xdr:rowOff>64903</xdr:rowOff>
    </xdr:to>
    <xdr:cxnSp macro="">
      <xdr:nvCxnSpPr>
        <xdr:cNvPr id="126" name="直線コネクタ 125"/>
        <xdr:cNvCxnSpPr/>
      </xdr:nvCxnSpPr>
      <xdr:spPr>
        <a:xfrm flipV="1">
          <a:off x="9639300" y="6917817"/>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23667</xdr:rowOff>
    </xdr:from>
    <xdr:to>
      <xdr:col>46</xdr:col>
      <xdr:colOff>38100</xdr:colOff>
      <xdr:row>40</xdr:row>
      <xdr:rowOff>125267</xdr:rowOff>
    </xdr:to>
    <xdr:sp macro="" textlink="">
      <xdr:nvSpPr>
        <xdr:cNvPr id="127" name="楕円 126"/>
        <xdr:cNvSpPr/>
      </xdr:nvSpPr>
      <xdr:spPr>
        <a:xfrm>
          <a:off x="8699500" y="6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64903</xdr:rowOff>
    </xdr:from>
    <xdr:to>
      <xdr:col>50</xdr:col>
      <xdr:colOff>114300</xdr:colOff>
      <xdr:row>40</xdr:row>
      <xdr:rowOff>74467</xdr:rowOff>
    </xdr:to>
    <xdr:cxnSp macro="">
      <xdr:nvCxnSpPr>
        <xdr:cNvPr id="128" name="直線コネクタ 127"/>
        <xdr:cNvCxnSpPr/>
      </xdr:nvCxnSpPr>
      <xdr:spPr>
        <a:xfrm flipV="1">
          <a:off x="8750300" y="6922903"/>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23761</xdr:rowOff>
    </xdr:from>
    <xdr:to>
      <xdr:col>41</xdr:col>
      <xdr:colOff>101600</xdr:colOff>
      <xdr:row>40</xdr:row>
      <xdr:rowOff>125361</xdr:rowOff>
    </xdr:to>
    <xdr:sp macro="" textlink="">
      <xdr:nvSpPr>
        <xdr:cNvPr id="129" name="楕円 128"/>
        <xdr:cNvSpPr/>
      </xdr:nvSpPr>
      <xdr:spPr>
        <a:xfrm>
          <a:off x="7810500" y="68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74467</xdr:rowOff>
    </xdr:from>
    <xdr:to>
      <xdr:col>45</xdr:col>
      <xdr:colOff>177800</xdr:colOff>
      <xdr:row>40</xdr:row>
      <xdr:rowOff>74561</xdr:rowOff>
    </xdr:to>
    <xdr:cxnSp macro="">
      <xdr:nvCxnSpPr>
        <xdr:cNvPr id="130" name="直線コネクタ 129"/>
        <xdr:cNvCxnSpPr/>
      </xdr:nvCxnSpPr>
      <xdr:spPr>
        <a:xfrm flipV="1">
          <a:off x="7861300" y="6932467"/>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122261</xdr:rowOff>
    </xdr:from>
    <xdr:ext cx="534377" cy="259045"/>
    <xdr:sp macro="" textlink="">
      <xdr:nvSpPr>
        <xdr:cNvPr id="131" name="n_1aveValue【道路】&#10;一人当たり延長"/>
        <xdr:cNvSpPr txBox="1"/>
      </xdr:nvSpPr>
      <xdr:spPr>
        <a:xfrm>
          <a:off x="9359411" y="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127023</xdr:rowOff>
    </xdr:from>
    <xdr:ext cx="534377" cy="259045"/>
    <xdr:sp macro="" textlink="">
      <xdr:nvSpPr>
        <xdr:cNvPr id="132" name="n_2aveValue【道路】&#10;一人当たり延長"/>
        <xdr:cNvSpPr txBox="1"/>
      </xdr:nvSpPr>
      <xdr:spPr>
        <a:xfrm>
          <a:off x="84831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3" name="n_3aveValue【道路】&#10;一人当たり延長"/>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132230</xdr:rowOff>
    </xdr:from>
    <xdr:ext cx="534377" cy="259045"/>
    <xdr:sp macro="" textlink="">
      <xdr:nvSpPr>
        <xdr:cNvPr id="134" name="n_1mainValue【道路】&#10;一人当たり延長"/>
        <xdr:cNvSpPr txBox="1"/>
      </xdr:nvSpPr>
      <xdr:spPr>
        <a:xfrm>
          <a:off x="9359411" y="66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141794</xdr:rowOff>
    </xdr:from>
    <xdr:ext cx="534377" cy="259045"/>
    <xdr:sp macro="" textlink="">
      <xdr:nvSpPr>
        <xdr:cNvPr id="135" name="n_2mainValue【道路】&#10;一人当たり延長"/>
        <xdr:cNvSpPr txBox="1"/>
      </xdr:nvSpPr>
      <xdr:spPr>
        <a:xfrm>
          <a:off x="8483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141888</xdr:rowOff>
    </xdr:from>
    <xdr:ext cx="534377" cy="259045"/>
    <xdr:sp macro="" textlink="">
      <xdr:nvSpPr>
        <xdr:cNvPr id="136" name="n_3mainValue【道路】&#10;一人当たり延長"/>
        <xdr:cNvSpPr txBox="1"/>
      </xdr:nvSpPr>
      <xdr:spPr>
        <a:xfrm>
          <a:off x="7594111" y="66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46355</xdr:rowOff>
    </xdr:from>
    <xdr:to>
      <xdr:col>24</xdr:col>
      <xdr:colOff>114300</xdr:colOff>
      <xdr:row>56</xdr:row>
      <xdr:rowOff>147955</xdr:rowOff>
    </xdr:to>
    <xdr:sp macro="" textlink="">
      <xdr:nvSpPr>
        <xdr:cNvPr id="175" name="楕円 174"/>
        <xdr:cNvSpPr/>
      </xdr:nvSpPr>
      <xdr:spPr>
        <a:xfrm>
          <a:off x="45847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69232</xdr:rowOff>
    </xdr:from>
    <xdr:ext cx="405111" cy="259045"/>
    <xdr:sp macro="" textlink="">
      <xdr:nvSpPr>
        <xdr:cNvPr id="176" name="【橋りょう・トンネル】&#10;有形固定資産減価償却率該当値テキスト"/>
        <xdr:cNvSpPr txBox="1"/>
      </xdr:nvSpPr>
      <xdr:spPr>
        <a:xfrm>
          <a:off x="4673600"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65405</xdr:rowOff>
    </xdr:from>
    <xdr:to>
      <xdr:col>20</xdr:col>
      <xdr:colOff>38100</xdr:colOff>
      <xdr:row>56</xdr:row>
      <xdr:rowOff>167005</xdr:rowOff>
    </xdr:to>
    <xdr:sp macro="" textlink="">
      <xdr:nvSpPr>
        <xdr:cNvPr id="177" name="楕円 176"/>
        <xdr:cNvSpPr/>
      </xdr:nvSpPr>
      <xdr:spPr>
        <a:xfrm>
          <a:off x="3746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97155</xdr:rowOff>
    </xdr:from>
    <xdr:to>
      <xdr:col>24</xdr:col>
      <xdr:colOff>63500</xdr:colOff>
      <xdr:row>56</xdr:row>
      <xdr:rowOff>116205</xdr:rowOff>
    </xdr:to>
    <xdr:cxnSp macro="">
      <xdr:nvCxnSpPr>
        <xdr:cNvPr id="178" name="直線コネクタ 177"/>
        <xdr:cNvCxnSpPr/>
      </xdr:nvCxnSpPr>
      <xdr:spPr>
        <a:xfrm flipV="1">
          <a:off x="3797300" y="96983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76835</xdr:rowOff>
    </xdr:from>
    <xdr:to>
      <xdr:col>15</xdr:col>
      <xdr:colOff>101600</xdr:colOff>
      <xdr:row>57</xdr:row>
      <xdr:rowOff>6985</xdr:rowOff>
    </xdr:to>
    <xdr:sp macro="" textlink="">
      <xdr:nvSpPr>
        <xdr:cNvPr id="179" name="楕円 178"/>
        <xdr:cNvSpPr/>
      </xdr:nvSpPr>
      <xdr:spPr>
        <a:xfrm>
          <a:off x="2857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116205</xdr:rowOff>
    </xdr:from>
    <xdr:to>
      <xdr:col>19</xdr:col>
      <xdr:colOff>177800</xdr:colOff>
      <xdr:row>56</xdr:row>
      <xdr:rowOff>127635</xdr:rowOff>
    </xdr:to>
    <xdr:cxnSp macro="">
      <xdr:nvCxnSpPr>
        <xdr:cNvPr id="180" name="直線コネクタ 179"/>
        <xdr:cNvCxnSpPr/>
      </xdr:nvCxnSpPr>
      <xdr:spPr>
        <a:xfrm flipV="1">
          <a:off x="2908300" y="97174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181" name="楕円 180"/>
        <xdr:cNvSpPr/>
      </xdr:nvSpPr>
      <xdr:spPr>
        <a:xfrm>
          <a:off x="1968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127635</xdr:rowOff>
    </xdr:from>
    <xdr:to>
      <xdr:col>15</xdr:col>
      <xdr:colOff>50800</xdr:colOff>
      <xdr:row>57</xdr:row>
      <xdr:rowOff>121920</xdr:rowOff>
    </xdr:to>
    <xdr:cxnSp macro="">
      <xdr:nvCxnSpPr>
        <xdr:cNvPr id="182" name="直線コネクタ 181"/>
        <xdr:cNvCxnSpPr/>
      </xdr:nvCxnSpPr>
      <xdr:spPr>
        <a:xfrm flipV="1">
          <a:off x="2019300" y="972883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120032</xdr:rowOff>
    </xdr:from>
    <xdr:ext cx="405111" cy="259045"/>
    <xdr:sp macro="" textlink="">
      <xdr:nvSpPr>
        <xdr:cNvPr id="185" name="n_3aveValue【橋りょう・トンネル】&#10;有形固定資産減価償却率"/>
        <xdr:cNvSpPr txBox="1"/>
      </xdr:nvSpPr>
      <xdr:spPr>
        <a:xfrm>
          <a:off x="18167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12082</xdr:rowOff>
    </xdr:from>
    <xdr:ext cx="405111" cy="259045"/>
    <xdr:sp macro="" textlink="">
      <xdr:nvSpPr>
        <xdr:cNvPr id="186" name="n_1mainValue【橋りょう・トンネル】&#10;有形固定資産減価償却率"/>
        <xdr:cNvSpPr txBox="1"/>
      </xdr:nvSpPr>
      <xdr:spPr>
        <a:xfrm>
          <a:off x="35820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23512</xdr:rowOff>
    </xdr:from>
    <xdr:ext cx="405111" cy="259045"/>
    <xdr:sp macro="" textlink="">
      <xdr:nvSpPr>
        <xdr:cNvPr id="187" name="n_2mainValue【橋りょう・トンネル】&#10;有形固定資産減価償却率"/>
        <xdr:cNvSpPr txBox="1"/>
      </xdr:nvSpPr>
      <xdr:spPr>
        <a:xfrm>
          <a:off x="27057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17797</xdr:rowOff>
    </xdr:from>
    <xdr:ext cx="405111" cy="259045"/>
    <xdr:sp macro="" textlink="">
      <xdr:nvSpPr>
        <xdr:cNvPr id="188" name="n_3mainValue【橋りょう・トンネル】&#10;有形固定資産減価償却率"/>
        <xdr:cNvSpPr txBox="1"/>
      </xdr:nvSpPr>
      <xdr:spPr>
        <a:xfrm>
          <a:off x="1816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35614</xdr:rowOff>
    </xdr:from>
    <xdr:to>
      <xdr:col>55</xdr:col>
      <xdr:colOff>50800</xdr:colOff>
      <xdr:row>64</xdr:row>
      <xdr:rowOff>137214</xdr:rowOff>
    </xdr:to>
    <xdr:sp macro="" textlink="">
      <xdr:nvSpPr>
        <xdr:cNvPr id="229" name="楕円 228"/>
        <xdr:cNvSpPr/>
      </xdr:nvSpPr>
      <xdr:spPr>
        <a:xfrm>
          <a:off x="10426700" y="110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121991</xdr:rowOff>
    </xdr:from>
    <xdr:ext cx="534377" cy="259045"/>
    <xdr:sp macro="" textlink="">
      <xdr:nvSpPr>
        <xdr:cNvPr id="230" name="【橋りょう・トンネル】&#10;一人当たり有形固定資産（償却資産）額該当値テキスト"/>
        <xdr:cNvSpPr txBox="1"/>
      </xdr:nvSpPr>
      <xdr:spPr>
        <a:xfrm>
          <a:off x="10515600" y="109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36461</xdr:rowOff>
    </xdr:from>
    <xdr:to>
      <xdr:col>50</xdr:col>
      <xdr:colOff>165100</xdr:colOff>
      <xdr:row>64</xdr:row>
      <xdr:rowOff>138061</xdr:rowOff>
    </xdr:to>
    <xdr:sp macro="" textlink="">
      <xdr:nvSpPr>
        <xdr:cNvPr id="231" name="楕円 230"/>
        <xdr:cNvSpPr/>
      </xdr:nvSpPr>
      <xdr:spPr>
        <a:xfrm>
          <a:off x="9588500" y="110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86414</xdr:rowOff>
    </xdr:from>
    <xdr:to>
      <xdr:col>55</xdr:col>
      <xdr:colOff>0</xdr:colOff>
      <xdr:row>64</xdr:row>
      <xdr:rowOff>87261</xdr:rowOff>
    </xdr:to>
    <xdr:cxnSp macro="">
      <xdr:nvCxnSpPr>
        <xdr:cNvPr id="232" name="直線コネクタ 231"/>
        <xdr:cNvCxnSpPr/>
      </xdr:nvCxnSpPr>
      <xdr:spPr>
        <a:xfrm flipV="1">
          <a:off x="9639300" y="11059214"/>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37564</xdr:rowOff>
    </xdr:from>
    <xdr:to>
      <xdr:col>46</xdr:col>
      <xdr:colOff>38100</xdr:colOff>
      <xdr:row>64</xdr:row>
      <xdr:rowOff>139164</xdr:rowOff>
    </xdr:to>
    <xdr:sp macro="" textlink="">
      <xdr:nvSpPr>
        <xdr:cNvPr id="233" name="楕円 232"/>
        <xdr:cNvSpPr/>
      </xdr:nvSpPr>
      <xdr:spPr>
        <a:xfrm>
          <a:off x="8699500" y="110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87261</xdr:rowOff>
    </xdr:from>
    <xdr:to>
      <xdr:col>50</xdr:col>
      <xdr:colOff>114300</xdr:colOff>
      <xdr:row>64</xdr:row>
      <xdr:rowOff>88364</xdr:rowOff>
    </xdr:to>
    <xdr:cxnSp macro="">
      <xdr:nvCxnSpPr>
        <xdr:cNvPr id="234" name="直線コネクタ 233"/>
        <xdr:cNvCxnSpPr/>
      </xdr:nvCxnSpPr>
      <xdr:spPr>
        <a:xfrm flipV="1">
          <a:off x="8750300" y="1106006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47416</xdr:rowOff>
    </xdr:from>
    <xdr:to>
      <xdr:col>41</xdr:col>
      <xdr:colOff>101600</xdr:colOff>
      <xdr:row>64</xdr:row>
      <xdr:rowOff>149016</xdr:rowOff>
    </xdr:to>
    <xdr:sp macro="" textlink="">
      <xdr:nvSpPr>
        <xdr:cNvPr id="235" name="楕円 234"/>
        <xdr:cNvSpPr/>
      </xdr:nvSpPr>
      <xdr:spPr>
        <a:xfrm>
          <a:off x="7810500" y="110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88364</xdr:rowOff>
    </xdr:from>
    <xdr:to>
      <xdr:col>45</xdr:col>
      <xdr:colOff>177800</xdr:colOff>
      <xdr:row>64</xdr:row>
      <xdr:rowOff>98216</xdr:rowOff>
    </xdr:to>
    <xdr:cxnSp macro="">
      <xdr:nvCxnSpPr>
        <xdr:cNvPr id="236" name="直線コネクタ 235"/>
        <xdr:cNvCxnSpPr/>
      </xdr:nvCxnSpPr>
      <xdr:spPr>
        <a:xfrm flipV="1">
          <a:off x="7861300" y="11061164"/>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129188</xdr:rowOff>
    </xdr:from>
    <xdr:ext cx="534377" cy="259045"/>
    <xdr:sp macro="" textlink="">
      <xdr:nvSpPr>
        <xdr:cNvPr id="240" name="n_1mainValue【橋りょう・トンネル】&#10;一人当たり有形固定資産（償却資産）額"/>
        <xdr:cNvSpPr txBox="1"/>
      </xdr:nvSpPr>
      <xdr:spPr>
        <a:xfrm>
          <a:off x="9359411" y="1110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130291</xdr:rowOff>
    </xdr:from>
    <xdr:ext cx="534377" cy="259045"/>
    <xdr:sp macro="" textlink="">
      <xdr:nvSpPr>
        <xdr:cNvPr id="241" name="n_2mainValue【橋りょう・トンネル】&#10;一人当たり有形固定資産（償却資産）額"/>
        <xdr:cNvSpPr txBox="1"/>
      </xdr:nvSpPr>
      <xdr:spPr>
        <a:xfrm>
          <a:off x="8483111" y="111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140143</xdr:rowOff>
    </xdr:from>
    <xdr:ext cx="534377" cy="259045"/>
    <xdr:sp macro="" textlink="">
      <xdr:nvSpPr>
        <xdr:cNvPr id="242" name="n_3mainValue【橋りょう・トンネル】&#10;一人当たり有形固定資産（償却資産）額"/>
        <xdr:cNvSpPr txBox="1"/>
      </xdr:nvSpPr>
      <xdr:spPr>
        <a:xfrm>
          <a:off x="7594111" y="111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82" name="楕円 281"/>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15257</xdr:rowOff>
    </xdr:from>
    <xdr:ext cx="405111" cy="259045"/>
    <xdr:sp macro="" textlink="">
      <xdr:nvSpPr>
        <xdr:cNvPr id="283" name="【公営住宅】&#10;有形固定資産減価償却率該当値テキスト"/>
        <xdr:cNvSpPr txBox="1"/>
      </xdr:nvSpPr>
      <xdr:spPr>
        <a:xfrm>
          <a:off x="4673600"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84" name="楕円 283"/>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102870</xdr:rowOff>
    </xdr:to>
    <xdr:cxnSp macro="">
      <xdr:nvCxnSpPr>
        <xdr:cNvPr id="285" name="直線コネクタ 284"/>
        <xdr:cNvCxnSpPr/>
      </xdr:nvCxnSpPr>
      <xdr:spPr>
        <a:xfrm flipV="1">
          <a:off x="3797300" y="13975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164464</xdr:rowOff>
    </xdr:from>
    <xdr:to>
      <xdr:col>15</xdr:col>
      <xdr:colOff>101600</xdr:colOff>
      <xdr:row>81</xdr:row>
      <xdr:rowOff>94614</xdr:rowOff>
    </xdr:to>
    <xdr:sp macro="" textlink="">
      <xdr:nvSpPr>
        <xdr:cNvPr id="286" name="楕円 285"/>
        <xdr:cNvSpPr/>
      </xdr:nvSpPr>
      <xdr:spPr>
        <a:xfrm>
          <a:off x="285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102870</xdr:rowOff>
    </xdr:to>
    <xdr:cxnSp macro="">
      <xdr:nvCxnSpPr>
        <xdr:cNvPr id="287" name="直線コネクタ 286"/>
        <xdr:cNvCxnSpPr/>
      </xdr:nvCxnSpPr>
      <xdr:spPr>
        <a:xfrm>
          <a:off x="2908300" y="139312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288" name="楕円 287"/>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64770</xdr:rowOff>
    </xdr:to>
    <xdr:cxnSp macro="">
      <xdr:nvCxnSpPr>
        <xdr:cNvPr id="289" name="直線コネクタ 288"/>
        <xdr:cNvCxnSpPr/>
      </xdr:nvCxnSpPr>
      <xdr:spPr>
        <a:xfrm flipV="1">
          <a:off x="2019300" y="139312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2" name="n_3aveValue【公営住宅】&#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144797</xdr:rowOff>
    </xdr:from>
    <xdr:ext cx="405111" cy="259045"/>
    <xdr:sp macro="" textlink="">
      <xdr:nvSpPr>
        <xdr:cNvPr id="293" name="n_1mainValue【公営住宅】&#10;有形固定資産減価償却率"/>
        <xdr:cNvSpPr txBox="1"/>
      </xdr:nvSpPr>
      <xdr:spPr>
        <a:xfrm>
          <a:off x="3582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85741</xdr:rowOff>
    </xdr:from>
    <xdr:ext cx="405111" cy="259045"/>
    <xdr:sp macro="" textlink="">
      <xdr:nvSpPr>
        <xdr:cNvPr id="294" name="n_2mainValue【公営住宅】&#10;有形固定資産減価償却率"/>
        <xdr:cNvSpPr txBox="1"/>
      </xdr:nvSpPr>
      <xdr:spPr>
        <a:xfrm>
          <a:off x="2705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295" name="n_3mainValue【公営住宅】&#10;有形固定資産減価償却率"/>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105944</xdr:rowOff>
    </xdr:from>
    <xdr:to>
      <xdr:col>55</xdr:col>
      <xdr:colOff>50800</xdr:colOff>
      <xdr:row>86</xdr:row>
      <xdr:rowOff>36094</xdr:rowOff>
    </xdr:to>
    <xdr:sp macro="" textlink="">
      <xdr:nvSpPr>
        <xdr:cNvPr id="332" name="楕円 331"/>
        <xdr:cNvSpPr/>
      </xdr:nvSpPr>
      <xdr:spPr>
        <a:xfrm>
          <a:off x="10426700" y="14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71455</xdr:rowOff>
    </xdr:from>
    <xdr:ext cx="469744" cy="259045"/>
    <xdr:sp macro="" textlink="">
      <xdr:nvSpPr>
        <xdr:cNvPr id="333" name="【公営住宅】&#10;一人当たり面積該当値テキスト"/>
        <xdr:cNvSpPr txBox="1"/>
      </xdr:nvSpPr>
      <xdr:spPr>
        <a:xfrm>
          <a:off x="10515600" y="146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107110</xdr:rowOff>
    </xdr:from>
    <xdr:to>
      <xdr:col>50</xdr:col>
      <xdr:colOff>165100</xdr:colOff>
      <xdr:row>86</xdr:row>
      <xdr:rowOff>37260</xdr:rowOff>
    </xdr:to>
    <xdr:sp macro="" textlink="">
      <xdr:nvSpPr>
        <xdr:cNvPr id="334" name="楕円 333"/>
        <xdr:cNvSpPr/>
      </xdr:nvSpPr>
      <xdr:spPr>
        <a:xfrm>
          <a:off x="9588500" y="146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156744</xdr:rowOff>
    </xdr:from>
    <xdr:to>
      <xdr:col>55</xdr:col>
      <xdr:colOff>0</xdr:colOff>
      <xdr:row>85</xdr:row>
      <xdr:rowOff>157910</xdr:rowOff>
    </xdr:to>
    <xdr:cxnSp macro="">
      <xdr:nvCxnSpPr>
        <xdr:cNvPr id="335" name="直線コネクタ 334"/>
        <xdr:cNvCxnSpPr/>
      </xdr:nvCxnSpPr>
      <xdr:spPr>
        <a:xfrm flipV="1">
          <a:off x="9639300" y="14729994"/>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108572</xdr:rowOff>
    </xdr:from>
    <xdr:to>
      <xdr:col>46</xdr:col>
      <xdr:colOff>38100</xdr:colOff>
      <xdr:row>86</xdr:row>
      <xdr:rowOff>38722</xdr:rowOff>
    </xdr:to>
    <xdr:sp macro="" textlink="">
      <xdr:nvSpPr>
        <xdr:cNvPr id="336" name="楕円 335"/>
        <xdr:cNvSpPr/>
      </xdr:nvSpPr>
      <xdr:spPr>
        <a:xfrm>
          <a:off x="8699500" y="146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157910</xdr:rowOff>
    </xdr:from>
    <xdr:to>
      <xdr:col>50</xdr:col>
      <xdr:colOff>114300</xdr:colOff>
      <xdr:row>85</xdr:row>
      <xdr:rowOff>159372</xdr:rowOff>
    </xdr:to>
    <xdr:cxnSp macro="">
      <xdr:nvCxnSpPr>
        <xdr:cNvPr id="337" name="直線コネクタ 336"/>
        <xdr:cNvCxnSpPr/>
      </xdr:nvCxnSpPr>
      <xdr:spPr>
        <a:xfrm flipV="1">
          <a:off x="8750300" y="14731160"/>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109899</xdr:rowOff>
    </xdr:from>
    <xdr:to>
      <xdr:col>41</xdr:col>
      <xdr:colOff>101600</xdr:colOff>
      <xdr:row>86</xdr:row>
      <xdr:rowOff>40049</xdr:rowOff>
    </xdr:to>
    <xdr:sp macro="" textlink="">
      <xdr:nvSpPr>
        <xdr:cNvPr id="338" name="楕円 337"/>
        <xdr:cNvSpPr/>
      </xdr:nvSpPr>
      <xdr:spPr>
        <a:xfrm>
          <a:off x="7810500" y="146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159372</xdr:rowOff>
    </xdr:from>
    <xdr:to>
      <xdr:col>45</xdr:col>
      <xdr:colOff>177800</xdr:colOff>
      <xdr:row>85</xdr:row>
      <xdr:rowOff>160699</xdr:rowOff>
    </xdr:to>
    <xdr:cxnSp macro="">
      <xdr:nvCxnSpPr>
        <xdr:cNvPr id="339" name="直線コネクタ 338"/>
        <xdr:cNvCxnSpPr/>
      </xdr:nvCxnSpPr>
      <xdr:spPr>
        <a:xfrm flipV="1">
          <a:off x="7861300" y="14732622"/>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28387</xdr:rowOff>
    </xdr:from>
    <xdr:ext cx="469744" cy="259045"/>
    <xdr:sp macro="" textlink="">
      <xdr:nvSpPr>
        <xdr:cNvPr id="343" name="n_1mainValue【公営住宅】&#10;一人当たり面積"/>
        <xdr:cNvSpPr txBox="1"/>
      </xdr:nvSpPr>
      <xdr:spPr>
        <a:xfrm>
          <a:off x="9391727" y="1477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29849</xdr:rowOff>
    </xdr:from>
    <xdr:ext cx="469744" cy="259045"/>
    <xdr:sp macro="" textlink="">
      <xdr:nvSpPr>
        <xdr:cNvPr id="344" name="n_2mainValue【公営住宅】&#10;一人当たり面積"/>
        <xdr:cNvSpPr txBox="1"/>
      </xdr:nvSpPr>
      <xdr:spPr>
        <a:xfrm>
          <a:off x="8515427" y="1477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31176</xdr:rowOff>
    </xdr:from>
    <xdr:ext cx="469744" cy="259045"/>
    <xdr:sp macro="" textlink="">
      <xdr:nvSpPr>
        <xdr:cNvPr id="345" name="n_3mainValue【公営住宅】&#10;一人当たり面積"/>
        <xdr:cNvSpPr txBox="1"/>
      </xdr:nvSpPr>
      <xdr:spPr>
        <a:xfrm>
          <a:off x="7626427" y="147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0" name="直線コネクタ 369"/>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1"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2" name="直線コネクタ 371"/>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3"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4" name="直線コネクタ 373"/>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75" name="【港湾・漁港】&#10;有形固定資産減価償却率平均値テキスト"/>
        <xdr:cNvSpPr txBox="1"/>
      </xdr:nvSpPr>
      <xdr:spPr>
        <a:xfrm>
          <a:off x="4673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6" name="フローチャート: 判断 375"/>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7" name="フローチャート: 判断 376"/>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8" name="フローチャート: 判断 377"/>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79" name="フローチャート: 判断 378"/>
        <xdr:cNvSpPr/>
      </xdr:nvSpPr>
      <xdr:spPr>
        <a:xfrm>
          <a:off x="1968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80645</xdr:rowOff>
    </xdr:from>
    <xdr:to>
      <xdr:col>24</xdr:col>
      <xdr:colOff>114300</xdr:colOff>
      <xdr:row>108</xdr:row>
      <xdr:rowOff>10795</xdr:rowOff>
    </xdr:to>
    <xdr:sp macro="" textlink="">
      <xdr:nvSpPr>
        <xdr:cNvPr id="385" name="楕円 384"/>
        <xdr:cNvSpPr/>
      </xdr:nvSpPr>
      <xdr:spPr>
        <a:xfrm>
          <a:off x="4584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59072</xdr:rowOff>
    </xdr:from>
    <xdr:ext cx="405111" cy="259045"/>
    <xdr:sp macro="" textlink="">
      <xdr:nvSpPr>
        <xdr:cNvPr id="386" name="【港湾・漁港】&#10;有形固定資産減価償却率該当値テキスト"/>
        <xdr:cNvSpPr txBox="1"/>
      </xdr:nvSpPr>
      <xdr:spPr>
        <a:xfrm>
          <a:off x="4673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111125</xdr:rowOff>
    </xdr:from>
    <xdr:to>
      <xdr:col>20</xdr:col>
      <xdr:colOff>38100</xdr:colOff>
      <xdr:row>102</xdr:row>
      <xdr:rowOff>41275</xdr:rowOff>
    </xdr:to>
    <xdr:sp macro="" textlink="">
      <xdr:nvSpPr>
        <xdr:cNvPr id="387" name="楕円 386"/>
        <xdr:cNvSpPr/>
      </xdr:nvSpPr>
      <xdr:spPr>
        <a:xfrm>
          <a:off x="3746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161925</xdr:rowOff>
    </xdr:from>
    <xdr:to>
      <xdr:col>24</xdr:col>
      <xdr:colOff>63500</xdr:colOff>
      <xdr:row>107</xdr:row>
      <xdr:rowOff>131445</xdr:rowOff>
    </xdr:to>
    <xdr:cxnSp macro="">
      <xdr:nvCxnSpPr>
        <xdr:cNvPr id="388" name="直線コネクタ 387"/>
        <xdr:cNvCxnSpPr/>
      </xdr:nvCxnSpPr>
      <xdr:spPr>
        <a:xfrm>
          <a:off x="3797300" y="17478375"/>
          <a:ext cx="838200" cy="99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389"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90" name="n_2aveValue【港湾・漁港】&#10;有形固定資産減価償却率"/>
        <xdr:cNvSpPr txBox="1"/>
      </xdr:nvSpPr>
      <xdr:spPr>
        <a:xfrm>
          <a:off x="2705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34941</xdr:rowOff>
    </xdr:from>
    <xdr:ext cx="405111" cy="259045"/>
    <xdr:sp macro="" textlink="">
      <xdr:nvSpPr>
        <xdr:cNvPr id="391" name="n_3aveValue【港湾・漁港】&#10;有形固定資産減価償却率"/>
        <xdr:cNvSpPr txBox="1"/>
      </xdr:nvSpPr>
      <xdr:spPr>
        <a:xfrm>
          <a:off x="1816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57802</xdr:rowOff>
    </xdr:from>
    <xdr:ext cx="405111" cy="259045"/>
    <xdr:sp macro="" textlink="">
      <xdr:nvSpPr>
        <xdr:cNvPr id="392" name="n_1mainValue【港湾・漁港】&#10;有形固定資産減価償却率"/>
        <xdr:cNvSpPr txBox="1"/>
      </xdr:nvSpPr>
      <xdr:spPr>
        <a:xfrm>
          <a:off x="35820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4" name="テキスト ボックス 40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06" name="テキスト ボックス 40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8" name="テキスト ボックス 40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0" name="テキスト ボックス 40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2" name="テキスト ボックス 411"/>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4" name="テキスト ボックス 41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16" name="直線コネクタ 415"/>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17"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18" name="直線コネクタ 417"/>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19"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0" name="直線コネクタ 419"/>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144440</xdr:rowOff>
    </xdr:from>
    <xdr:ext cx="599010" cy="259045"/>
    <xdr:sp macro="" textlink="">
      <xdr:nvSpPr>
        <xdr:cNvPr id="421" name="【港湾・漁港】&#10;一人当たり有形固定資産（償却資産）額平均値テキスト"/>
        <xdr:cNvSpPr txBox="1"/>
      </xdr:nvSpPr>
      <xdr:spPr>
        <a:xfrm>
          <a:off x="10515600" y="1814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2" name="フローチャート: 判断 421"/>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23" name="フローチャート: 判断 422"/>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24" name="フローチャート: 判断 423"/>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25" name="フローチャート: 判断 424"/>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97154</xdr:rowOff>
    </xdr:from>
    <xdr:to>
      <xdr:col>55</xdr:col>
      <xdr:colOff>50800</xdr:colOff>
      <xdr:row>109</xdr:row>
      <xdr:rowOff>27304</xdr:rowOff>
    </xdr:to>
    <xdr:sp macro="" textlink="">
      <xdr:nvSpPr>
        <xdr:cNvPr id="431" name="楕円 430"/>
        <xdr:cNvSpPr/>
      </xdr:nvSpPr>
      <xdr:spPr>
        <a:xfrm>
          <a:off x="10426700" y="186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12081</xdr:rowOff>
    </xdr:from>
    <xdr:ext cx="469744" cy="259045"/>
    <xdr:sp macro="" textlink="">
      <xdr:nvSpPr>
        <xdr:cNvPr id="432" name="【港湾・漁港】&#10;一人当たり有形固定資産（償却資産）額該当値テキスト"/>
        <xdr:cNvSpPr txBox="1"/>
      </xdr:nvSpPr>
      <xdr:spPr>
        <a:xfrm>
          <a:off x="10515600" y="185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100050</xdr:rowOff>
    </xdr:from>
    <xdr:to>
      <xdr:col>50</xdr:col>
      <xdr:colOff>165100</xdr:colOff>
      <xdr:row>109</xdr:row>
      <xdr:rowOff>30200</xdr:rowOff>
    </xdr:to>
    <xdr:sp macro="" textlink="">
      <xdr:nvSpPr>
        <xdr:cNvPr id="433" name="楕円 432"/>
        <xdr:cNvSpPr/>
      </xdr:nvSpPr>
      <xdr:spPr>
        <a:xfrm>
          <a:off x="9588500" y="186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147954</xdr:rowOff>
    </xdr:from>
    <xdr:to>
      <xdr:col>55</xdr:col>
      <xdr:colOff>0</xdr:colOff>
      <xdr:row>108</xdr:row>
      <xdr:rowOff>150850</xdr:rowOff>
    </xdr:to>
    <xdr:cxnSp macro="">
      <xdr:nvCxnSpPr>
        <xdr:cNvPr id="434" name="直線コネクタ 433"/>
        <xdr:cNvCxnSpPr/>
      </xdr:nvCxnSpPr>
      <xdr:spPr>
        <a:xfrm flipV="1">
          <a:off x="9639300" y="1866455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147038</xdr:rowOff>
    </xdr:from>
    <xdr:ext cx="599010" cy="259045"/>
    <xdr:sp macro="" textlink="">
      <xdr:nvSpPr>
        <xdr:cNvPr id="435" name="n_1aveValue【港湾・漁港】&#10;一人当たり有形固定資産（償却資産）額"/>
        <xdr:cNvSpPr txBox="1"/>
      </xdr:nvSpPr>
      <xdr:spPr>
        <a:xfrm>
          <a:off x="9327095" y="181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115961</xdr:rowOff>
    </xdr:from>
    <xdr:ext cx="599010" cy="259045"/>
    <xdr:sp macro="" textlink="">
      <xdr:nvSpPr>
        <xdr:cNvPr id="436" name="n_2aveValue【港湾・漁港】&#10;一人当たり有形固定資産（償却資産）額"/>
        <xdr:cNvSpPr txBox="1"/>
      </xdr:nvSpPr>
      <xdr:spPr>
        <a:xfrm>
          <a:off x="8450795" y="181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19863</xdr:rowOff>
    </xdr:from>
    <xdr:ext cx="599010" cy="259045"/>
    <xdr:sp macro="" textlink="">
      <xdr:nvSpPr>
        <xdr:cNvPr id="437" name="n_3aveValue【港湾・漁港】&#10;一人当たり有形固定資産（償却資産）額"/>
        <xdr:cNvSpPr txBox="1"/>
      </xdr:nvSpPr>
      <xdr:spPr>
        <a:xfrm>
          <a:off x="7561795" y="18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21327</xdr:rowOff>
    </xdr:from>
    <xdr:ext cx="378565" cy="259045"/>
    <xdr:sp macro="" textlink="">
      <xdr:nvSpPr>
        <xdr:cNvPr id="438" name="n_1mainValue【港湾・漁港】&#10;一人当たり有形固定資産（償却資産）額"/>
        <xdr:cNvSpPr txBox="1"/>
      </xdr:nvSpPr>
      <xdr:spPr>
        <a:xfrm>
          <a:off x="9437317" y="187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9" name="正方形/長方形 4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0" name="正方形/長方形 4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1" name="正方形/長方形 4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2" name="正方形/長方形 4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3" name="正方形/長方形 4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4" name="正方形/長方形 4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5" name="正方形/長方形 4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5" name="テキスト ボックス 4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6" name="直線コネクタ 46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7" name="テキスト ボックス 46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8" name="直線コネクタ 46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9" name="テキスト ボックス 46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0" name="直線コネクタ 46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1" name="テキスト ボックス 47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2" name="直線コネクタ 47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3" name="テキスト ボックス 47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4" name="直線コネクタ 47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5" name="テキスト ボックス 47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6" name="直線コネクタ 47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7" name="テキスト ボックス 47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81" name="直線コネクタ 480"/>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82"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83" name="直線コネクタ 482"/>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8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85" name="直線コネクタ 48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486"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87" name="フローチャート: 判断 486"/>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488" name="フローチャート: 判断 487"/>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89" name="フローチャート: 判断 488"/>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90" name="フローチャート: 判断 489"/>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48804</xdr:rowOff>
    </xdr:from>
    <xdr:to>
      <xdr:col>85</xdr:col>
      <xdr:colOff>177800</xdr:colOff>
      <xdr:row>55</xdr:row>
      <xdr:rowOff>150404</xdr:rowOff>
    </xdr:to>
    <xdr:sp macro="" textlink="">
      <xdr:nvSpPr>
        <xdr:cNvPr id="496" name="楕円 495"/>
        <xdr:cNvSpPr/>
      </xdr:nvSpPr>
      <xdr:spPr>
        <a:xfrm>
          <a:off x="16268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1831</xdr:rowOff>
    </xdr:from>
    <xdr:ext cx="405111" cy="259045"/>
    <xdr:sp macro="" textlink="">
      <xdr:nvSpPr>
        <xdr:cNvPr id="497" name="【学校施設】&#10;有形固定資産減価償却率該当値テキスト"/>
        <xdr:cNvSpPr txBox="1"/>
      </xdr:nvSpPr>
      <xdr:spPr>
        <a:xfrm>
          <a:off x="16357600" y="9431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84727</xdr:rowOff>
    </xdr:from>
    <xdr:to>
      <xdr:col>81</xdr:col>
      <xdr:colOff>101600</xdr:colOff>
      <xdr:row>56</xdr:row>
      <xdr:rowOff>14877</xdr:rowOff>
    </xdr:to>
    <xdr:sp macro="" textlink="">
      <xdr:nvSpPr>
        <xdr:cNvPr id="498" name="楕円 497"/>
        <xdr:cNvSpPr/>
      </xdr:nvSpPr>
      <xdr:spPr>
        <a:xfrm>
          <a:off x="15430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99604</xdr:rowOff>
    </xdr:from>
    <xdr:to>
      <xdr:col>85</xdr:col>
      <xdr:colOff>127000</xdr:colOff>
      <xdr:row>55</xdr:row>
      <xdr:rowOff>135527</xdr:rowOff>
    </xdr:to>
    <xdr:cxnSp macro="">
      <xdr:nvCxnSpPr>
        <xdr:cNvPr id="499" name="直線コネクタ 498"/>
        <xdr:cNvCxnSpPr/>
      </xdr:nvCxnSpPr>
      <xdr:spPr>
        <a:xfrm flipV="1">
          <a:off x="15481300" y="95293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9616</xdr:rowOff>
    </xdr:from>
    <xdr:to>
      <xdr:col>76</xdr:col>
      <xdr:colOff>165100</xdr:colOff>
      <xdr:row>55</xdr:row>
      <xdr:rowOff>111216</xdr:rowOff>
    </xdr:to>
    <xdr:sp macro="" textlink="">
      <xdr:nvSpPr>
        <xdr:cNvPr id="500" name="楕円 499"/>
        <xdr:cNvSpPr/>
      </xdr:nvSpPr>
      <xdr:spPr>
        <a:xfrm>
          <a:off x="145415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60416</xdr:rowOff>
    </xdr:from>
    <xdr:to>
      <xdr:col>81</xdr:col>
      <xdr:colOff>50800</xdr:colOff>
      <xdr:row>55</xdr:row>
      <xdr:rowOff>135527</xdr:rowOff>
    </xdr:to>
    <xdr:cxnSp macro="">
      <xdr:nvCxnSpPr>
        <xdr:cNvPr id="501" name="直線コネクタ 500"/>
        <xdr:cNvCxnSpPr/>
      </xdr:nvCxnSpPr>
      <xdr:spPr>
        <a:xfrm>
          <a:off x="14592300" y="94901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127181</xdr:rowOff>
    </xdr:from>
    <xdr:to>
      <xdr:col>72</xdr:col>
      <xdr:colOff>38100</xdr:colOff>
      <xdr:row>56</xdr:row>
      <xdr:rowOff>57331</xdr:rowOff>
    </xdr:to>
    <xdr:sp macro="" textlink="">
      <xdr:nvSpPr>
        <xdr:cNvPr id="502" name="楕円 501"/>
        <xdr:cNvSpPr/>
      </xdr:nvSpPr>
      <xdr:spPr>
        <a:xfrm>
          <a:off x="13652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60416</xdr:rowOff>
    </xdr:from>
    <xdr:to>
      <xdr:col>76</xdr:col>
      <xdr:colOff>114300</xdr:colOff>
      <xdr:row>56</xdr:row>
      <xdr:rowOff>6531</xdr:rowOff>
    </xdr:to>
    <xdr:cxnSp macro="">
      <xdr:nvCxnSpPr>
        <xdr:cNvPr id="503" name="直線コネクタ 502"/>
        <xdr:cNvCxnSpPr/>
      </xdr:nvCxnSpPr>
      <xdr:spPr>
        <a:xfrm flipV="1">
          <a:off x="13703300" y="94901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504"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505"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506" name="n_3aveValue【学校施設】&#10;有形固定資産減価償却率"/>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31404</xdr:rowOff>
    </xdr:from>
    <xdr:ext cx="405111" cy="259045"/>
    <xdr:sp macro="" textlink="">
      <xdr:nvSpPr>
        <xdr:cNvPr id="507" name="n_1mainValue【学校施設】&#10;有形固定資産減価償却率"/>
        <xdr:cNvSpPr txBox="1"/>
      </xdr:nvSpPr>
      <xdr:spPr>
        <a:xfrm>
          <a:off x="15266044" y="928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127743</xdr:rowOff>
    </xdr:from>
    <xdr:ext cx="405111" cy="259045"/>
    <xdr:sp macro="" textlink="">
      <xdr:nvSpPr>
        <xdr:cNvPr id="508" name="n_2mainValue【学校施設】&#10;有形固定資産減価償却率"/>
        <xdr:cNvSpPr txBox="1"/>
      </xdr:nvSpPr>
      <xdr:spPr>
        <a:xfrm>
          <a:off x="14389744" y="921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73858</xdr:rowOff>
    </xdr:from>
    <xdr:ext cx="405111" cy="259045"/>
    <xdr:sp macro="" textlink="">
      <xdr:nvSpPr>
        <xdr:cNvPr id="509" name="n_3mainValue【学校施設】&#10;有形固定資産減価償却率"/>
        <xdr:cNvSpPr txBox="1"/>
      </xdr:nvSpPr>
      <xdr:spPr>
        <a:xfrm>
          <a:off x="13500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1" name="直線コネクタ 5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2" name="テキスト ボックス 5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3" name="直線コネクタ 5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4" name="テキスト ボックス 5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5" name="直線コネクタ 5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6" name="テキスト ボックス 5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7" name="直線コネクタ 5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8" name="テキスト ボックス 5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9" name="直線コネクタ 5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0" name="テキスト ボックス 52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1" name="直線コネクタ 5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2" name="テキスト ボックス 53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36" name="直線コネクタ 535"/>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37"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38" name="直線コネクタ 537"/>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39"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40" name="直線コネクタ 539"/>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41"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42" name="フローチャート: 判断 541"/>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43" name="フローチャート: 判断 542"/>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44" name="フローチャート: 判断 543"/>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45" name="フローチャート: 判断 544"/>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8310</xdr:rowOff>
    </xdr:from>
    <xdr:to>
      <xdr:col>116</xdr:col>
      <xdr:colOff>114300</xdr:colOff>
      <xdr:row>61</xdr:row>
      <xdr:rowOff>109910</xdr:rowOff>
    </xdr:to>
    <xdr:sp macro="" textlink="">
      <xdr:nvSpPr>
        <xdr:cNvPr id="551" name="楕円 550"/>
        <xdr:cNvSpPr/>
      </xdr:nvSpPr>
      <xdr:spPr>
        <a:xfrm>
          <a:off x="22110700" y="104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31187</xdr:rowOff>
    </xdr:from>
    <xdr:ext cx="469744" cy="259045"/>
    <xdr:sp macro="" textlink="">
      <xdr:nvSpPr>
        <xdr:cNvPr id="552" name="【学校施設】&#10;一人当たり面積該当値テキスト"/>
        <xdr:cNvSpPr txBox="1"/>
      </xdr:nvSpPr>
      <xdr:spPr>
        <a:xfrm>
          <a:off x="22199600" y="1031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27250</xdr:rowOff>
    </xdr:from>
    <xdr:to>
      <xdr:col>112</xdr:col>
      <xdr:colOff>38100</xdr:colOff>
      <xdr:row>61</xdr:row>
      <xdr:rowOff>128850</xdr:rowOff>
    </xdr:to>
    <xdr:sp macro="" textlink="">
      <xdr:nvSpPr>
        <xdr:cNvPr id="553" name="楕円 552"/>
        <xdr:cNvSpPr/>
      </xdr:nvSpPr>
      <xdr:spPr>
        <a:xfrm>
          <a:off x="21272500" y="104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59110</xdr:rowOff>
    </xdr:from>
    <xdr:to>
      <xdr:col>116</xdr:col>
      <xdr:colOff>63500</xdr:colOff>
      <xdr:row>61</xdr:row>
      <xdr:rowOff>78050</xdr:rowOff>
    </xdr:to>
    <xdr:cxnSp macro="">
      <xdr:nvCxnSpPr>
        <xdr:cNvPr id="554" name="直線コネクタ 553"/>
        <xdr:cNvCxnSpPr/>
      </xdr:nvCxnSpPr>
      <xdr:spPr>
        <a:xfrm flipV="1">
          <a:off x="21323300" y="10517560"/>
          <a:ext cx="8382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36068</xdr:rowOff>
    </xdr:from>
    <xdr:to>
      <xdr:col>107</xdr:col>
      <xdr:colOff>101600</xdr:colOff>
      <xdr:row>60</xdr:row>
      <xdr:rowOff>137668</xdr:rowOff>
    </xdr:to>
    <xdr:sp macro="" textlink="">
      <xdr:nvSpPr>
        <xdr:cNvPr id="555" name="楕円 554"/>
        <xdr:cNvSpPr/>
      </xdr:nvSpPr>
      <xdr:spPr>
        <a:xfrm>
          <a:off x="20383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86868</xdr:rowOff>
    </xdr:from>
    <xdr:to>
      <xdr:col>111</xdr:col>
      <xdr:colOff>177800</xdr:colOff>
      <xdr:row>61</xdr:row>
      <xdr:rowOff>78050</xdr:rowOff>
    </xdr:to>
    <xdr:cxnSp macro="">
      <xdr:nvCxnSpPr>
        <xdr:cNvPr id="556" name="直線コネクタ 555"/>
        <xdr:cNvCxnSpPr/>
      </xdr:nvCxnSpPr>
      <xdr:spPr>
        <a:xfrm>
          <a:off x="20434300" y="10373868"/>
          <a:ext cx="889000" cy="1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57622</xdr:rowOff>
    </xdr:from>
    <xdr:to>
      <xdr:col>102</xdr:col>
      <xdr:colOff>165100</xdr:colOff>
      <xdr:row>60</xdr:row>
      <xdr:rowOff>159222</xdr:rowOff>
    </xdr:to>
    <xdr:sp macro="" textlink="">
      <xdr:nvSpPr>
        <xdr:cNvPr id="557" name="楕円 556"/>
        <xdr:cNvSpPr/>
      </xdr:nvSpPr>
      <xdr:spPr>
        <a:xfrm>
          <a:off x="19494500" y="103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86868</xdr:rowOff>
    </xdr:from>
    <xdr:to>
      <xdr:col>107</xdr:col>
      <xdr:colOff>50800</xdr:colOff>
      <xdr:row>60</xdr:row>
      <xdr:rowOff>108422</xdr:rowOff>
    </xdr:to>
    <xdr:cxnSp macro="">
      <xdr:nvCxnSpPr>
        <xdr:cNvPr id="558" name="直線コネクタ 557"/>
        <xdr:cNvCxnSpPr/>
      </xdr:nvCxnSpPr>
      <xdr:spPr>
        <a:xfrm flipV="1">
          <a:off x="19545300" y="10373868"/>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59"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60" name="n_2aveValue【学校施設】&#10;一人当たり面積"/>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561" name="n_3aveValue【学校施設】&#10;一人当たり面積"/>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119977</xdr:rowOff>
    </xdr:from>
    <xdr:ext cx="469744" cy="259045"/>
    <xdr:sp macro="" textlink="">
      <xdr:nvSpPr>
        <xdr:cNvPr id="562" name="n_1mainValue【学校施設】&#10;一人当たり面積"/>
        <xdr:cNvSpPr txBox="1"/>
      </xdr:nvSpPr>
      <xdr:spPr>
        <a:xfrm>
          <a:off x="21075727" y="1057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63" name="n_2main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4299</xdr:rowOff>
    </xdr:from>
    <xdr:ext cx="469744" cy="259045"/>
    <xdr:sp macro="" textlink="">
      <xdr:nvSpPr>
        <xdr:cNvPr id="564" name="n_3mainValue【学校施設】&#10;一人当たり面積"/>
        <xdr:cNvSpPr txBox="1"/>
      </xdr:nvSpPr>
      <xdr:spPr>
        <a:xfrm>
          <a:off x="19310427" y="1011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6" name="直線コネクタ 57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7" name="テキスト ボックス 57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8" name="直線コネクタ 57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9" name="テキスト ボックス 57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0" name="直線コネクタ 57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1" name="テキスト ボックス 58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2" name="直線コネクタ 58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83" name="テキスト ボックス 58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587" name="直線コネクタ 586"/>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588"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589" name="直線コネクタ 588"/>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590"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591" name="直線コネクタ 590"/>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592" name="【児童館】&#10;有形固定資産減価償却率平均値テキスト"/>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593" name="フローチャート: 判断 592"/>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594" name="フローチャート: 判断 593"/>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595" name="フローチャート: 判断 594"/>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596" name="フローチャート: 判断 595"/>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602" name="楕円 601"/>
        <xdr:cNvSpPr/>
      </xdr:nvSpPr>
      <xdr:spPr>
        <a:xfrm>
          <a:off x="16268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35323</xdr:rowOff>
    </xdr:from>
    <xdr:ext cx="405111" cy="259045"/>
    <xdr:sp macro="" textlink="">
      <xdr:nvSpPr>
        <xdr:cNvPr id="603" name="【児童館】&#10;有形固定資産減価償却率該当値テキスト"/>
        <xdr:cNvSpPr txBox="1"/>
      </xdr:nvSpPr>
      <xdr:spPr>
        <a:xfrm>
          <a:off x="16357600" y="1375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62737</xdr:rowOff>
    </xdr:from>
    <xdr:to>
      <xdr:col>81</xdr:col>
      <xdr:colOff>101600</xdr:colOff>
      <xdr:row>81</xdr:row>
      <xdr:rowOff>164337</xdr:rowOff>
    </xdr:to>
    <xdr:sp macro="" textlink="">
      <xdr:nvSpPr>
        <xdr:cNvPr id="604" name="楕円 603"/>
        <xdr:cNvSpPr/>
      </xdr:nvSpPr>
      <xdr:spPr>
        <a:xfrm>
          <a:off x="15430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63246</xdr:rowOff>
    </xdr:from>
    <xdr:to>
      <xdr:col>85</xdr:col>
      <xdr:colOff>127000</xdr:colOff>
      <xdr:row>81</xdr:row>
      <xdr:rowOff>113537</xdr:rowOff>
    </xdr:to>
    <xdr:cxnSp macro="">
      <xdr:nvCxnSpPr>
        <xdr:cNvPr id="605" name="直線コネクタ 604"/>
        <xdr:cNvCxnSpPr/>
      </xdr:nvCxnSpPr>
      <xdr:spPr>
        <a:xfrm flipV="1">
          <a:off x="15481300" y="139506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606" name="楕円 605"/>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113537</xdr:rowOff>
    </xdr:to>
    <xdr:cxnSp macro="">
      <xdr:nvCxnSpPr>
        <xdr:cNvPr id="607" name="直線コネクタ 606"/>
        <xdr:cNvCxnSpPr/>
      </xdr:nvCxnSpPr>
      <xdr:spPr>
        <a:xfrm>
          <a:off x="14592300" y="139369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49022</xdr:rowOff>
    </xdr:from>
    <xdr:to>
      <xdr:col>72</xdr:col>
      <xdr:colOff>38100</xdr:colOff>
      <xdr:row>81</xdr:row>
      <xdr:rowOff>150622</xdr:rowOff>
    </xdr:to>
    <xdr:sp macro="" textlink="">
      <xdr:nvSpPr>
        <xdr:cNvPr id="608" name="楕円 607"/>
        <xdr:cNvSpPr/>
      </xdr:nvSpPr>
      <xdr:spPr>
        <a:xfrm>
          <a:off x="13652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99822</xdr:rowOff>
    </xdr:to>
    <xdr:cxnSp macro="">
      <xdr:nvCxnSpPr>
        <xdr:cNvPr id="609" name="直線コネクタ 608"/>
        <xdr:cNvCxnSpPr/>
      </xdr:nvCxnSpPr>
      <xdr:spPr>
        <a:xfrm flipV="1">
          <a:off x="13703300" y="13936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610" name="n_1aveValue【児童館】&#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611" name="n_2aveValue【児童館】&#10;有形固定資産減価償却率"/>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612" name="n_3aveValue【児童館】&#10;有形固定資産減価償却率"/>
        <xdr:cNvSpPr txBox="1"/>
      </xdr:nvSpPr>
      <xdr:spPr>
        <a:xfrm>
          <a:off x="13500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9414</xdr:rowOff>
    </xdr:from>
    <xdr:ext cx="405111" cy="259045"/>
    <xdr:sp macro="" textlink="">
      <xdr:nvSpPr>
        <xdr:cNvPr id="613" name="n_1mainValue【児童館】&#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614" name="n_2mainValue【児童館】&#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167149</xdr:rowOff>
    </xdr:from>
    <xdr:ext cx="405111" cy="259045"/>
    <xdr:sp macro="" textlink="">
      <xdr:nvSpPr>
        <xdr:cNvPr id="615" name="n_3mainValue【児童館】&#10;有形固定資産減価償却率"/>
        <xdr:cNvSpPr txBox="1"/>
      </xdr:nvSpPr>
      <xdr:spPr>
        <a:xfrm>
          <a:off x="13500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6" name="直線コネクタ 6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7" name="テキスト ボックス 6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8" name="直線コネクタ 6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9" name="テキスト ボックス 6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0" name="直線コネクタ 6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1" name="テキスト ボックス 6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2" name="直線コネクタ 6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3" name="テキスト ボックス 6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4" name="直線コネクタ 6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5" name="テキスト ボックス 6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39" name="直線コネクタ 638"/>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40"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41" name="直線コネクタ 640"/>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42"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43" name="直線コネクタ 64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644" name="【児童館】&#10;一人当たり面積平均値テキスト"/>
        <xdr:cNvSpPr txBox="1"/>
      </xdr:nvSpPr>
      <xdr:spPr>
        <a:xfrm>
          <a:off x="221996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45" name="フローチャート: 判断 644"/>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46" name="フローチャート: 判断 645"/>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47" name="フローチャート: 判断 646"/>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48" name="フローチャート: 判断 647"/>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54" name="楕円 653"/>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655"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56" name="楕円 655"/>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657" name="直線コネクタ 656"/>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658" name="楕円 657"/>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659" name="直線コネクタ 658"/>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660" name="楕円 659"/>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661" name="直線コネクタ 660"/>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62"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63" name="n_2aveValue【児童館】&#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64" name="n_3aveValue【児童館】&#10;一人当たり面積"/>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65"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666"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667"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8" name="テキスト ボックス 67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9" name="直線コネクタ 67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0" name="テキスト ボックス 67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1" name="直線コネクタ 68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2" name="テキスト ボックス 68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3" name="直線コネクタ 68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4" name="テキスト ボックス 68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5" name="直線コネクタ 68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86" name="テキスト ボックス 68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90" name="直線コネクタ 689"/>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91"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92" name="直線コネクタ 691"/>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93"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694" name="直線コネクタ 693"/>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95"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96" name="フローチャート: 判断 69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697" name="フローチャート: 判断 696"/>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98" name="フローチャート: 判断 697"/>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699" name="フローチャート: 判断 698"/>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132842</xdr:rowOff>
    </xdr:from>
    <xdr:to>
      <xdr:col>85</xdr:col>
      <xdr:colOff>177800</xdr:colOff>
      <xdr:row>104</xdr:row>
      <xdr:rowOff>62992</xdr:rowOff>
    </xdr:to>
    <xdr:sp macro="" textlink="">
      <xdr:nvSpPr>
        <xdr:cNvPr id="705" name="楕円 704"/>
        <xdr:cNvSpPr/>
      </xdr:nvSpPr>
      <xdr:spPr>
        <a:xfrm>
          <a:off x="16268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155719</xdr:rowOff>
    </xdr:from>
    <xdr:ext cx="405111" cy="259045"/>
    <xdr:sp macro="" textlink="">
      <xdr:nvSpPr>
        <xdr:cNvPr id="706" name="【公民館】&#10;有形固定資産減価償却率該当値テキスト"/>
        <xdr:cNvSpPr txBox="1"/>
      </xdr:nvSpPr>
      <xdr:spPr>
        <a:xfrm>
          <a:off x="16357600" y="1764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07" name="楕円 706"/>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xdr:rowOff>
    </xdr:from>
    <xdr:to>
      <xdr:col>85</xdr:col>
      <xdr:colOff>127000</xdr:colOff>
      <xdr:row>104</xdr:row>
      <xdr:rowOff>30480</xdr:rowOff>
    </xdr:to>
    <xdr:cxnSp macro="">
      <xdr:nvCxnSpPr>
        <xdr:cNvPr id="708" name="直線コネクタ 707"/>
        <xdr:cNvCxnSpPr/>
      </xdr:nvCxnSpPr>
      <xdr:spPr>
        <a:xfrm flipV="1">
          <a:off x="15481300" y="178429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09" name="楕円 708"/>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30480</xdr:rowOff>
    </xdr:to>
    <xdr:cxnSp macro="">
      <xdr:nvCxnSpPr>
        <xdr:cNvPr id="710" name="直線コネクタ 709"/>
        <xdr:cNvCxnSpPr/>
      </xdr:nvCxnSpPr>
      <xdr:spPr>
        <a:xfrm>
          <a:off x="14592300" y="1786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45974</xdr:rowOff>
    </xdr:from>
    <xdr:to>
      <xdr:col>72</xdr:col>
      <xdr:colOff>38100</xdr:colOff>
      <xdr:row>104</xdr:row>
      <xdr:rowOff>147574</xdr:rowOff>
    </xdr:to>
    <xdr:sp macro="" textlink="">
      <xdr:nvSpPr>
        <xdr:cNvPr id="711" name="楕円 710"/>
        <xdr:cNvSpPr/>
      </xdr:nvSpPr>
      <xdr:spPr>
        <a:xfrm>
          <a:off x="13652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96774</xdr:rowOff>
    </xdr:to>
    <xdr:cxnSp macro="">
      <xdr:nvCxnSpPr>
        <xdr:cNvPr id="712" name="直線コネクタ 711"/>
        <xdr:cNvCxnSpPr/>
      </xdr:nvCxnSpPr>
      <xdr:spPr>
        <a:xfrm flipV="1">
          <a:off x="13703300" y="178612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713"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14"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715" name="n_3aveValue【公民館】&#10;有形固定資産減価償却率"/>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16" name="n_1main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17" name="n_2mainValue【公民館】&#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164101</xdr:rowOff>
    </xdr:from>
    <xdr:ext cx="405111" cy="259045"/>
    <xdr:sp macro="" textlink="">
      <xdr:nvSpPr>
        <xdr:cNvPr id="718" name="n_3mainValue【公民館】&#10;有形固定資産減価償却率"/>
        <xdr:cNvSpPr txBox="1"/>
      </xdr:nvSpPr>
      <xdr:spPr>
        <a:xfrm>
          <a:off x="13500744" y="176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44" name="直線コネクタ 743"/>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45"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46" name="直線コネクタ 745"/>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47"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48" name="直線コネクタ 747"/>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49"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50" name="フローチャート: 判断 74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51" name="フローチャート: 判断 750"/>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52" name="フローチャート: 判断 751"/>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53" name="フローチャート: 判断 752"/>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759" name="楕円 758"/>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760" name="【公民館】&#10;一人当たり面積該当値テキスト"/>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761" name="楕円 760"/>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166007</xdr:rowOff>
    </xdr:to>
    <xdr:cxnSp macro="">
      <xdr:nvCxnSpPr>
        <xdr:cNvPr id="762" name="直線コネクタ 761"/>
        <xdr:cNvCxnSpPr/>
      </xdr:nvCxnSpPr>
      <xdr:spPr>
        <a:xfrm flipV="1">
          <a:off x="21323300" y="18507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763" name="楕円 762"/>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169273</xdr:rowOff>
    </xdr:to>
    <xdr:cxnSp macro="">
      <xdr:nvCxnSpPr>
        <xdr:cNvPr id="764" name="直線コネクタ 763"/>
        <xdr:cNvCxnSpPr/>
      </xdr:nvCxnSpPr>
      <xdr:spPr>
        <a:xfrm flipV="1">
          <a:off x="20434300" y="1851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65" name="楕円 764"/>
        <xdr:cNvSpPr/>
      </xdr:nvSpPr>
      <xdr:spPr>
        <a:xfrm>
          <a:off x="19494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118655</xdr:rowOff>
    </xdr:from>
    <xdr:to>
      <xdr:col>107</xdr:col>
      <xdr:colOff>50800</xdr:colOff>
      <xdr:row>107</xdr:row>
      <xdr:rowOff>169273</xdr:rowOff>
    </xdr:to>
    <xdr:cxnSp macro="">
      <xdr:nvCxnSpPr>
        <xdr:cNvPr id="766" name="直線コネクタ 765"/>
        <xdr:cNvCxnSpPr/>
      </xdr:nvCxnSpPr>
      <xdr:spPr>
        <a:xfrm>
          <a:off x="19545300" y="18292355"/>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67"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68"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69"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770" name="n_1mainValue【公民館】&#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771" name="n_2mainValue【公民館】&#10;一人当たり面積"/>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772" name="n_3mainValue【公民館】&#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長寿命化事業に取り組んでいるものの、事業実施が計画より遅れており、有形固定資産減価償却率は毎年微増している。学校施設については、類似団体内で最も有形固定資産減価償却率が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年度中に個別施設計画を策定する予定であり、同計画に基づき老朽化対策に取り組んでいく必要がある。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なお、一人当たり面積等については、類似団体平均と比較し特に高いものはなく、過大な施設はないものと考えられる。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24,705
24,636
163.29
15,102,452
14,851,854
107,573
8,089,885
14,955,733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2" name="楕円 71"/>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56441</xdr:rowOff>
    </xdr:from>
    <xdr:ext cx="405111" cy="259045"/>
    <xdr:sp macro="" textlink="">
      <xdr:nvSpPr>
        <xdr:cNvPr id="73" name="【図書館】&#10;有形固定資産減価償却率該当値テキスト"/>
        <xdr:cNvSpPr txBox="1"/>
      </xdr:nvSpPr>
      <xdr:spPr>
        <a:xfrm>
          <a:off x="4673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4" name="楕円 73"/>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5" name="直線コネクタ 74"/>
        <xdr:cNvCxnSpPr/>
      </xdr:nvCxnSpPr>
      <xdr:spPr>
        <a:xfrm flipV="1">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117022</xdr:rowOff>
    </xdr:to>
    <xdr:cxnSp macro="">
      <xdr:nvCxnSpPr>
        <xdr:cNvPr id="77" name="直線コネクタ 76"/>
        <xdr:cNvCxnSpPr/>
      </xdr:nvCxnSpPr>
      <xdr:spPr>
        <a:xfrm>
          <a:off x="2908300" y="6117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78" name="楕円 77"/>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36</xdr:row>
      <xdr:rowOff>10886</xdr:rowOff>
    </xdr:to>
    <xdr:cxnSp macro="">
      <xdr:nvCxnSpPr>
        <xdr:cNvPr id="79" name="直線コネクタ 78"/>
        <xdr:cNvCxnSpPr/>
      </xdr:nvCxnSpPr>
      <xdr:spPr>
        <a:xfrm flipV="1">
          <a:off x="2019300" y="61177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3"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4"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85"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66222</xdr:rowOff>
    </xdr:from>
    <xdr:to>
      <xdr:col>55</xdr:col>
      <xdr:colOff>50800</xdr:colOff>
      <xdr:row>41</xdr:row>
      <xdr:rowOff>167822</xdr:rowOff>
    </xdr:to>
    <xdr:sp macro="" textlink="">
      <xdr:nvSpPr>
        <xdr:cNvPr id="127" name="楕円 126"/>
        <xdr:cNvSpPr/>
      </xdr:nvSpPr>
      <xdr:spPr>
        <a:xfrm>
          <a:off x="10426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44649</xdr:rowOff>
    </xdr:from>
    <xdr:ext cx="469744" cy="259045"/>
    <xdr:sp macro="" textlink="">
      <xdr:nvSpPr>
        <xdr:cNvPr id="128" name="【図書館】&#10;一人当たり面積該当値テキスト"/>
        <xdr:cNvSpPr txBox="1"/>
      </xdr:nvSpPr>
      <xdr:spPr>
        <a:xfrm>
          <a:off x="10515600"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9" name="楕円 128"/>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117022</xdr:rowOff>
    </xdr:from>
    <xdr:to>
      <xdr:col>55</xdr:col>
      <xdr:colOff>0</xdr:colOff>
      <xdr:row>41</xdr:row>
      <xdr:rowOff>133350</xdr:rowOff>
    </xdr:to>
    <xdr:cxnSp macro="">
      <xdr:nvCxnSpPr>
        <xdr:cNvPr id="130" name="直線コネクタ 129"/>
        <xdr:cNvCxnSpPr/>
      </xdr:nvCxnSpPr>
      <xdr:spPr>
        <a:xfrm flipV="1">
          <a:off x="9639300" y="71464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1" name="楕円 130"/>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2" name="直線コネクタ 131"/>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98878</xdr:rowOff>
    </xdr:from>
    <xdr:to>
      <xdr:col>41</xdr:col>
      <xdr:colOff>101600</xdr:colOff>
      <xdr:row>42</xdr:row>
      <xdr:rowOff>29028</xdr:rowOff>
    </xdr:to>
    <xdr:sp macro="" textlink="">
      <xdr:nvSpPr>
        <xdr:cNvPr id="133" name="楕円 132"/>
        <xdr:cNvSpPr/>
      </xdr:nvSpPr>
      <xdr:spPr>
        <a:xfrm>
          <a:off x="781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149678</xdr:rowOff>
    </xdr:to>
    <xdr:cxnSp macro="">
      <xdr:nvCxnSpPr>
        <xdr:cNvPr id="134" name="直線コネクタ 133"/>
        <xdr:cNvCxnSpPr/>
      </xdr:nvCxnSpPr>
      <xdr:spPr>
        <a:xfrm flipV="1">
          <a:off x="7861300" y="7162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7" name="n_3aveValue【図書館】&#10;一人当たり面積"/>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8"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9" name="n_2mainValue【図書館】&#10;一人当たり面積"/>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20155</xdr:rowOff>
    </xdr:from>
    <xdr:ext cx="469744" cy="259045"/>
    <xdr:sp macro="" textlink="">
      <xdr:nvSpPr>
        <xdr:cNvPr id="140" name="n_3mainValue【図書館】&#10;一人当たり面積"/>
        <xdr:cNvSpPr txBox="1"/>
      </xdr:nvSpPr>
      <xdr:spPr>
        <a:xfrm>
          <a:off x="7626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170" name="【体育館・プール】&#10;有形固定資産減価償却率平均値テキスト"/>
        <xdr:cNvSpPr txBox="1"/>
      </xdr:nvSpPr>
      <xdr:spPr>
        <a:xfrm>
          <a:off x="4673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0" name="楕円 179"/>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81" name="【体育館・プー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182" name="楕円 181"/>
        <xdr:cNvSpPr/>
      </xdr:nvSpPr>
      <xdr:spPr>
        <a:xfrm>
          <a:off x="3746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169545</xdr:rowOff>
    </xdr:to>
    <xdr:cxnSp macro="">
      <xdr:nvCxnSpPr>
        <xdr:cNvPr id="183" name="直線コネクタ 182"/>
        <xdr:cNvCxnSpPr/>
      </xdr:nvCxnSpPr>
      <xdr:spPr>
        <a:xfrm flipV="1">
          <a:off x="3797300" y="104241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84" name="楕円 183"/>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169545</xdr:rowOff>
    </xdr:from>
    <xdr:to>
      <xdr:col>19</xdr:col>
      <xdr:colOff>177800</xdr:colOff>
      <xdr:row>61</xdr:row>
      <xdr:rowOff>43815</xdr:rowOff>
    </xdr:to>
    <xdr:cxnSp macro="">
      <xdr:nvCxnSpPr>
        <xdr:cNvPr id="185" name="直線コネクタ 184"/>
        <xdr:cNvCxnSpPr/>
      </xdr:nvCxnSpPr>
      <xdr:spPr>
        <a:xfrm flipV="1">
          <a:off x="2908300" y="10456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86" name="楕円 185"/>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43815</xdr:rowOff>
    </xdr:from>
    <xdr:to>
      <xdr:col>15</xdr:col>
      <xdr:colOff>50800</xdr:colOff>
      <xdr:row>61</xdr:row>
      <xdr:rowOff>129540</xdr:rowOff>
    </xdr:to>
    <xdr:cxnSp macro="">
      <xdr:nvCxnSpPr>
        <xdr:cNvPr id="187" name="直線コネクタ 186"/>
        <xdr:cNvCxnSpPr/>
      </xdr:nvCxnSpPr>
      <xdr:spPr>
        <a:xfrm flipV="1">
          <a:off x="2019300" y="1050226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9" name="n_2ave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0"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40022</xdr:rowOff>
    </xdr:from>
    <xdr:ext cx="405111" cy="259045"/>
    <xdr:sp macro="" textlink="">
      <xdr:nvSpPr>
        <xdr:cNvPr id="191" name="n_1mainValue【体育館・プール】&#10;有形固定資産減価償却率"/>
        <xdr:cNvSpPr txBox="1"/>
      </xdr:nvSpPr>
      <xdr:spPr>
        <a:xfrm>
          <a:off x="3582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2" name="n_2main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193" name="n_3mainValue【体育館・プール】&#10;有形固定資産減価償却率"/>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12065</xdr:rowOff>
    </xdr:from>
    <xdr:to>
      <xdr:col>55</xdr:col>
      <xdr:colOff>50800</xdr:colOff>
      <xdr:row>56</xdr:row>
      <xdr:rowOff>113665</xdr:rowOff>
    </xdr:to>
    <xdr:sp macro="" textlink="">
      <xdr:nvSpPr>
        <xdr:cNvPr id="232" name="楕円 231"/>
        <xdr:cNvSpPr/>
      </xdr:nvSpPr>
      <xdr:spPr>
        <a:xfrm>
          <a:off x="104267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136542</xdr:rowOff>
    </xdr:from>
    <xdr:ext cx="469744" cy="259045"/>
    <xdr:sp macro="" textlink="">
      <xdr:nvSpPr>
        <xdr:cNvPr id="233" name="【体育館・プール】&#10;一人当たり面積該当値テキスト"/>
        <xdr:cNvSpPr txBox="1"/>
      </xdr:nvSpPr>
      <xdr:spPr>
        <a:xfrm>
          <a:off x="10515600" y="956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34925</xdr:rowOff>
    </xdr:from>
    <xdr:to>
      <xdr:col>50</xdr:col>
      <xdr:colOff>165100</xdr:colOff>
      <xdr:row>56</xdr:row>
      <xdr:rowOff>136525</xdr:rowOff>
    </xdr:to>
    <xdr:sp macro="" textlink="">
      <xdr:nvSpPr>
        <xdr:cNvPr id="234" name="楕円 233"/>
        <xdr:cNvSpPr/>
      </xdr:nvSpPr>
      <xdr:spPr>
        <a:xfrm>
          <a:off x="9588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62865</xdr:rowOff>
    </xdr:from>
    <xdr:to>
      <xdr:col>55</xdr:col>
      <xdr:colOff>0</xdr:colOff>
      <xdr:row>56</xdr:row>
      <xdr:rowOff>85725</xdr:rowOff>
    </xdr:to>
    <xdr:cxnSp macro="">
      <xdr:nvCxnSpPr>
        <xdr:cNvPr id="235" name="直線コネクタ 234"/>
        <xdr:cNvCxnSpPr/>
      </xdr:nvCxnSpPr>
      <xdr:spPr>
        <a:xfrm flipV="1">
          <a:off x="9639300" y="96640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90170</xdr:rowOff>
    </xdr:from>
    <xdr:to>
      <xdr:col>46</xdr:col>
      <xdr:colOff>38100</xdr:colOff>
      <xdr:row>57</xdr:row>
      <xdr:rowOff>20320</xdr:rowOff>
    </xdr:to>
    <xdr:sp macro="" textlink="">
      <xdr:nvSpPr>
        <xdr:cNvPr id="236" name="楕円 235"/>
        <xdr:cNvSpPr/>
      </xdr:nvSpPr>
      <xdr:spPr>
        <a:xfrm>
          <a:off x="8699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85725</xdr:rowOff>
    </xdr:from>
    <xdr:to>
      <xdr:col>50</xdr:col>
      <xdr:colOff>114300</xdr:colOff>
      <xdr:row>56</xdr:row>
      <xdr:rowOff>140970</xdr:rowOff>
    </xdr:to>
    <xdr:cxnSp macro="">
      <xdr:nvCxnSpPr>
        <xdr:cNvPr id="237" name="直線コネクタ 236"/>
        <xdr:cNvCxnSpPr/>
      </xdr:nvCxnSpPr>
      <xdr:spPr>
        <a:xfrm flipV="1">
          <a:off x="8750300" y="96869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109220</xdr:rowOff>
    </xdr:from>
    <xdr:to>
      <xdr:col>41</xdr:col>
      <xdr:colOff>101600</xdr:colOff>
      <xdr:row>57</xdr:row>
      <xdr:rowOff>39370</xdr:rowOff>
    </xdr:to>
    <xdr:sp macro="" textlink="">
      <xdr:nvSpPr>
        <xdr:cNvPr id="238" name="楕円 237"/>
        <xdr:cNvSpPr/>
      </xdr:nvSpPr>
      <xdr:spPr>
        <a:xfrm>
          <a:off x="781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140970</xdr:rowOff>
    </xdr:from>
    <xdr:to>
      <xdr:col>45</xdr:col>
      <xdr:colOff>177800</xdr:colOff>
      <xdr:row>56</xdr:row>
      <xdr:rowOff>160020</xdr:rowOff>
    </xdr:to>
    <xdr:cxnSp macro="">
      <xdr:nvCxnSpPr>
        <xdr:cNvPr id="239" name="直線コネクタ 238"/>
        <xdr:cNvCxnSpPr/>
      </xdr:nvCxnSpPr>
      <xdr:spPr>
        <a:xfrm flipV="1">
          <a:off x="7861300" y="9742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112412</xdr:rowOff>
    </xdr:from>
    <xdr:ext cx="469744" cy="259045"/>
    <xdr:sp macro="" textlink="">
      <xdr:nvSpPr>
        <xdr:cNvPr id="242" name="n_3aveValue【体育館・プール】&#10;一人当たり面積"/>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153052</xdr:rowOff>
    </xdr:from>
    <xdr:ext cx="469744" cy="259045"/>
    <xdr:sp macro="" textlink="">
      <xdr:nvSpPr>
        <xdr:cNvPr id="243" name="n_1mainValue【体育館・プール】&#10;一人当たり面積"/>
        <xdr:cNvSpPr txBox="1"/>
      </xdr:nvSpPr>
      <xdr:spPr>
        <a:xfrm>
          <a:off x="9391727"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36847</xdr:rowOff>
    </xdr:from>
    <xdr:ext cx="469744" cy="259045"/>
    <xdr:sp macro="" textlink="">
      <xdr:nvSpPr>
        <xdr:cNvPr id="244" name="n_2mainValue【体育館・プール】&#10;一人当たり面積"/>
        <xdr:cNvSpPr txBox="1"/>
      </xdr:nvSpPr>
      <xdr:spPr>
        <a:xfrm>
          <a:off x="8515427" y="946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55897</xdr:rowOff>
    </xdr:from>
    <xdr:ext cx="469744" cy="259045"/>
    <xdr:sp macro="" textlink="">
      <xdr:nvSpPr>
        <xdr:cNvPr id="245" name="n_3mainValue【体育館・プール】&#10;一人当たり面積"/>
        <xdr:cNvSpPr txBox="1"/>
      </xdr:nvSpPr>
      <xdr:spPr>
        <a:xfrm>
          <a:off x="7626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23513</xdr:rowOff>
    </xdr:from>
    <xdr:ext cx="405111" cy="259045"/>
    <xdr:sp macro="" textlink="">
      <xdr:nvSpPr>
        <xdr:cNvPr id="275" name="【福祉施設】&#10;有形固定資産減価償却率平均値テキスト"/>
        <xdr:cNvSpPr txBox="1"/>
      </xdr:nvSpPr>
      <xdr:spPr>
        <a:xfrm>
          <a:off x="4673600" y="13910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151130</xdr:rowOff>
    </xdr:from>
    <xdr:to>
      <xdr:col>24</xdr:col>
      <xdr:colOff>114300</xdr:colOff>
      <xdr:row>85</xdr:row>
      <xdr:rowOff>81280</xdr:rowOff>
    </xdr:to>
    <xdr:sp macro="" textlink="">
      <xdr:nvSpPr>
        <xdr:cNvPr id="285" name="楕円 284"/>
        <xdr:cNvSpPr/>
      </xdr:nvSpPr>
      <xdr:spPr>
        <a:xfrm>
          <a:off x="4584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129557</xdr:rowOff>
    </xdr:from>
    <xdr:ext cx="405111" cy="259045"/>
    <xdr:sp macro="" textlink="">
      <xdr:nvSpPr>
        <xdr:cNvPr id="286" name="【福祉施設】&#10;有形固定資産減価償却率該当値テキスト"/>
        <xdr:cNvSpPr txBox="1"/>
      </xdr:nvSpPr>
      <xdr:spPr>
        <a:xfrm>
          <a:off x="46736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287" name="楕円 286"/>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30480</xdr:rowOff>
    </xdr:from>
    <xdr:to>
      <xdr:col>24</xdr:col>
      <xdr:colOff>63500</xdr:colOff>
      <xdr:row>85</xdr:row>
      <xdr:rowOff>53339</xdr:rowOff>
    </xdr:to>
    <xdr:cxnSp macro="">
      <xdr:nvCxnSpPr>
        <xdr:cNvPr id="288" name="直線コネクタ 287"/>
        <xdr:cNvCxnSpPr/>
      </xdr:nvCxnSpPr>
      <xdr:spPr>
        <a:xfrm flipV="1">
          <a:off x="3797300" y="14603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289" name="楕円 288"/>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85</xdr:row>
      <xdr:rowOff>53339</xdr:rowOff>
    </xdr:to>
    <xdr:cxnSp macro="">
      <xdr:nvCxnSpPr>
        <xdr:cNvPr id="290" name="直線コネクタ 289"/>
        <xdr:cNvCxnSpPr/>
      </xdr:nvCxnSpPr>
      <xdr:spPr>
        <a:xfrm>
          <a:off x="2908300" y="14251305"/>
          <a:ext cx="889000" cy="3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91" name="楕円 290"/>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110489</xdr:rowOff>
    </xdr:to>
    <xdr:cxnSp macro="">
      <xdr:nvCxnSpPr>
        <xdr:cNvPr id="292" name="直線コネクタ 291"/>
        <xdr:cNvCxnSpPr/>
      </xdr:nvCxnSpPr>
      <xdr:spPr>
        <a:xfrm flipV="1">
          <a:off x="2019300" y="14251305"/>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93" name="n_1ave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94" name="n_2ave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5"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296" name="n_1mainValue【福祉施設】&#10;有形固定資産減価償却率"/>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297" name="n_2mainValue【福祉施設】&#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298" name="n_3mainValue【福祉施設】&#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29"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121194</xdr:rowOff>
    </xdr:from>
    <xdr:to>
      <xdr:col>55</xdr:col>
      <xdr:colOff>50800</xdr:colOff>
      <xdr:row>83</xdr:row>
      <xdr:rowOff>51344</xdr:rowOff>
    </xdr:to>
    <xdr:sp macro="" textlink="">
      <xdr:nvSpPr>
        <xdr:cNvPr id="339" name="楕円 338"/>
        <xdr:cNvSpPr/>
      </xdr:nvSpPr>
      <xdr:spPr>
        <a:xfrm>
          <a:off x="10426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144071</xdr:rowOff>
    </xdr:from>
    <xdr:ext cx="469744" cy="259045"/>
    <xdr:sp macro="" textlink="">
      <xdr:nvSpPr>
        <xdr:cNvPr id="340" name="【福祉施設】&#10;一人当たり面積該当値テキスト"/>
        <xdr:cNvSpPr txBox="1"/>
      </xdr:nvSpPr>
      <xdr:spPr>
        <a:xfrm>
          <a:off x="10515600"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134257</xdr:rowOff>
    </xdr:from>
    <xdr:to>
      <xdr:col>50</xdr:col>
      <xdr:colOff>165100</xdr:colOff>
      <xdr:row>83</xdr:row>
      <xdr:rowOff>64407</xdr:rowOff>
    </xdr:to>
    <xdr:sp macro="" textlink="">
      <xdr:nvSpPr>
        <xdr:cNvPr id="341" name="楕円 340"/>
        <xdr:cNvSpPr/>
      </xdr:nvSpPr>
      <xdr:spPr>
        <a:xfrm>
          <a:off x="958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544</xdr:rowOff>
    </xdr:from>
    <xdr:to>
      <xdr:col>55</xdr:col>
      <xdr:colOff>0</xdr:colOff>
      <xdr:row>83</xdr:row>
      <xdr:rowOff>13607</xdr:rowOff>
    </xdr:to>
    <xdr:cxnSp macro="">
      <xdr:nvCxnSpPr>
        <xdr:cNvPr id="342" name="直線コネクタ 341"/>
        <xdr:cNvCxnSpPr/>
      </xdr:nvCxnSpPr>
      <xdr:spPr>
        <a:xfrm flipV="1">
          <a:off x="9639300" y="142308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129358</xdr:rowOff>
    </xdr:from>
    <xdr:to>
      <xdr:col>46</xdr:col>
      <xdr:colOff>38100</xdr:colOff>
      <xdr:row>84</xdr:row>
      <xdr:rowOff>59508</xdr:rowOff>
    </xdr:to>
    <xdr:sp macro="" textlink="">
      <xdr:nvSpPr>
        <xdr:cNvPr id="343" name="楕円 342"/>
        <xdr:cNvSpPr/>
      </xdr:nvSpPr>
      <xdr:spPr>
        <a:xfrm>
          <a:off x="869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13607</xdr:rowOff>
    </xdr:from>
    <xdr:to>
      <xdr:col>50</xdr:col>
      <xdr:colOff>114300</xdr:colOff>
      <xdr:row>84</xdr:row>
      <xdr:rowOff>8708</xdr:rowOff>
    </xdr:to>
    <xdr:cxnSp macro="">
      <xdr:nvCxnSpPr>
        <xdr:cNvPr id="344" name="直線コネクタ 343"/>
        <xdr:cNvCxnSpPr/>
      </xdr:nvCxnSpPr>
      <xdr:spPr>
        <a:xfrm flipV="1">
          <a:off x="8750300" y="1424395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137523</xdr:rowOff>
    </xdr:from>
    <xdr:to>
      <xdr:col>41</xdr:col>
      <xdr:colOff>101600</xdr:colOff>
      <xdr:row>83</xdr:row>
      <xdr:rowOff>67673</xdr:rowOff>
    </xdr:to>
    <xdr:sp macro="" textlink="">
      <xdr:nvSpPr>
        <xdr:cNvPr id="345" name="楕円 344"/>
        <xdr:cNvSpPr/>
      </xdr:nvSpPr>
      <xdr:spPr>
        <a:xfrm>
          <a:off x="7810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16873</xdr:rowOff>
    </xdr:from>
    <xdr:to>
      <xdr:col>45</xdr:col>
      <xdr:colOff>177800</xdr:colOff>
      <xdr:row>84</xdr:row>
      <xdr:rowOff>8708</xdr:rowOff>
    </xdr:to>
    <xdr:cxnSp macro="">
      <xdr:nvCxnSpPr>
        <xdr:cNvPr id="346" name="直線コネクタ 345"/>
        <xdr:cNvCxnSpPr/>
      </xdr:nvCxnSpPr>
      <xdr:spPr>
        <a:xfrm>
          <a:off x="7861300" y="1424722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164935</xdr:rowOff>
    </xdr:from>
    <xdr:ext cx="469744" cy="259045"/>
    <xdr:sp macro="" textlink="">
      <xdr:nvSpPr>
        <xdr:cNvPr id="347" name="n_1aveValue【福祉施設】&#10;一人当たり面積"/>
        <xdr:cNvSpPr txBox="1"/>
      </xdr:nvSpPr>
      <xdr:spPr>
        <a:xfrm>
          <a:off x="93917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48" name="n_2aveValue【福祉施設】&#10;一人当たり面積"/>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49" name="n_3aveValue【福祉施設】&#10;一人当たり面積"/>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80934</xdr:rowOff>
    </xdr:from>
    <xdr:ext cx="469744" cy="259045"/>
    <xdr:sp macro="" textlink="">
      <xdr:nvSpPr>
        <xdr:cNvPr id="350" name="n_1mainValue【福祉施設】&#10;一人当たり面積"/>
        <xdr:cNvSpPr txBox="1"/>
      </xdr:nvSpPr>
      <xdr:spPr>
        <a:xfrm>
          <a:off x="93917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76035</xdr:rowOff>
    </xdr:from>
    <xdr:ext cx="469744" cy="259045"/>
    <xdr:sp macro="" textlink="">
      <xdr:nvSpPr>
        <xdr:cNvPr id="351" name="n_2mainValue【福祉施設】&#10;一人当たり面積"/>
        <xdr:cNvSpPr txBox="1"/>
      </xdr:nvSpPr>
      <xdr:spPr>
        <a:xfrm>
          <a:off x="8515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84200</xdr:rowOff>
    </xdr:from>
    <xdr:ext cx="469744" cy="259045"/>
    <xdr:sp macro="" textlink="">
      <xdr:nvSpPr>
        <xdr:cNvPr id="352" name="n_3mainValue【福祉施設】&#10;一人当たり面積"/>
        <xdr:cNvSpPr txBox="1"/>
      </xdr:nvSpPr>
      <xdr:spPr>
        <a:xfrm>
          <a:off x="7626427" y="139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87449</xdr:rowOff>
    </xdr:from>
    <xdr:to>
      <xdr:col>24</xdr:col>
      <xdr:colOff>114300</xdr:colOff>
      <xdr:row>102</xdr:row>
      <xdr:rowOff>17599</xdr:rowOff>
    </xdr:to>
    <xdr:sp macro="" textlink="">
      <xdr:nvSpPr>
        <xdr:cNvPr id="393" name="楕円 392"/>
        <xdr:cNvSpPr/>
      </xdr:nvSpPr>
      <xdr:spPr>
        <a:xfrm>
          <a:off x="45847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110326</xdr:rowOff>
    </xdr:from>
    <xdr:ext cx="405111" cy="259045"/>
    <xdr:sp macro="" textlink="">
      <xdr:nvSpPr>
        <xdr:cNvPr id="394" name="【市民会館】&#10;有形固定資産減価償却率該当値テキスト"/>
        <xdr:cNvSpPr txBox="1"/>
      </xdr:nvSpPr>
      <xdr:spPr>
        <a:xfrm>
          <a:off x="4673600" y="1725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120106</xdr:rowOff>
    </xdr:from>
    <xdr:to>
      <xdr:col>20</xdr:col>
      <xdr:colOff>38100</xdr:colOff>
      <xdr:row>102</xdr:row>
      <xdr:rowOff>50256</xdr:rowOff>
    </xdr:to>
    <xdr:sp macro="" textlink="">
      <xdr:nvSpPr>
        <xdr:cNvPr id="395" name="楕円 394"/>
        <xdr:cNvSpPr/>
      </xdr:nvSpPr>
      <xdr:spPr>
        <a:xfrm>
          <a:off x="3746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138249</xdr:rowOff>
    </xdr:from>
    <xdr:to>
      <xdr:col>24</xdr:col>
      <xdr:colOff>63500</xdr:colOff>
      <xdr:row>101</xdr:row>
      <xdr:rowOff>170906</xdr:rowOff>
    </xdr:to>
    <xdr:cxnSp macro="">
      <xdr:nvCxnSpPr>
        <xdr:cNvPr id="396" name="直線コネクタ 395"/>
        <xdr:cNvCxnSpPr/>
      </xdr:nvCxnSpPr>
      <xdr:spPr>
        <a:xfrm flipV="1">
          <a:off x="3797300" y="174546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17236</xdr:rowOff>
    </xdr:from>
    <xdr:to>
      <xdr:col>15</xdr:col>
      <xdr:colOff>101600</xdr:colOff>
      <xdr:row>101</xdr:row>
      <xdr:rowOff>118836</xdr:rowOff>
    </xdr:to>
    <xdr:sp macro="" textlink="">
      <xdr:nvSpPr>
        <xdr:cNvPr id="397" name="楕円 396"/>
        <xdr:cNvSpPr/>
      </xdr:nvSpPr>
      <xdr:spPr>
        <a:xfrm>
          <a:off x="2857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68036</xdr:rowOff>
    </xdr:from>
    <xdr:to>
      <xdr:col>19</xdr:col>
      <xdr:colOff>177800</xdr:colOff>
      <xdr:row>101</xdr:row>
      <xdr:rowOff>170906</xdr:rowOff>
    </xdr:to>
    <xdr:cxnSp macro="">
      <xdr:nvCxnSpPr>
        <xdr:cNvPr id="398" name="直線コネクタ 397"/>
        <xdr:cNvCxnSpPr/>
      </xdr:nvCxnSpPr>
      <xdr:spPr>
        <a:xfrm>
          <a:off x="2908300" y="1738448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49893</xdr:rowOff>
    </xdr:from>
    <xdr:to>
      <xdr:col>10</xdr:col>
      <xdr:colOff>165100</xdr:colOff>
      <xdr:row>101</xdr:row>
      <xdr:rowOff>151493</xdr:rowOff>
    </xdr:to>
    <xdr:sp macro="" textlink="">
      <xdr:nvSpPr>
        <xdr:cNvPr id="399" name="楕円 398"/>
        <xdr:cNvSpPr/>
      </xdr:nvSpPr>
      <xdr:spPr>
        <a:xfrm>
          <a:off x="1968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68036</xdr:rowOff>
    </xdr:from>
    <xdr:to>
      <xdr:col>15</xdr:col>
      <xdr:colOff>50800</xdr:colOff>
      <xdr:row>101</xdr:row>
      <xdr:rowOff>100693</xdr:rowOff>
    </xdr:to>
    <xdr:cxnSp macro="">
      <xdr:nvCxnSpPr>
        <xdr:cNvPr id="400" name="直線コネクタ 399"/>
        <xdr:cNvCxnSpPr/>
      </xdr:nvCxnSpPr>
      <xdr:spPr>
        <a:xfrm flipV="1">
          <a:off x="2019300" y="1738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03"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66783</xdr:rowOff>
    </xdr:from>
    <xdr:ext cx="405111" cy="259045"/>
    <xdr:sp macro="" textlink="">
      <xdr:nvSpPr>
        <xdr:cNvPr id="404" name="n_1mainValue【市民会館】&#10;有形固定資産減価償却率"/>
        <xdr:cNvSpPr txBox="1"/>
      </xdr:nvSpPr>
      <xdr:spPr>
        <a:xfrm>
          <a:off x="3582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135363</xdr:rowOff>
    </xdr:from>
    <xdr:ext cx="405111" cy="259045"/>
    <xdr:sp macro="" textlink="">
      <xdr:nvSpPr>
        <xdr:cNvPr id="405" name="n_2mainValue【市民会館】&#10;有形固定資産減価償却率"/>
        <xdr:cNvSpPr txBox="1"/>
      </xdr:nvSpPr>
      <xdr:spPr>
        <a:xfrm>
          <a:off x="2705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168020</xdr:rowOff>
    </xdr:from>
    <xdr:ext cx="405111" cy="259045"/>
    <xdr:sp macro="" textlink="">
      <xdr:nvSpPr>
        <xdr:cNvPr id="406" name="n_3mainValue【市民会館】&#10;有形固定資産減価償却率"/>
        <xdr:cNvSpPr txBox="1"/>
      </xdr:nvSpPr>
      <xdr:spPr>
        <a:xfrm>
          <a:off x="1816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76035</xdr:rowOff>
    </xdr:from>
    <xdr:ext cx="469744" cy="259045"/>
    <xdr:sp macro="" textlink="">
      <xdr:nvSpPr>
        <xdr:cNvPr id="437" name="【市民会館】&#10;一人当たり面積平均値テキスト"/>
        <xdr:cNvSpPr txBox="1"/>
      </xdr:nvSpPr>
      <xdr:spPr>
        <a:xfrm>
          <a:off x="10515600" y="1824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447" name="楕円 446"/>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448" name="【市民会館】&#10;一人当たり面積該当値テキスト"/>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93980</xdr:rowOff>
    </xdr:from>
    <xdr:to>
      <xdr:col>50</xdr:col>
      <xdr:colOff>165100</xdr:colOff>
      <xdr:row>108</xdr:row>
      <xdr:rowOff>24130</xdr:rowOff>
    </xdr:to>
    <xdr:sp macro="" textlink="">
      <xdr:nvSpPr>
        <xdr:cNvPr id="449" name="楕円 448"/>
        <xdr:cNvSpPr/>
      </xdr:nvSpPr>
      <xdr:spPr>
        <a:xfrm>
          <a:off x="9588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144780</xdr:rowOff>
    </xdr:to>
    <xdr:cxnSp macro="">
      <xdr:nvCxnSpPr>
        <xdr:cNvPr id="450" name="直線コネクタ 449"/>
        <xdr:cNvCxnSpPr/>
      </xdr:nvCxnSpPr>
      <xdr:spPr>
        <a:xfrm flipV="1">
          <a:off x="9639300" y="184850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97245</xdr:rowOff>
    </xdr:from>
    <xdr:to>
      <xdr:col>46</xdr:col>
      <xdr:colOff>38100</xdr:colOff>
      <xdr:row>108</xdr:row>
      <xdr:rowOff>27395</xdr:rowOff>
    </xdr:to>
    <xdr:sp macro="" textlink="">
      <xdr:nvSpPr>
        <xdr:cNvPr id="451" name="楕円 450"/>
        <xdr:cNvSpPr/>
      </xdr:nvSpPr>
      <xdr:spPr>
        <a:xfrm>
          <a:off x="8699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144780</xdr:rowOff>
    </xdr:from>
    <xdr:to>
      <xdr:col>50</xdr:col>
      <xdr:colOff>114300</xdr:colOff>
      <xdr:row>107</xdr:row>
      <xdr:rowOff>148045</xdr:rowOff>
    </xdr:to>
    <xdr:cxnSp macro="">
      <xdr:nvCxnSpPr>
        <xdr:cNvPr id="452" name="直線コネクタ 451"/>
        <xdr:cNvCxnSpPr/>
      </xdr:nvCxnSpPr>
      <xdr:spPr>
        <a:xfrm flipV="1">
          <a:off x="8750300" y="184899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100512</xdr:rowOff>
    </xdr:from>
    <xdr:to>
      <xdr:col>41</xdr:col>
      <xdr:colOff>101600</xdr:colOff>
      <xdr:row>108</xdr:row>
      <xdr:rowOff>30662</xdr:rowOff>
    </xdr:to>
    <xdr:sp macro="" textlink="">
      <xdr:nvSpPr>
        <xdr:cNvPr id="453" name="楕円 452"/>
        <xdr:cNvSpPr/>
      </xdr:nvSpPr>
      <xdr:spPr>
        <a:xfrm>
          <a:off x="7810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148045</xdr:rowOff>
    </xdr:from>
    <xdr:to>
      <xdr:col>45</xdr:col>
      <xdr:colOff>177800</xdr:colOff>
      <xdr:row>107</xdr:row>
      <xdr:rowOff>151312</xdr:rowOff>
    </xdr:to>
    <xdr:cxnSp macro="">
      <xdr:nvCxnSpPr>
        <xdr:cNvPr id="454" name="直線コネクタ 453"/>
        <xdr:cNvCxnSpPr/>
      </xdr:nvCxnSpPr>
      <xdr:spPr>
        <a:xfrm flipV="1">
          <a:off x="7861300" y="1849319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15257</xdr:rowOff>
    </xdr:from>
    <xdr:ext cx="469744" cy="259045"/>
    <xdr:sp macro="" textlink="">
      <xdr:nvSpPr>
        <xdr:cNvPr id="458" name="n_1mainValue【市民会館】&#10;一人当たり面積"/>
        <xdr:cNvSpPr txBox="1"/>
      </xdr:nvSpPr>
      <xdr:spPr>
        <a:xfrm>
          <a:off x="9391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18522</xdr:rowOff>
    </xdr:from>
    <xdr:ext cx="469744" cy="259045"/>
    <xdr:sp macro="" textlink="">
      <xdr:nvSpPr>
        <xdr:cNvPr id="459" name="n_2mainValue【市民会館】&#10;一人当たり面積"/>
        <xdr:cNvSpPr txBox="1"/>
      </xdr:nvSpPr>
      <xdr:spPr>
        <a:xfrm>
          <a:off x="8515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21789</xdr:rowOff>
    </xdr:from>
    <xdr:ext cx="469744" cy="259045"/>
    <xdr:sp macro="" textlink="">
      <xdr:nvSpPr>
        <xdr:cNvPr id="460" name="n_3mainValue【市民会館】&#10;一人当たり面積"/>
        <xdr:cNvSpPr txBox="1"/>
      </xdr:nvSpPr>
      <xdr:spPr>
        <a:xfrm>
          <a:off x="76264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90"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500" name="楕円 499"/>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501" name="【一般廃棄物処理施設】&#10;有形固定資産減価償却率該当値テキスト"/>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02" name="楕円 501"/>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104775</xdr:rowOff>
    </xdr:to>
    <xdr:cxnSp macro="">
      <xdr:nvCxnSpPr>
        <xdr:cNvPr id="503" name="直線コネクタ 502"/>
        <xdr:cNvCxnSpPr/>
      </xdr:nvCxnSpPr>
      <xdr:spPr>
        <a:xfrm>
          <a:off x="15481300" y="65836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04" name="楕円 503"/>
        <xdr:cNvSpPr/>
      </xdr:nvSpPr>
      <xdr:spPr>
        <a:xfrm>
          <a:off x="14541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112395</xdr:rowOff>
    </xdr:to>
    <xdr:cxnSp macro="">
      <xdr:nvCxnSpPr>
        <xdr:cNvPr id="505" name="直線コネクタ 504"/>
        <xdr:cNvCxnSpPr/>
      </xdr:nvCxnSpPr>
      <xdr:spPr>
        <a:xfrm flipV="1">
          <a:off x="14592300" y="65836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506"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7"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08"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09" name="n_1mainValue【一般廃棄物処理施設】&#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10" name="n_2main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1" name="直線コネクタ 5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2" name="テキスト ボックス 52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3" name="直線コネクタ 5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4" name="テキスト ボックス 52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5" name="直線コネクタ 5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6" name="テキスト ボックス 52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7" name="直線コネクタ 5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8" name="テキスト ボックス 52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2" name="直線コネクタ 531"/>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3"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4" name="直線コネクタ 533"/>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5"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6" name="直線コネクタ 535"/>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37"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38" name="フローチャート: 判断 537"/>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39" name="フローチャート: 判断 538"/>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0" name="フローチャート: 判断 539"/>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1" name="フローチャート: 判断 540"/>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24458</xdr:rowOff>
    </xdr:from>
    <xdr:to>
      <xdr:col>116</xdr:col>
      <xdr:colOff>114300</xdr:colOff>
      <xdr:row>40</xdr:row>
      <xdr:rowOff>126058</xdr:rowOff>
    </xdr:to>
    <xdr:sp macro="" textlink="">
      <xdr:nvSpPr>
        <xdr:cNvPr id="547" name="楕円 546"/>
        <xdr:cNvSpPr/>
      </xdr:nvSpPr>
      <xdr:spPr>
        <a:xfrm>
          <a:off x="22110700" y="6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2885</xdr:rowOff>
    </xdr:from>
    <xdr:ext cx="534377" cy="259045"/>
    <xdr:sp macro="" textlink="">
      <xdr:nvSpPr>
        <xdr:cNvPr id="548" name="【一般廃棄物処理施設】&#10;一人当たり有形固定資産（償却資産）額該当値テキスト"/>
        <xdr:cNvSpPr txBox="1"/>
      </xdr:nvSpPr>
      <xdr:spPr>
        <a:xfrm>
          <a:off x="22199600" y="68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48375</xdr:rowOff>
    </xdr:from>
    <xdr:to>
      <xdr:col>112</xdr:col>
      <xdr:colOff>38100</xdr:colOff>
      <xdr:row>40</xdr:row>
      <xdr:rowOff>149975</xdr:rowOff>
    </xdr:to>
    <xdr:sp macro="" textlink="">
      <xdr:nvSpPr>
        <xdr:cNvPr id="549" name="楕円 548"/>
        <xdr:cNvSpPr/>
      </xdr:nvSpPr>
      <xdr:spPr>
        <a:xfrm>
          <a:off x="21272500" y="6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75258</xdr:rowOff>
    </xdr:from>
    <xdr:to>
      <xdr:col>116</xdr:col>
      <xdr:colOff>63500</xdr:colOff>
      <xdr:row>40</xdr:row>
      <xdr:rowOff>99175</xdr:rowOff>
    </xdr:to>
    <xdr:cxnSp macro="">
      <xdr:nvCxnSpPr>
        <xdr:cNvPr id="550" name="直線コネクタ 549"/>
        <xdr:cNvCxnSpPr/>
      </xdr:nvCxnSpPr>
      <xdr:spPr>
        <a:xfrm flipV="1">
          <a:off x="21323300" y="6933258"/>
          <a:ext cx="838200" cy="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50107</xdr:rowOff>
    </xdr:from>
    <xdr:to>
      <xdr:col>107</xdr:col>
      <xdr:colOff>101600</xdr:colOff>
      <xdr:row>40</xdr:row>
      <xdr:rowOff>151707</xdr:rowOff>
    </xdr:to>
    <xdr:sp macro="" textlink="">
      <xdr:nvSpPr>
        <xdr:cNvPr id="551" name="楕円 550"/>
        <xdr:cNvSpPr/>
      </xdr:nvSpPr>
      <xdr:spPr>
        <a:xfrm>
          <a:off x="20383500" y="6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99175</xdr:rowOff>
    </xdr:from>
    <xdr:to>
      <xdr:col>111</xdr:col>
      <xdr:colOff>177800</xdr:colOff>
      <xdr:row>40</xdr:row>
      <xdr:rowOff>100907</xdr:rowOff>
    </xdr:to>
    <xdr:cxnSp macro="">
      <xdr:nvCxnSpPr>
        <xdr:cNvPr id="552" name="直線コネクタ 551"/>
        <xdr:cNvCxnSpPr/>
      </xdr:nvCxnSpPr>
      <xdr:spPr>
        <a:xfrm flipV="1">
          <a:off x="20434300" y="695717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53"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54"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55"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141102</xdr:rowOff>
    </xdr:from>
    <xdr:ext cx="534377" cy="259045"/>
    <xdr:sp macro="" textlink="">
      <xdr:nvSpPr>
        <xdr:cNvPr id="556" name="n_1mainValue【一般廃棄物処理施設】&#10;一人当たり有形固定資産（償却資産）額"/>
        <xdr:cNvSpPr txBox="1"/>
      </xdr:nvSpPr>
      <xdr:spPr>
        <a:xfrm>
          <a:off x="21043411" y="69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142834</xdr:rowOff>
    </xdr:from>
    <xdr:ext cx="534377" cy="259045"/>
    <xdr:sp macro="" textlink="">
      <xdr:nvSpPr>
        <xdr:cNvPr id="557" name="n_2mainValue【一般廃棄物処理施設】&#10;一人当たり有形固定資産（償却資産）額"/>
        <xdr:cNvSpPr txBox="1"/>
      </xdr:nvSpPr>
      <xdr:spPr>
        <a:xfrm>
          <a:off x="20167111" y="70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6" name="テキスト ボックス 57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0" name="直線コネクタ 579"/>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1"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2" name="直線コネクタ 581"/>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3"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4" name="直線コネクタ 58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164101</xdr:rowOff>
    </xdr:from>
    <xdr:ext cx="405111" cy="259045"/>
    <xdr:sp macro="" textlink="">
      <xdr:nvSpPr>
        <xdr:cNvPr id="585" name="【保健センター・保健所】&#10;有形固定資産減価償却率平均値テキスト"/>
        <xdr:cNvSpPr txBox="1"/>
      </xdr:nvSpPr>
      <xdr:spPr>
        <a:xfrm>
          <a:off x="16357600" y="10622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86" name="フローチャート: 判断 585"/>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87" name="フローチャート: 判断 586"/>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88" name="フローチャート: 判断 587"/>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89" name="フローチャート: 判断 588"/>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595" name="楕円 594"/>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596" name="【保健センター・保健所】&#10;有形固定資産減価償却率該当値テキスト"/>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120650</xdr:rowOff>
    </xdr:from>
    <xdr:to>
      <xdr:col>81</xdr:col>
      <xdr:colOff>101600</xdr:colOff>
      <xdr:row>64</xdr:row>
      <xdr:rowOff>50800</xdr:rowOff>
    </xdr:to>
    <xdr:sp macro="" textlink="">
      <xdr:nvSpPr>
        <xdr:cNvPr id="597" name="楕円 596"/>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64</xdr:row>
      <xdr:rowOff>0</xdr:rowOff>
    </xdr:to>
    <xdr:cxnSp macro="">
      <xdr:nvCxnSpPr>
        <xdr:cNvPr id="598" name="直線コネクタ 597"/>
        <xdr:cNvCxnSpPr/>
      </xdr:nvCxnSpPr>
      <xdr:spPr>
        <a:xfrm flipV="1">
          <a:off x="15481300" y="10927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166370</xdr:rowOff>
    </xdr:from>
    <xdr:to>
      <xdr:col>76</xdr:col>
      <xdr:colOff>165100</xdr:colOff>
      <xdr:row>64</xdr:row>
      <xdr:rowOff>96520</xdr:rowOff>
    </xdr:to>
    <xdr:sp macro="" textlink="">
      <xdr:nvSpPr>
        <xdr:cNvPr id="599" name="楕円 598"/>
        <xdr:cNvSpPr/>
      </xdr:nvSpPr>
      <xdr:spPr>
        <a:xfrm>
          <a:off x="1454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0</xdr:rowOff>
    </xdr:from>
    <xdr:to>
      <xdr:col>81</xdr:col>
      <xdr:colOff>50800</xdr:colOff>
      <xdr:row>64</xdr:row>
      <xdr:rowOff>45720</xdr:rowOff>
    </xdr:to>
    <xdr:cxnSp macro="">
      <xdr:nvCxnSpPr>
        <xdr:cNvPr id="600" name="直線コネクタ 599"/>
        <xdr:cNvCxnSpPr/>
      </xdr:nvCxnSpPr>
      <xdr:spPr>
        <a:xfrm flipV="1">
          <a:off x="14592300" y="10972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40640</xdr:rowOff>
    </xdr:from>
    <xdr:to>
      <xdr:col>72</xdr:col>
      <xdr:colOff>38100</xdr:colOff>
      <xdr:row>64</xdr:row>
      <xdr:rowOff>142240</xdr:rowOff>
    </xdr:to>
    <xdr:sp macro="" textlink="">
      <xdr:nvSpPr>
        <xdr:cNvPr id="601" name="楕円 600"/>
        <xdr:cNvSpPr/>
      </xdr:nvSpPr>
      <xdr:spPr>
        <a:xfrm>
          <a:off x="13652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45720</xdr:rowOff>
    </xdr:from>
    <xdr:to>
      <xdr:col>76</xdr:col>
      <xdr:colOff>114300</xdr:colOff>
      <xdr:row>64</xdr:row>
      <xdr:rowOff>91440</xdr:rowOff>
    </xdr:to>
    <xdr:cxnSp macro="">
      <xdr:nvCxnSpPr>
        <xdr:cNvPr id="602" name="直線コネクタ 601"/>
        <xdr:cNvCxnSpPr/>
      </xdr:nvCxnSpPr>
      <xdr:spPr>
        <a:xfrm flipV="1">
          <a:off x="13703300" y="11018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117619</xdr:rowOff>
    </xdr:from>
    <xdr:ext cx="405111" cy="259045"/>
    <xdr:sp macro="" textlink="">
      <xdr:nvSpPr>
        <xdr:cNvPr id="603" name="n_1aveValue【保健センター・保健所】&#10;有形固定資産減価償却率"/>
        <xdr:cNvSpPr txBox="1"/>
      </xdr:nvSpPr>
      <xdr:spPr>
        <a:xfrm>
          <a:off x="15266044" y="1057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158767</xdr:rowOff>
    </xdr:from>
    <xdr:ext cx="405111" cy="259045"/>
    <xdr:sp macro="" textlink="">
      <xdr:nvSpPr>
        <xdr:cNvPr id="604" name="n_2aveValue【保健センター・保健所】&#10;有形固定資産減価償却率"/>
        <xdr:cNvSpPr txBox="1"/>
      </xdr:nvSpPr>
      <xdr:spPr>
        <a:xfrm>
          <a:off x="14389744" y="1061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103903</xdr:rowOff>
    </xdr:from>
    <xdr:ext cx="405111" cy="259045"/>
    <xdr:sp macro="" textlink="">
      <xdr:nvSpPr>
        <xdr:cNvPr id="605"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41927</xdr:rowOff>
    </xdr:from>
    <xdr:ext cx="405111" cy="259045"/>
    <xdr:sp macro="" textlink="">
      <xdr:nvSpPr>
        <xdr:cNvPr id="606" name="n_1mainValue【保健センター・保健所】&#10;有形固定資産減価償却率"/>
        <xdr:cNvSpPr txBox="1"/>
      </xdr:nvSpPr>
      <xdr:spPr>
        <a:xfrm>
          <a:off x="15266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87647</xdr:rowOff>
    </xdr:from>
    <xdr:ext cx="405111" cy="259045"/>
    <xdr:sp macro="" textlink="">
      <xdr:nvSpPr>
        <xdr:cNvPr id="607" name="n_2mainValue【保健センター・保健所】&#10;有形固定資産減価償却率"/>
        <xdr:cNvSpPr txBox="1"/>
      </xdr:nvSpPr>
      <xdr:spPr>
        <a:xfrm>
          <a:off x="14389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133367</xdr:rowOff>
    </xdr:from>
    <xdr:ext cx="405111" cy="259045"/>
    <xdr:sp macro="" textlink="">
      <xdr:nvSpPr>
        <xdr:cNvPr id="608" name="n_3mainValue【保健センター・保健所】&#10;有形固定資産減価償却率"/>
        <xdr:cNvSpPr txBox="1"/>
      </xdr:nvSpPr>
      <xdr:spPr>
        <a:xfrm>
          <a:off x="13500744"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9" name="直線コネクタ 6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0" name="テキスト ボックス 6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1" name="直線コネクタ 6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2" name="テキスト ボックス 6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3" name="直線コネクタ 6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4" name="テキスト ボックス 6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5" name="直線コネクタ 6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6" name="テキスト ボックス 6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0" name="直線コネクタ 629"/>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2" name="直線コネクタ 63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3"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34" name="直線コネクタ 633"/>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35"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36" name="フローチャート: 判断 635"/>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37" name="フローチャート: 判断 636"/>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38" name="フローチャート: 判断 637"/>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39" name="フローチャート: 判断 638"/>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45" name="楕円 644"/>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60723</xdr:rowOff>
    </xdr:from>
    <xdr:ext cx="469744" cy="259045"/>
    <xdr:sp macro="" textlink="">
      <xdr:nvSpPr>
        <xdr:cNvPr id="646" name="【保健センター・保健所】&#10;一人当たり面積該当値テキスト"/>
        <xdr:cNvSpPr txBox="1"/>
      </xdr:nvSpPr>
      <xdr:spPr>
        <a:xfrm>
          <a:off x="221996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647" name="楕円 646"/>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29718</xdr:rowOff>
    </xdr:to>
    <xdr:cxnSp macro="">
      <xdr:nvCxnSpPr>
        <xdr:cNvPr id="648" name="直線コネクタ 647"/>
        <xdr:cNvCxnSpPr/>
      </xdr:nvCxnSpPr>
      <xdr:spPr>
        <a:xfrm flipV="1">
          <a:off x="21323300" y="1082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649" name="楕円 648"/>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29718</xdr:rowOff>
    </xdr:to>
    <xdr:cxnSp macro="">
      <xdr:nvCxnSpPr>
        <xdr:cNvPr id="650" name="直線コネクタ 649"/>
        <xdr:cNvCxnSpPr/>
      </xdr:nvCxnSpPr>
      <xdr:spPr>
        <a:xfrm>
          <a:off x="20434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51" name="楕円 650"/>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34290</xdr:rowOff>
    </xdr:to>
    <xdr:cxnSp macro="">
      <xdr:nvCxnSpPr>
        <xdr:cNvPr id="652" name="直線コネクタ 651"/>
        <xdr:cNvCxnSpPr/>
      </xdr:nvCxnSpPr>
      <xdr:spPr>
        <a:xfrm flipV="1">
          <a:off x="19545300" y="1083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3"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54"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55"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656" name="n_1mainValue【保健センター・保健所】&#10;一人当たり面積"/>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657"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58"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9" name="直線コネクタ 6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0" name="テキスト ボックス 6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1" name="直線コネクタ 6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2" name="テキスト ボックス 6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3" name="直線コネクタ 6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4" name="テキスト ボックス 6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5" name="直線コネクタ 6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6" name="テキスト ボックス 6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7" name="直線コネクタ 6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8" name="テキスト ボックス 6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9" name="直線コネクタ 6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0" name="テキスト ボックス 6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84" name="直線コネクタ 683"/>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85"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86" name="直線コネクタ 685"/>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8" name="直線コネクタ 68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689" name="【消防施設】&#10;有形固定資産減価償却率平均値テキスト"/>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0" name="フローチャート: 判断 689"/>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1" name="フローチャート: 判断 69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2" name="フローチャート: 判断 691"/>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3" name="フローチャート: 判断 692"/>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54248</xdr:rowOff>
    </xdr:from>
    <xdr:to>
      <xdr:col>85</xdr:col>
      <xdr:colOff>177800</xdr:colOff>
      <xdr:row>85</xdr:row>
      <xdr:rowOff>155848</xdr:rowOff>
    </xdr:to>
    <xdr:sp macro="" textlink="">
      <xdr:nvSpPr>
        <xdr:cNvPr id="699" name="楕円 698"/>
        <xdr:cNvSpPr/>
      </xdr:nvSpPr>
      <xdr:spPr>
        <a:xfrm>
          <a:off x="16268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140625</xdr:rowOff>
    </xdr:from>
    <xdr:ext cx="405111" cy="259045"/>
    <xdr:sp macro="" textlink="">
      <xdr:nvSpPr>
        <xdr:cNvPr id="700" name="【消防施設】&#10;有形固定資産減価償却率該当値テキスト"/>
        <xdr:cNvSpPr txBox="1"/>
      </xdr:nvSpPr>
      <xdr:spPr>
        <a:xfrm>
          <a:off x="16357600" y="1454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95069</xdr:rowOff>
    </xdr:from>
    <xdr:to>
      <xdr:col>81</xdr:col>
      <xdr:colOff>101600</xdr:colOff>
      <xdr:row>86</xdr:row>
      <xdr:rowOff>25219</xdr:rowOff>
    </xdr:to>
    <xdr:sp macro="" textlink="">
      <xdr:nvSpPr>
        <xdr:cNvPr id="701" name="楕円 700"/>
        <xdr:cNvSpPr/>
      </xdr:nvSpPr>
      <xdr:spPr>
        <a:xfrm>
          <a:off x="15430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105048</xdr:rowOff>
    </xdr:from>
    <xdr:to>
      <xdr:col>85</xdr:col>
      <xdr:colOff>127000</xdr:colOff>
      <xdr:row>85</xdr:row>
      <xdr:rowOff>145869</xdr:rowOff>
    </xdr:to>
    <xdr:cxnSp macro="">
      <xdr:nvCxnSpPr>
        <xdr:cNvPr id="702" name="直線コネクタ 701"/>
        <xdr:cNvCxnSpPr/>
      </xdr:nvCxnSpPr>
      <xdr:spPr>
        <a:xfrm flipV="1">
          <a:off x="15481300" y="1467829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124461</xdr:rowOff>
    </xdr:from>
    <xdr:to>
      <xdr:col>76</xdr:col>
      <xdr:colOff>165100</xdr:colOff>
      <xdr:row>86</xdr:row>
      <xdr:rowOff>54611</xdr:rowOff>
    </xdr:to>
    <xdr:sp macro="" textlink="">
      <xdr:nvSpPr>
        <xdr:cNvPr id="703" name="楕円 702"/>
        <xdr:cNvSpPr/>
      </xdr:nvSpPr>
      <xdr:spPr>
        <a:xfrm>
          <a:off x="1454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145869</xdr:rowOff>
    </xdr:from>
    <xdr:to>
      <xdr:col>81</xdr:col>
      <xdr:colOff>50800</xdr:colOff>
      <xdr:row>86</xdr:row>
      <xdr:rowOff>3811</xdr:rowOff>
    </xdr:to>
    <xdr:cxnSp macro="">
      <xdr:nvCxnSpPr>
        <xdr:cNvPr id="704" name="直線コネクタ 703"/>
        <xdr:cNvCxnSpPr/>
      </xdr:nvCxnSpPr>
      <xdr:spPr>
        <a:xfrm flipV="1">
          <a:off x="14592300" y="147191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05"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06"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707"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16346</xdr:rowOff>
    </xdr:from>
    <xdr:ext cx="405111" cy="259045"/>
    <xdr:sp macro="" textlink="">
      <xdr:nvSpPr>
        <xdr:cNvPr id="708" name="n_1mainValue【消防施設】&#10;有形固定資産減価償却率"/>
        <xdr:cNvSpPr txBox="1"/>
      </xdr:nvSpPr>
      <xdr:spPr>
        <a:xfrm>
          <a:off x="152660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709" name="n_2mainValue【消防施設】&#10;有形固定資産減価償却率"/>
        <xdr:cNvSpPr txBox="1"/>
      </xdr:nvSpPr>
      <xdr:spPr>
        <a:xfrm>
          <a:off x="14389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33" name="直線コネクタ 732"/>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3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35" name="直線コネクタ 73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36"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37" name="直線コネクタ 736"/>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38"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39" name="フローチャート: 判断 738"/>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0" name="フローチャート: 判断 739"/>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41" name="フローチャート: 判断 740"/>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42" name="フローチャート: 判断 741"/>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xdr:rowOff>
    </xdr:from>
    <xdr:to>
      <xdr:col>116</xdr:col>
      <xdr:colOff>114300</xdr:colOff>
      <xdr:row>86</xdr:row>
      <xdr:rowOff>105663</xdr:rowOff>
    </xdr:to>
    <xdr:sp macro="" textlink="">
      <xdr:nvSpPr>
        <xdr:cNvPr id="748" name="楕円 747"/>
        <xdr:cNvSpPr/>
      </xdr:nvSpPr>
      <xdr:spPr>
        <a:xfrm>
          <a:off x="221107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108220</xdr:rowOff>
    </xdr:from>
    <xdr:ext cx="469744" cy="259045"/>
    <xdr:sp macro="" textlink="">
      <xdr:nvSpPr>
        <xdr:cNvPr id="749" name="【消防施設】&#10;一人当たり面積該当値テキスト"/>
        <xdr:cNvSpPr txBox="1"/>
      </xdr:nvSpPr>
      <xdr:spPr>
        <a:xfrm>
          <a:off x="22199600" y="1468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xdr:rowOff>
    </xdr:from>
    <xdr:to>
      <xdr:col>112</xdr:col>
      <xdr:colOff>38100</xdr:colOff>
      <xdr:row>86</xdr:row>
      <xdr:rowOff>106426</xdr:rowOff>
    </xdr:to>
    <xdr:sp macro="" textlink="">
      <xdr:nvSpPr>
        <xdr:cNvPr id="750" name="楕円 749"/>
        <xdr:cNvSpPr/>
      </xdr:nvSpPr>
      <xdr:spPr>
        <a:xfrm>
          <a:off x="21272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54863</xdr:rowOff>
    </xdr:from>
    <xdr:to>
      <xdr:col>116</xdr:col>
      <xdr:colOff>63500</xdr:colOff>
      <xdr:row>86</xdr:row>
      <xdr:rowOff>55626</xdr:rowOff>
    </xdr:to>
    <xdr:cxnSp macro="">
      <xdr:nvCxnSpPr>
        <xdr:cNvPr id="751" name="直線コネクタ 750"/>
        <xdr:cNvCxnSpPr/>
      </xdr:nvCxnSpPr>
      <xdr:spPr>
        <a:xfrm flipV="1">
          <a:off x="21323300" y="1479956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xdr:rowOff>
    </xdr:from>
    <xdr:to>
      <xdr:col>107</xdr:col>
      <xdr:colOff>101600</xdr:colOff>
      <xdr:row>86</xdr:row>
      <xdr:rowOff>106426</xdr:rowOff>
    </xdr:to>
    <xdr:sp macro="" textlink="">
      <xdr:nvSpPr>
        <xdr:cNvPr id="752" name="楕円 751"/>
        <xdr:cNvSpPr/>
      </xdr:nvSpPr>
      <xdr:spPr>
        <a:xfrm>
          <a:off x="20383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55626</xdr:rowOff>
    </xdr:from>
    <xdr:to>
      <xdr:col>111</xdr:col>
      <xdr:colOff>177800</xdr:colOff>
      <xdr:row>86</xdr:row>
      <xdr:rowOff>55626</xdr:rowOff>
    </xdr:to>
    <xdr:cxnSp macro="">
      <xdr:nvCxnSpPr>
        <xdr:cNvPr id="753" name="直線コネクタ 752"/>
        <xdr:cNvCxnSpPr/>
      </xdr:nvCxnSpPr>
      <xdr:spPr>
        <a:xfrm>
          <a:off x="20434300" y="1480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54"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55"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56"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97553</xdr:rowOff>
    </xdr:from>
    <xdr:ext cx="469744" cy="259045"/>
    <xdr:sp macro="" textlink="">
      <xdr:nvSpPr>
        <xdr:cNvPr id="757" name="n_1mainValue【消防施設】&#10;一人当たり面積"/>
        <xdr:cNvSpPr txBox="1"/>
      </xdr:nvSpPr>
      <xdr:spPr>
        <a:xfrm>
          <a:off x="210757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97553</xdr:rowOff>
    </xdr:from>
    <xdr:ext cx="469744" cy="259045"/>
    <xdr:sp macro="" textlink="">
      <xdr:nvSpPr>
        <xdr:cNvPr id="758" name="n_2mainValue【消防施設】&#10;一人当たり面積"/>
        <xdr:cNvSpPr txBox="1"/>
      </xdr:nvSpPr>
      <xdr:spPr>
        <a:xfrm>
          <a:off x="20199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84" name="直線コネクタ 783"/>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85"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86" name="直線コネクタ 78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87"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88" name="直線コネクタ 787"/>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89"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90" name="フローチャート: 判断 789"/>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91" name="フローチャート: 判断 790"/>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92" name="フローチャート: 判断 79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93" name="フローチャート: 判断 792"/>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10705</xdr:rowOff>
    </xdr:from>
    <xdr:to>
      <xdr:col>85</xdr:col>
      <xdr:colOff>177800</xdr:colOff>
      <xdr:row>100</xdr:row>
      <xdr:rowOff>112305</xdr:rowOff>
    </xdr:to>
    <xdr:sp macro="" textlink="">
      <xdr:nvSpPr>
        <xdr:cNvPr id="799" name="楕円 798"/>
        <xdr:cNvSpPr/>
      </xdr:nvSpPr>
      <xdr:spPr>
        <a:xfrm>
          <a:off x="162687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135182</xdr:rowOff>
    </xdr:from>
    <xdr:ext cx="405111" cy="259045"/>
    <xdr:sp macro="" textlink="">
      <xdr:nvSpPr>
        <xdr:cNvPr id="800" name="【庁舎】&#10;有形固定資産減価償却率該当値テキスト"/>
        <xdr:cNvSpPr txBox="1"/>
      </xdr:nvSpPr>
      <xdr:spPr>
        <a:xfrm>
          <a:off x="16357600" y="1710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18869</xdr:rowOff>
    </xdr:from>
    <xdr:to>
      <xdr:col>81</xdr:col>
      <xdr:colOff>101600</xdr:colOff>
      <xdr:row>100</xdr:row>
      <xdr:rowOff>120469</xdr:rowOff>
    </xdr:to>
    <xdr:sp macro="" textlink="">
      <xdr:nvSpPr>
        <xdr:cNvPr id="801" name="楕円 800"/>
        <xdr:cNvSpPr/>
      </xdr:nvSpPr>
      <xdr:spPr>
        <a:xfrm>
          <a:off x="15430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61505</xdr:rowOff>
    </xdr:from>
    <xdr:to>
      <xdr:col>85</xdr:col>
      <xdr:colOff>127000</xdr:colOff>
      <xdr:row>100</xdr:row>
      <xdr:rowOff>69669</xdr:rowOff>
    </xdr:to>
    <xdr:cxnSp macro="">
      <xdr:nvCxnSpPr>
        <xdr:cNvPr id="802" name="直線コネクタ 801"/>
        <xdr:cNvCxnSpPr/>
      </xdr:nvCxnSpPr>
      <xdr:spPr>
        <a:xfrm flipV="1">
          <a:off x="15481300" y="1720650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159294</xdr:rowOff>
    </xdr:from>
    <xdr:to>
      <xdr:col>76</xdr:col>
      <xdr:colOff>165100</xdr:colOff>
      <xdr:row>100</xdr:row>
      <xdr:rowOff>89444</xdr:rowOff>
    </xdr:to>
    <xdr:sp macro="" textlink="">
      <xdr:nvSpPr>
        <xdr:cNvPr id="803" name="楕円 802"/>
        <xdr:cNvSpPr/>
      </xdr:nvSpPr>
      <xdr:spPr>
        <a:xfrm>
          <a:off x="145415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38644</xdr:rowOff>
    </xdr:from>
    <xdr:to>
      <xdr:col>81</xdr:col>
      <xdr:colOff>50800</xdr:colOff>
      <xdr:row>100</xdr:row>
      <xdr:rowOff>69669</xdr:rowOff>
    </xdr:to>
    <xdr:cxnSp macro="">
      <xdr:nvCxnSpPr>
        <xdr:cNvPr id="804" name="直線コネクタ 803"/>
        <xdr:cNvCxnSpPr/>
      </xdr:nvCxnSpPr>
      <xdr:spPr>
        <a:xfrm>
          <a:off x="14592300" y="17183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5806</xdr:rowOff>
    </xdr:from>
    <xdr:to>
      <xdr:col>72</xdr:col>
      <xdr:colOff>38100</xdr:colOff>
      <xdr:row>100</xdr:row>
      <xdr:rowOff>107406</xdr:rowOff>
    </xdr:to>
    <xdr:sp macro="" textlink="">
      <xdr:nvSpPr>
        <xdr:cNvPr id="805" name="楕円 804"/>
        <xdr:cNvSpPr/>
      </xdr:nvSpPr>
      <xdr:spPr>
        <a:xfrm>
          <a:off x="13652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38644</xdr:rowOff>
    </xdr:from>
    <xdr:to>
      <xdr:col>76</xdr:col>
      <xdr:colOff>114300</xdr:colOff>
      <xdr:row>100</xdr:row>
      <xdr:rowOff>56606</xdr:rowOff>
    </xdr:to>
    <xdr:cxnSp macro="">
      <xdr:nvCxnSpPr>
        <xdr:cNvPr id="806" name="直線コネクタ 805"/>
        <xdr:cNvCxnSpPr/>
      </xdr:nvCxnSpPr>
      <xdr:spPr>
        <a:xfrm flipV="1">
          <a:off x="13703300" y="171836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07"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08"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09" name="n_3aveValue【庁舎】&#10;有形固定資産減価償却率"/>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136996</xdr:rowOff>
    </xdr:from>
    <xdr:ext cx="405111" cy="259045"/>
    <xdr:sp macro="" textlink="">
      <xdr:nvSpPr>
        <xdr:cNvPr id="810" name="n_1mainValue【庁舎】&#10;有形固定資産減価償却率"/>
        <xdr:cNvSpPr txBox="1"/>
      </xdr:nvSpPr>
      <xdr:spPr>
        <a:xfrm>
          <a:off x="152660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105971</xdr:rowOff>
    </xdr:from>
    <xdr:ext cx="405111" cy="259045"/>
    <xdr:sp macro="" textlink="">
      <xdr:nvSpPr>
        <xdr:cNvPr id="811" name="n_2mainValue【庁舎】&#10;有形固定資産減価償却率"/>
        <xdr:cNvSpPr txBox="1"/>
      </xdr:nvSpPr>
      <xdr:spPr>
        <a:xfrm>
          <a:off x="14389744" y="1690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123933</xdr:rowOff>
    </xdr:from>
    <xdr:ext cx="405111" cy="259045"/>
    <xdr:sp macro="" textlink="">
      <xdr:nvSpPr>
        <xdr:cNvPr id="812" name="n_3mainValue【庁舎】&#10;有形固定資産減価償却率"/>
        <xdr:cNvSpPr txBox="1"/>
      </xdr:nvSpPr>
      <xdr:spPr>
        <a:xfrm>
          <a:off x="135007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3" name="直線コネクタ 8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4" name="テキスト ボックス 8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5" name="直線コネクタ 8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6" name="テキスト ボックス 8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7" name="直線コネクタ 8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8" name="テキスト ボックス 8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9" name="直線コネクタ 8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0" name="テキスト ボックス 8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1" name="直線コネクタ 8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2" name="テキスト ボックス 8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3" name="直線コネクタ 8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4" name="テキスト ボックス 8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38" name="直線コネクタ 837"/>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39"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40" name="直線コネクタ 839"/>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41"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42" name="直線コネクタ 841"/>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843"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44" name="フローチャート: 判断 843"/>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45" name="フローチャート: 判断 844"/>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46" name="フローチャート: 判断 845"/>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47" name="フローチャート: 判断 846"/>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134801</xdr:rowOff>
    </xdr:from>
    <xdr:to>
      <xdr:col>116</xdr:col>
      <xdr:colOff>114300</xdr:colOff>
      <xdr:row>107</xdr:row>
      <xdr:rowOff>64951</xdr:rowOff>
    </xdr:to>
    <xdr:sp macro="" textlink="">
      <xdr:nvSpPr>
        <xdr:cNvPr id="853" name="楕円 852"/>
        <xdr:cNvSpPr/>
      </xdr:nvSpPr>
      <xdr:spPr>
        <a:xfrm>
          <a:off x="22110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113228</xdr:rowOff>
    </xdr:from>
    <xdr:ext cx="469744" cy="259045"/>
    <xdr:sp macro="" textlink="">
      <xdr:nvSpPr>
        <xdr:cNvPr id="854" name="【庁舎】&#10;一人当たり面積該当値テキスト"/>
        <xdr:cNvSpPr txBox="1"/>
      </xdr:nvSpPr>
      <xdr:spPr>
        <a:xfrm>
          <a:off x="22199600"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855" name="楕円 854"/>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14151</xdr:rowOff>
    </xdr:from>
    <xdr:to>
      <xdr:col>116</xdr:col>
      <xdr:colOff>63500</xdr:colOff>
      <xdr:row>107</xdr:row>
      <xdr:rowOff>20682</xdr:rowOff>
    </xdr:to>
    <xdr:cxnSp macro="">
      <xdr:nvCxnSpPr>
        <xdr:cNvPr id="856" name="直線コネクタ 855"/>
        <xdr:cNvCxnSpPr/>
      </xdr:nvCxnSpPr>
      <xdr:spPr>
        <a:xfrm flipV="1">
          <a:off x="21323300" y="1835930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857" name="楕円 856"/>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25581</xdr:rowOff>
    </xdr:to>
    <xdr:cxnSp macro="">
      <xdr:nvCxnSpPr>
        <xdr:cNvPr id="858" name="直線コネクタ 857"/>
        <xdr:cNvCxnSpPr/>
      </xdr:nvCxnSpPr>
      <xdr:spPr>
        <a:xfrm flipV="1">
          <a:off x="20434300" y="183658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59" name="楕円 858"/>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32113</xdr:rowOff>
    </xdr:to>
    <xdr:cxnSp macro="">
      <xdr:nvCxnSpPr>
        <xdr:cNvPr id="860" name="直線コネクタ 859"/>
        <xdr:cNvCxnSpPr/>
      </xdr:nvCxnSpPr>
      <xdr:spPr>
        <a:xfrm flipV="1">
          <a:off x="19545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61"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62"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863"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864" name="n_1mainValue【庁舎】&#10;一人当たり面積"/>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865" name="n_2mainValue【庁舎】&#10;一人当たり面積"/>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866"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市民会館については、水俣市文化会館の空調設備更新工事を平成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年度から令和元年度にかけて実施し、令和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年度は外壁改修工事を行っており、令和元年度決算以降有形固定資産減価償却率は減少する見込みである。また、庁舎については、市庁舎建替事業を実施中であり、令和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年度に完成する予定となっており、令和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年度決算以降有形固定資産減価償却率は減少する見込みである。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一人当たり面積が類似団体平均と比較し高くなっている施設は、体育館・プール、福祉施設である。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年度にかけて小中学校の再編成を行い、閉校した学校の体育館等を社会体育施設として活用することとしたため一人当たり面積が大きくなっており、令和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年度中に策定予定の個別施設計画の中で統廃合等を検討する必要がある。また、福祉施設については、水俣病患者の療養施設として昭和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年に開設した水俣市立明水園があるため、類似団体と比較し一人当たり面積が大きくなっている。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24,705
24,636
163.29
15,102,452
14,851,854
107,573
8,089,885
14,955,733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企業収益及び従業者数の減により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法人税は減少したが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固定資産税の免除期間の終了及び企業の設備投資の増により、固定資産税の伸率が増加した。これに伴い、財政力指数は前年度並みとなっている。しかしながら、地方税を主とした自主財源比率は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割に満たっておらず、類似団体内平均値を下回る状況は変わっていない。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今後、公債費、高齢化等に伴う扶助費などの増加が見込まれることから、市税徴収率の向上を図るとともに、歳出の抑制に努めていく。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0" name="直線コネクタ 69"/>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3" name="直線コネクタ 72"/>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6" name="直線コネクタ 75"/>
        <xdr:cNvCxnSpPr/>
      </xdr:nvCxnSpPr>
      <xdr:spPr>
        <a:xfrm flipV="1">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77107</xdr:rowOff>
    </xdr:to>
    <xdr:cxnSp macro="">
      <xdr:nvCxnSpPr>
        <xdr:cNvPr id="79" name="直線コネクタ 78"/>
        <xdr:cNvCxnSpPr/>
      </xdr:nvCxnSpPr>
      <xdr:spPr>
        <a:xfrm flipV="1">
          <a:off x="1447800" y="724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4" name="テキスト ボックス 93"/>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5" name="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6" name="テキスト ボックス 95"/>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調査票作成要領に基づき、扶助費の経常臨時区分を見直したことにより、平成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年度は扶助費が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ポイント増加した。それに加えて職員給や退職者が増えたこと等に伴う人件費の増加などもあり、前年度に比べて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ポイント悪化し、類似団体内平均値を大きく上回り、最下位となった。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行政サービスの水準を落とさないようにしながら、今まで以上に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行財政改革や生活保護費における適正化事業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などといった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つつ、受益者負担の適正化を図り、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滞納整理を強化するなど、経常収支比率の改善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114723</xdr:rowOff>
    </xdr:from>
    <xdr:to>
      <xdr:col>23</xdr:col>
      <xdr:colOff>133350</xdr:colOff>
      <xdr:row>68</xdr:row>
      <xdr:rowOff>29210</xdr:rowOff>
    </xdr:to>
    <xdr:cxnSp macro="">
      <xdr:nvCxnSpPr>
        <xdr:cNvPr id="133" name="直線コネクタ 132"/>
        <xdr:cNvCxnSpPr/>
      </xdr:nvCxnSpPr>
      <xdr:spPr>
        <a:xfrm>
          <a:off x="4114800" y="11430423"/>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66</xdr:row>
      <xdr:rowOff>114723</xdr:rowOff>
    </xdr:to>
    <xdr:cxnSp macro="">
      <xdr:nvCxnSpPr>
        <xdr:cNvPr id="136" name="直線コネクタ 135"/>
        <xdr:cNvCxnSpPr/>
      </xdr:nvCxnSpPr>
      <xdr:spPr>
        <a:xfrm>
          <a:off x="3225800" y="113339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66</xdr:row>
      <xdr:rowOff>18204</xdr:rowOff>
    </xdr:to>
    <xdr:cxnSp macro="">
      <xdr:nvCxnSpPr>
        <xdr:cNvPr id="139" name="直線コネクタ 138"/>
        <xdr:cNvCxnSpPr/>
      </xdr:nvCxnSpPr>
      <xdr:spPr>
        <a:xfrm>
          <a:off x="2336800" y="1103630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63500</xdr:rowOff>
    </xdr:to>
    <xdr:cxnSp macro="">
      <xdr:nvCxnSpPr>
        <xdr:cNvPr id="142" name="直線コネクタ 141"/>
        <xdr:cNvCxnSpPr/>
      </xdr:nvCxnSpPr>
      <xdr:spPr>
        <a:xfrm>
          <a:off x="1447800" y="1090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149860</xdr:rowOff>
    </xdr:from>
    <xdr:to>
      <xdr:col>23</xdr:col>
      <xdr:colOff>184150</xdr:colOff>
      <xdr:row>68</xdr:row>
      <xdr:rowOff>80010</xdr:rowOff>
    </xdr:to>
    <xdr:sp macro="" textlink="">
      <xdr:nvSpPr>
        <xdr:cNvPr id="152" name="楕円 151"/>
        <xdr:cNvSpPr/>
      </xdr:nvSpPr>
      <xdr:spPr>
        <a:xfrm>
          <a:off x="4902200" y="11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45737</xdr:rowOff>
    </xdr:from>
    <xdr:ext cx="762000" cy="259045"/>
    <xdr:sp macro="" textlink="">
      <xdr:nvSpPr>
        <xdr:cNvPr id="153" name="財政構造の弾力性該当値テキスト"/>
        <xdr:cNvSpPr txBox="1"/>
      </xdr:nvSpPr>
      <xdr:spPr>
        <a:xfrm>
          <a:off x="5041900" y="1153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4" name="楕円 153"/>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5" name="テキスト ボックス 154"/>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6" name="楕円 155"/>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7" name="テキスト ボックス 156"/>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8" name="楕円 157"/>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9" name="テキスト ボックス 158"/>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60" name="楕円 159"/>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61" name="テキスト ボックス 160"/>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職員給や退職者が増えたことに伴う退職金などの増により、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は増加したが、水俣堂々推進事業や都市計画図作成経費などが減になったことに伴い、物件費は減少した。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体内平均値及び熊本県平均値を下回っているが、全国平均値を上回っている状況であるため、今後も引き続き歳出削減に努める。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84511</xdr:rowOff>
    </xdr:from>
    <xdr:to>
      <xdr:col>23</xdr:col>
      <xdr:colOff>133350</xdr:colOff>
      <xdr:row>81</xdr:row>
      <xdr:rowOff>103434</xdr:rowOff>
    </xdr:to>
    <xdr:cxnSp macro="">
      <xdr:nvCxnSpPr>
        <xdr:cNvPr id="196" name="直線コネクタ 195"/>
        <xdr:cNvCxnSpPr/>
      </xdr:nvCxnSpPr>
      <xdr:spPr>
        <a:xfrm>
          <a:off x="4114800" y="13971961"/>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84511</xdr:rowOff>
    </xdr:from>
    <xdr:to>
      <xdr:col>19</xdr:col>
      <xdr:colOff>133350</xdr:colOff>
      <xdr:row>81</xdr:row>
      <xdr:rowOff>85911</xdr:rowOff>
    </xdr:to>
    <xdr:cxnSp macro="">
      <xdr:nvCxnSpPr>
        <xdr:cNvPr id="199" name="直線コネクタ 198"/>
        <xdr:cNvCxnSpPr/>
      </xdr:nvCxnSpPr>
      <xdr:spPr>
        <a:xfrm flipV="1">
          <a:off x="3225800" y="13971961"/>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64404</xdr:rowOff>
    </xdr:from>
    <xdr:to>
      <xdr:col>15</xdr:col>
      <xdr:colOff>82550</xdr:colOff>
      <xdr:row>81</xdr:row>
      <xdr:rowOff>85911</xdr:rowOff>
    </xdr:to>
    <xdr:cxnSp macro="">
      <xdr:nvCxnSpPr>
        <xdr:cNvPr id="202" name="直線コネクタ 201"/>
        <xdr:cNvCxnSpPr/>
      </xdr:nvCxnSpPr>
      <xdr:spPr>
        <a:xfrm>
          <a:off x="2336800" y="13951854"/>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15487</xdr:rowOff>
    </xdr:from>
    <xdr:to>
      <xdr:col>11</xdr:col>
      <xdr:colOff>31750</xdr:colOff>
      <xdr:row>81</xdr:row>
      <xdr:rowOff>64404</xdr:rowOff>
    </xdr:to>
    <xdr:cxnSp macro="">
      <xdr:nvCxnSpPr>
        <xdr:cNvPr id="205" name="直線コネクタ 204"/>
        <xdr:cNvCxnSpPr/>
      </xdr:nvCxnSpPr>
      <xdr:spPr>
        <a:xfrm>
          <a:off x="1447800" y="13902937"/>
          <a:ext cx="889000" cy="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52634</xdr:rowOff>
    </xdr:from>
    <xdr:to>
      <xdr:col>23</xdr:col>
      <xdr:colOff>184150</xdr:colOff>
      <xdr:row>81</xdr:row>
      <xdr:rowOff>154234</xdr:rowOff>
    </xdr:to>
    <xdr:sp macro="" textlink="">
      <xdr:nvSpPr>
        <xdr:cNvPr id="215" name="楕円 214"/>
        <xdr:cNvSpPr/>
      </xdr:nvSpPr>
      <xdr:spPr>
        <a:xfrm>
          <a:off x="4902200" y="139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69161</xdr:rowOff>
    </xdr:from>
    <xdr:ext cx="762000" cy="259045"/>
    <xdr:sp macro="" textlink="">
      <xdr:nvSpPr>
        <xdr:cNvPr id="216" name="人件費・物件費等の状況該当値テキスト"/>
        <xdr:cNvSpPr txBox="1"/>
      </xdr:nvSpPr>
      <xdr:spPr>
        <a:xfrm>
          <a:off x="5041900" y="1378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33711</xdr:rowOff>
    </xdr:from>
    <xdr:to>
      <xdr:col>19</xdr:col>
      <xdr:colOff>184150</xdr:colOff>
      <xdr:row>81</xdr:row>
      <xdr:rowOff>135311</xdr:rowOff>
    </xdr:to>
    <xdr:sp macro="" textlink="">
      <xdr:nvSpPr>
        <xdr:cNvPr id="217" name="楕円 216"/>
        <xdr:cNvSpPr/>
      </xdr:nvSpPr>
      <xdr:spPr>
        <a:xfrm>
          <a:off x="4064000" y="139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145488</xdr:rowOff>
    </xdr:from>
    <xdr:ext cx="736600" cy="259045"/>
    <xdr:sp macro="" textlink="">
      <xdr:nvSpPr>
        <xdr:cNvPr id="218" name="テキスト ボックス 217"/>
        <xdr:cNvSpPr txBox="1"/>
      </xdr:nvSpPr>
      <xdr:spPr>
        <a:xfrm>
          <a:off x="3733800" y="1369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35111</xdr:rowOff>
    </xdr:from>
    <xdr:to>
      <xdr:col>15</xdr:col>
      <xdr:colOff>133350</xdr:colOff>
      <xdr:row>81</xdr:row>
      <xdr:rowOff>136711</xdr:rowOff>
    </xdr:to>
    <xdr:sp macro="" textlink="">
      <xdr:nvSpPr>
        <xdr:cNvPr id="219" name="楕円 218"/>
        <xdr:cNvSpPr/>
      </xdr:nvSpPr>
      <xdr:spPr>
        <a:xfrm>
          <a:off x="3175000" y="139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146888</xdr:rowOff>
    </xdr:from>
    <xdr:ext cx="762000" cy="259045"/>
    <xdr:sp macro="" textlink="">
      <xdr:nvSpPr>
        <xdr:cNvPr id="220" name="テキスト ボックス 219"/>
        <xdr:cNvSpPr txBox="1"/>
      </xdr:nvSpPr>
      <xdr:spPr>
        <a:xfrm>
          <a:off x="2844800" y="1369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13604</xdr:rowOff>
    </xdr:from>
    <xdr:to>
      <xdr:col>11</xdr:col>
      <xdr:colOff>82550</xdr:colOff>
      <xdr:row>81</xdr:row>
      <xdr:rowOff>115204</xdr:rowOff>
    </xdr:to>
    <xdr:sp macro="" textlink="">
      <xdr:nvSpPr>
        <xdr:cNvPr id="221" name="楕円 220"/>
        <xdr:cNvSpPr/>
      </xdr:nvSpPr>
      <xdr:spPr>
        <a:xfrm>
          <a:off x="2286000" y="139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125381</xdr:rowOff>
    </xdr:from>
    <xdr:ext cx="762000" cy="259045"/>
    <xdr:sp macro="" textlink="">
      <xdr:nvSpPr>
        <xdr:cNvPr id="222" name="テキスト ボックス 221"/>
        <xdr:cNvSpPr txBox="1"/>
      </xdr:nvSpPr>
      <xdr:spPr>
        <a:xfrm>
          <a:off x="1955800" y="1366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136137</xdr:rowOff>
    </xdr:from>
    <xdr:to>
      <xdr:col>7</xdr:col>
      <xdr:colOff>31750</xdr:colOff>
      <xdr:row>81</xdr:row>
      <xdr:rowOff>66287</xdr:rowOff>
    </xdr:to>
    <xdr:sp macro="" textlink="">
      <xdr:nvSpPr>
        <xdr:cNvPr id="223" name="楕円 222"/>
        <xdr:cNvSpPr/>
      </xdr:nvSpPr>
      <xdr:spPr>
        <a:xfrm>
          <a:off x="1397000" y="138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76464</xdr:rowOff>
    </xdr:from>
    <xdr:ext cx="762000" cy="259045"/>
    <xdr:sp macro="" textlink="">
      <xdr:nvSpPr>
        <xdr:cNvPr id="224" name="テキスト ボックス 223"/>
        <xdr:cNvSpPr txBox="1"/>
      </xdr:nvSpPr>
      <xdr:spPr>
        <a:xfrm>
          <a:off x="1066800" y="136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ポイント、全国市平均値を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イント下回っている。引き続き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給与の適正化に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84</xdr:row>
      <xdr:rowOff>69145</xdr:rowOff>
    </xdr:to>
    <xdr:cxnSp macro="">
      <xdr:nvCxnSpPr>
        <xdr:cNvPr id="258" name="直線コネクタ 257"/>
        <xdr:cNvCxnSpPr/>
      </xdr:nvCxnSpPr>
      <xdr:spPr>
        <a:xfrm flipV="1">
          <a:off x="16179800" y="14162616"/>
          <a:ext cx="838200" cy="30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84</xdr:row>
      <xdr:rowOff>69145</xdr:rowOff>
    </xdr:to>
    <xdr:cxnSp macro="">
      <xdr:nvCxnSpPr>
        <xdr:cNvPr id="261" name="直線コネクタ 260"/>
        <xdr:cNvCxnSpPr/>
      </xdr:nvCxnSpPr>
      <xdr:spPr>
        <a:xfrm>
          <a:off x="15290800" y="14176022"/>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117122</xdr:rowOff>
    </xdr:from>
    <xdr:to>
      <xdr:col>72</xdr:col>
      <xdr:colOff>203200</xdr:colOff>
      <xdr:row>84</xdr:row>
      <xdr:rowOff>2116</xdr:rowOff>
    </xdr:to>
    <xdr:cxnSp macro="">
      <xdr:nvCxnSpPr>
        <xdr:cNvPr id="264" name="直線コネクタ 263"/>
        <xdr:cNvCxnSpPr/>
      </xdr:nvCxnSpPr>
      <xdr:spPr>
        <a:xfrm flipV="1">
          <a:off x="14401800" y="14176022"/>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2116</xdr:rowOff>
    </xdr:to>
    <xdr:cxnSp macro="">
      <xdr:nvCxnSpPr>
        <xdr:cNvPr id="267" name="直線コネクタ 266"/>
        <xdr:cNvCxnSpPr/>
      </xdr:nvCxnSpPr>
      <xdr:spPr>
        <a:xfrm>
          <a:off x="13512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7" name="楕円 276"/>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8"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9" name="楕円 278"/>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104722</xdr:rowOff>
    </xdr:from>
    <xdr:ext cx="736600" cy="259045"/>
    <xdr:sp macro="" textlink="">
      <xdr:nvSpPr>
        <xdr:cNvPr id="280" name="テキスト ボックス 279"/>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66322</xdr:rowOff>
    </xdr:from>
    <xdr:to>
      <xdr:col>73</xdr:col>
      <xdr:colOff>44450</xdr:colOff>
      <xdr:row>82</xdr:row>
      <xdr:rowOff>167922</xdr:rowOff>
    </xdr:to>
    <xdr:sp macro="" textlink="">
      <xdr:nvSpPr>
        <xdr:cNvPr id="281" name="楕円 280"/>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6649</xdr:rowOff>
    </xdr:from>
    <xdr:ext cx="762000" cy="259045"/>
    <xdr:sp macro="" textlink="">
      <xdr:nvSpPr>
        <xdr:cNvPr id="282" name="テキスト ボックス 281"/>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3" name="楕円 282"/>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4" name="テキスト ボックス 283"/>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5" name="楕円 284"/>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142116</xdr:rowOff>
    </xdr:from>
    <xdr:ext cx="762000" cy="259045"/>
    <xdr:sp macro="" textlink="">
      <xdr:nvSpPr>
        <xdr:cNvPr id="286" name="テキスト ボックス 285"/>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のもと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、新規採用の抑制、勧奨退職制度の創設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、職員数の削減（平成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人に削減）を図ってきたが、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ポイント増となり、全国平均値・熊本県平均値・類似団体内平均値のいずれ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今後も人口の減少が見込まれる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庁舎建替事業などの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大型事業や突発的に発生する事業に対応していく必要があるため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行政サービスの水準を落とさないようにしつつ、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事業の見直しや効率化を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101041</xdr:rowOff>
    </xdr:from>
    <xdr:to>
      <xdr:col>81</xdr:col>
      <xdr:colOff>44450</xdr:colOff>
      <xdr:row>61</xdr:row>
      <xdr:rowOff>106832</xdr:rowOff>
    </xdr:to>
    <xdr:cxnSp macro="">
      <xdr:nvCxnSpPr>
        <xdr:cNvPr id="318" name="直線コネクタ 317"/>
        <xdr:cNvCxnSpPr/>
      </xdr:nvCxnSpPr>
      <xdr:spPr>
        <a:xfrm>
          <a:off x="16179800" y="10559491"/>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89941</xdr:rowOff>
    </xdr:from>
    <xdr:to>
      <xdr:col>77</xdr:col>
      <xdr:colOff>44450</xdr:colOff>
      <xdr:row>61</xdr:row>
      <xdr:rowOff>101041</xdr:rowOff>
    </xdr:to>
    <xdr:cxnSp macro="">
      <xdr:nvCxnSpPr>
        <xdr:cNvPr id="321" name="直線コネクタ 320"/>
        <xdr:cNvCxnSpPr/>
      </xdr:nvCxnSpPr>
      <xdr:spPr>
        <a:xfrm>
          <a:off x="15290800" y="10548391"/>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74981</xdr:rowOff>
    </xdr:from>
    <xdr:to>
      <xdr:col>72</xdr:col>
      <xdr:colOff>203200</xdr:colOff>
      <xdr:row>61</xdr:row>
      <xdr:rowOff>89941</xdr:rowOff>
    </xdr:to>
    <xdr:cxnSp macro="">
      <xdr:nvCxnSpPr>
        <xdr:cNvPr id="324" name="直線コネクタ 323"/>
        <xdr:cNvCxnSpPr/>
      </xdr:nvCxnSpPr>
      <xdr:spPr>
        <a:xfrm>
          <a:off x="14401800" y="10533431"/>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62433</xdr:rowOff>
    </xdr:from>
    <xdr:to>
      <xdr:col>68</xdr:col>
      <xdr:colOff>152400</xdr:colOff>
      <xdr:row>61</xdr:row>
      <xdr:rowOff>74981</xdr:rowOff>
    </xdr:to>
    <xdr:cxnSp macro="">
      <xdr:nvCxnSpPr>
        <xdr:cNvPr id="327" name="直線コネクタ 326"/>
        <xdr:cNvCxnSpPr/>
      </xdr:nvCxnSpPr>
      <xdr:spPr>
        <a:xfrm>
          <a:off x="13512800" y="10520883"/>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56032</xdr:rowOff>
    </xdr:from>
    <xdr:to>
      <xdr:col>81</xdr:col>
      <xdr:colOff>95250</xdr:colOff>
      <xdr:row>61</xdr:row>
      <xdr:rowOff>157632</xdr:rowOff>
    </xdr:to>
    <xdr:sp macro="" textlink="">
      <xdr:nvSpPr>
        <xdr:cNvPr id="337" name="楕円 336"/>
        <xdr:cNvSpPr/>
      </xdr:nvSpPr>
      <xdr:spPr>
        <a:xfrm>
          <a:off x="16967200" y="10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28109</xdr:rowOff>
    </xdr:from>
    <xdr:ext cx="762000" cy="259045"/>
    <xdr:sp macro="" textlink="">
      <xdr:nvSpPr>
        <xdr:cNvPr id="338" name="定員管理の状況該当値テキスト"/>
        <xdr:cNvSpPr txBox="1"/>
      </xdr:nvSpPr>
      <xdr:spPr>
        <a:xfrm>
          <a:off x="17106900" y="1048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50241</xdr:rowOff>
    </xdr:from>
    <xdr:to>
      <xdr:col>77</xdr:col>
      <xdr:colOff>95250</xdr:colOff>
      <xdr:row>61</xdr:row>
      <xdr:rowOff>151841</xdr:rowOff>
    </xdr:to>
    <xdr:sp macro="" textlink="">
      <xdr:nvSpPr>
        <xdr:cNvPr id="339" name="楕円 338"/>
        <xdr:cNvSpPr/>
      </xdr:nvSpPr>
      <xdr:spPr>
        <a:xfrm>
          <a:off x="16129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136618</xdr:rowOff>
    </xdr:from>
    <xdr:ext cx="736600" cy="259045"/>
    <xdr:sp macro="" textlink="">
      <xdr:nvSpPr>
        <xdr:cNvPr id="340" name="テキスト ボックス 339"/>
        <xdr:cNvSpPr txBox="1"/>
      </xdr:nvSpPr>
      <xdr:spPr>
        <a:xfrm>
          <a:off x="15798800" y="1059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39141</xdr:rowOff>
    </xdr:from>
    <xdr:to>
      <xdr:col>73</xdr:col>
      <xdr:colOff>44450</xdr:colOff>
      <xdr:row>61</xdr:row>
      <xdr:rowOff>140741</xdr:rowOff>
    </xdr:to>
    <xdr:sp macro="" textlink="">
      <xdr:nvSpPr>
        <xdr:cNvPr id="341" name="楕円 340"/>
        <xdr:cNvSpPr/>
      </xdr:nvSpPr>
      <xdr:spPr>
        <a:xfrm>
          <a:off x="15240000" y="104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125518</xdr:rowOff>
    </xdr:from>
    <xdr:ext cx="762000" cy="259045"/>
    <xdr:sp macro="" textlink="">
      <xdr:nvSpPr>
        <xdr:cNvPr id="342" name="テキスト ボックス 341"/>
        <xdr:cNvSpPr txBox="1"/>
      </xdr:nvSpPr>
      <xdr:spPr>
        <a:xfrm>
          <a:off x="14909800" y="1058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24181</xdr:rowOff>
    </xdr:from>
    <xdr:to>
      <xdr:col>68</xdr:col>
      <xdr:colOff>203200</xdr:colOff>
      <xdr:row>61</xdr:row>
      <xdr:rowOff>125781</xdr:rowOff>
    </xdr:to>
    <xdr:sp macro="" textlink="">
      <xdr:nvSpPr>
        <xdr:cNvPr id="343" name="楕円 342"/>
        <xdr:cNvSpPr/>
      </xdr:nvSpPr>
      <xdr:spPr>
        <a:xfrm>
          <a:off x="14351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110558</xdr:rowOff>
    </xdr:from>
    <xdr:ext cx="762000" cy="259045"/>
    <xdr:sp macro="" textlink="">
      <xdr:nvSpPr>
        <xdr:cNvPr id="344" name="テキスト ボックス 343"/>
        <xdr:cNvSpPr txBox="1"/>
      </xdr:nvSpPr>
      <xdr:spPr>
        <a:xfrm>
          <a:off x="14020800" y="1056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11633</xdr:rowOff>
    </xdr:from>
    <xdr:to>
      <xdr:col>64</xdr:col>
      <xdr:colOff>152400</xdr:colOff>
      <xdr:row>61</xdr:row>
      <xdr:rowOff>113233</xdr:rowOff>
    </xdr:to>
    <xdr:sp macro="" textlink="">
      <xdr:nvSpPr>
        <xdr:cNvPr id="345" name="楕円 344"/>
        <xdr:cNvSpPr/>
      </xdr:nvSpPr>
      <xdr:spPr>
        <a:xfrm>
          <a:off x="13462000" y="104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123410</xdr:rowOff>
    </xdr:from>
    <xdr:ext cx="762000" cy="259045"/>
    <xdr:sp macro="" textlink="">
      <xdr:nvSpPr>
        <xdr:cNvPr id="346" name="テキスト ボックス 345"/>
        <xdr:cNvSpPr txBox="1"/>
      </xdr:nvSpPr>
      <xdr:spPr>
        <a:xfrm>
          <a:off x="13131800" y="102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公営企業の起債の償還が進み、公営企業に要する経費の財源とする地方債の償還の財源に充てたと認められる繰入金が減少するとともに、</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一部事務組合等の起こした地方債に充てたと認められる補助金又は負担金が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ポイント、熊本県平均を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市庁舎建替事業などの大型事業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の起債により、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後年度において公債費の増加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事業の重点化を図りつつ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、市債発行額の抑制・平準化に努める。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85598</xdr:rowOff>
    </xdr:to>
    <xdr:cxnSp macro="">
      <xdr:nvCxnSpPr>
        <xdr:cNvPr id="378" name="直線コネクタ 377"/>
        <xdr:cNvCxnSpPr/>
      </xdr:nvCxnSpPr>
      <xdr:spPr>
        <a:xfrm flipV="1">
          <a:off x="16179800" y="735177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44</xdr:row>
      <xdr:rowOff>10668</xdr:rowOff>
    </xdr:to>
    <xdr:cxnSp macro="">
      <xdr:nvCxnSpPr>
        <xdr:cNvPr id="381" name="直線コネクタ 380"/>
        <xdr:cNvCxnSpPr/>
      </xdr:nvCxnSpPr>
      <xdr:spPr>
        <a:xfrm flipV="1">
          <a:off x="15290800" y="74579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44</xdr:row>
      <xdr:rowOff>10668</xdr:rowOff>
    </xdr:to>
    <xdr:cxnSp macro="">
      <xdr:nvCxnSpPr>
        <xdr:cNvPr id="384" name="直線コネクタ 383"/>
        <xdr:cNvCxnSpPr/>
      </xdr:nvCxnSpPr>
      <xdr:spPr>
        <a:xfrm>
          <a:off x="14401800" y="75158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43</xdr:row>
      <xdr:rowOff>143510</xdr:rowOff>
    </xdr:to>
    <xdr:cxnSp macro="">
      <xdr:nvCxnSpPr>
        <xdr:cNvPr id="387" name="直線コネクタ 386"/>
        <xdr:cNvCxnSpPr/>
      </xdr:nvCxnSpPr>
      <xdr:spPr>
        <a:xfrm>
          <a:off x="13512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9" name="テキスト ボックス 388"/>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1" name="テキスト ボックス 390"/>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7" name="楕円 396"/>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8"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399" name="楕円 398"/>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0" name="テキスト ボックス 399"/>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1" name="楕円 400"/>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2" name="テキスト ボックス 401"/>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3" name="楕円 402"/>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4" name="テキスト ボックス 403"/>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5" name="楕円 404"/>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6" name="テキスト ボックス 405"/>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百万円増加したが、公営企業債等繰入見込額が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するなどし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今後も人口の減少が見込まれるなか、平成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年熊本地震に伴う市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の大型事業に伴い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地方債残高及び充当可能基金が大きく変動する見込みであることから、交付税措置率の高い地方債を活用するなど、後年度の負担の抑制に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11249</xdr:rowOff>
    </xdr:from>
    <xdr:to>
      <xdr:col>81</xdr:col>
      <xdr:colOff>44450</xdr:colOff>
      <xdr:row>16</xdr:row>
      <xdr:rowOff>61807</xdr:rowOff>
    </xdr:to>
    <xdr:cxnSp macro="">
      <xdr:nvCxnSpPr>
        <xdr:cNvPr id="442" name="直線コネクタ 441"/>
        <xdr:cNvCxnSpPr/>
      </xdr:nvCxnSpPr>
      <xdr:spPr>
        <a:xfrm>
          <a:off x="16179800" y="2754449"/>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11249</xdr:rowOff>
    </xdr:from>
    <xdr:to>
      <xdr:col>77</xdr:col>
      <xdr:colOff>44450</xdr:colOff>
      <xdr:row>16</xdr:row>
      <xdr:rowOff>26186</xdr:rowOff>
    </xdr:to>
    <xdr:cxnSp macro="">
      <xdr:nvCxnSpPr>
        <xdr:cNvPr id="445" name="直線コネクタ 444"/>
        <xdr:cNvCxnSpPr/>
      </xdr:nvCxnSpPr>
      <xdr:spPr>
        <a:xfrm flipV="1">
          <a:off x="15290800" y="2754449"/>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164314</xdr:rowOff>
    </xdr:from>
    <xdr:to>
      <xdr:col>72</xdr:col>
      <xdr:colOff>203200</xdr:colOff>
      <xdr:row>16</xdr:row>
      <xdr:rowOff>26186</xdr:rowOff>
    </xdr:to>
    <xdr:cxnSp macro="">
      <xdr:nvCxnSpPr>
        <xdr:cNvPr id="448" name="直線コネクタ 447"/>
        <xdr:cNvCxnSpPr/>
      </xdr:nvCxnSpPr>
      <xdr:spPr>
        <a:xfrm>
          <a:off x="14401800" y="273606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164314</xdr:rowOff>
    </xdr:from>
    <xdr:to>
      <xdr:col>68</xdr:col>
      <xdr:colOff>152400</xdr:colOff>
      <xdr:row>16</xdr:row>
      <xdr:rowOff>53763</xdr:rowOff>
    </xdr:to>
    <xdr:cxnSp macro="">
      <xdr:nvCxnSpPr>
        <xdr:cNvPr id="451" name="直線コネクタ 450"/>
        <xdr:cNvCxnSpPr/>
      </xdr:nvCxnSpPr>
      <xdr:spPr>
        <a:xfrm flipV="1">
          <a:off x="13512800" y="2736064"/>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3" name="テキスト ボックス 452"/>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132762</xdr:rowOff>
    </xdr:from>
    <xdr:ext cx="762000" cy="259045"/>
    <xdr:sp macro="" textlink="">
      <xdr:nvSpPr>
        <xdr:cNvPr id="455" name="テキスト ボックス 454"/>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11007</xdr:rowOff>
    </xdr:from>
    <xdr:to>
      <xdr:col>81</xdr:col>
      <xdr:colOff>95250</xdr:colOff>
      <xdr:row>16</xdr:row>
      <xdr:rowOff>112607</xdr:rowOff>
    </xdr:to>
    <xdr:sp macro="" textlink="">
      <xdr:nvSpPr>
        <xdr:cNvPr id="461" name="楕円 460"/>
        <xdr:cNvSpPr/>
      </xdr:nvSpPr>
      <xdr:spPr>
        <a:xfrm>
          <a:off x="169672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154534</xdr:rowOff>
    </xdr:from>
    <xdr:ext cx="762000" cy="259045"/>
    <xdr:sp macro="" textlink="">
      <xdr:nvSpPr>
        <xdr:cNvPr id="462" name="将来負担の状況該当値テキスト"/>
        <xdr:cNvSpPr txBox="1"/>
      </xdr:nvSpPr>
      <xdr:spPr>
        <a:xfrm>
          <a:off x="17106900" y="272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131899</xdr:rowOff>
    </xdr:from>
    <xdr:to>
      <xdr:col>77</xdr:col>
      <xdr:colOff>95250</xdr:colOff>
      <xdr:row>16</xdr:row>
      <xdr:rowOff>62049</xdr:rowOff>
    </xdr:to>
    <xdr:sp macro="" textlink="">
      <xdr:nvSpPr>
        <xdr:cNvPr id="463" name="楕円 462"/>
        <xdr:cNvSpPr/>
      </xdr:nvSpPr>
      <xdr:spPr>
        <a:xfrm>
          <a:off x="16129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46826</xdr:rowOff>
    </xdr:from>
    <xdr:ext cx="736600" cy="259045"/>
    <xdr:sp macro="" textlink="">
      <xdr:nvSpPr>
        <xdr:cNvPr id="464" name="テキスト ボックス 463"/>
        <xdr:cNvSpPr txBox="1"/>
      </xdr:nvSpPr>
      <xdr:spPr>
        <a:xfrm>
          <a:off x="15798800" y="279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146836</xdr:rowOff>
    </xdr:from>
    <xdr:to>
      <xdr:col>73</xdr:col>
      <xdr:colOff>44450</xdr:colOff>
      <xdr:row>16</xdr:row>
      <xdr:rowOff>76986</xdr:rowOff>
    </xdr:to>
    <xdr:sp macro="" textlink="">
      <xdr:nvSpPr>
        <xdr:cNvPr id="465" name="楕円 464"/>
        <xdr:cNvSpPr/>
      </xdr:nvSpPr>
      <xdr:spPr>
        <a:xfrm>
          <a:off x="152400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61763</xdr:rowOff>
    </xdr:from>
    <xdr:ext cx="762000" cy="259045"/>
    <xdr:sp macro="" textlink="">
      <xdr:nvSpPr>
        <xdr:cNvPr id="466" name="テキスト ボックス 465"/>
        <xdr:cNvSpPr txBox="1"/>
      </xdr:nvSpPr>
      <xdr:spPr>
        <a:xfrm>
          <a:off x="14909800" y="28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113514</xdr:rowOff>
    </xdr:from>
    <xdr:to>
      <xdr:col>68</xdr:col>
      <xdr:colOff>203200</xdr:colOff>
      <xdr:row>16</xdr:row>
      <xdr:rowOff>43664</xdr:rowOff>
    </xdr:to>
    <xdr:sp macro="" textlink="">
      <xdr:nvSpPr>
        <xdr:cNvPr id="467" name="楕円 466"/>
        <xdr:cNvSpPr/>
      </xdr:nvSpPr>
      <xdr:spPr>
        <a:xfrm>
          <a:off x="143510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53841</xdr:rowOff>
    </xdr:from>
    <xdr:ext cx="762000" cy="259045"/>
    <xdr:sp macro="" textlink="">
      <xdr:nvSpPr>
        <xdr:cNvPr id="468" name="テキスト ボックス 467"/>
        <xdr:cNvSpPr txBox="1"/>
      </xdr:nvSpPr>
      <xdr:spPr>
        <a:xfrm>
          <a:off x="14020800" y="245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69" name="楕円 468"/>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114740</xdr:rowOff>
    </xdr:from>
    <xdr:ext cx="762000" cy="259045"/>
    <xdr:sp macro="" textlink="">
      <xdr:nvSpPr>
        <xdr:cNvPr id="470" name="テキスト ボックス 469"/>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24,705
24,636
163.29
15,102,452
14,851,854
107,573
8,089,885
14,955,733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職員給や退職金、地方公務員共済組合費の増などにより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となったが、類似団体内平均値、全国平均値、熊本県平均値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のいずれをも下回っている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今後も、人件費の縮減に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88900</xdr:rowOff>
    </xdr:to>
    <xdr:cxnSp macro="">
      <xdr:nvCxnSpPr>
        <xdr:cNvPr id="66" name="直線コネクタ 65"/>
        <xdr:cNvCxnSpPr/>
      </xdr:nvCxnSpPr>
      <xdr:spPr>
        <a:xfrm>
          <a:off x="3987800" y="5857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27940</xdr:rowOff>
    </xdr:to>
    <xdr:cxnSp macro="">
      <xdr:nvCxnSpPr>
        <xdr:cNvPr id="69" name="直線コネクタ 68"/>
        <xdr:cNvCxnSpPr/>
      </xdr:nvCxnSpPr>
      <xdr:spPr>
        <a:xfrm>
          <a:off x="3098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12700</xdr:rowOff>
    </xdr:to>
    <xdr:cxnSp macro="">
      <xdr:nvCxnSpPr>
        <xdr:cNvPr id="72" name="直線コネクタ 71"/>
        <xdr:cNvCxnSpPr/>
      </xdr:nvCxnSpPr>
      <xdr:spPr>
        <a:xfrm>
          <a:off x="2209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146050</xdr:rowOff>
    </xdr:to>
    <xdr:cxnSp macro="">
      <xdr:nvCxnSpPr>
        <xdr:cNvPr id="75" name="直線コネクタ 74"/>
        <xdr:cNvCxnSpPr/>
      </xdr:nvCxnSpPr>
      <xdr:spPr>
        <a:xfrm>
          <a:off x="1320800" y="578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72390</xdr:rowOff>
    </xdr:from>
    <xdr:to>
      <xdr:col>6</xdr:col>
      <xdr:colOff>171450</xdr:colOff>
      <xdr:row>34</xdr:row>
      <xdr:rowOff>2540</xdr:rowOff>
    </xdr:to>
    <xdr:sp macro="" textlink="">
      <xdr:nvSpPr>
        <xdr:cNvPr id="93" name="楕円 92"/>
        <xdr:cNvSpPr/>
      </xdr:nvSpPr>
      <xdr:spPr>
        <a:xfrm>
          <a:off x="1270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12717</xdr:rowOff>
    </xdr:from>
    <xdr:ext cx="762000" cy="259045"/>
    <xdr:sp macro="" textlink="">
      <xdr:nvSpPr>
        <xdr:cNvPr id="94" name="テキスト ボックス 93"/>
        <xdr:cNvSpPr txBox="1"/>
      </xdr:nvSpPr>
      <xdr:spPr>
        <a:xfrm>
          <a:off x="939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水俣堂々推進事業や都市計画図作成経費等が減になったことに伴い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ポイント減少した。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類似団体内平均値、全国平均、熊本県平均のいずれをも下回っている。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引き続き、委託料のうちの施設管理費用については、指定管理者制度の導入により歳出削減を図るなど、事務経費の縮減に努めていく。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16</xdr:row>
      <xdr:rowOff>130266</xdr:rowOff>
    </xdr:to>
    <xdr:cxnSp macro="">
      <xdr:nvCxnSpPr>
        <xdr:cNvPr id="128" name="直線コネクタ 127"/>
        <xdr:cNvCxnSpPr/>
      </xdr:nvCxnSpPr>
      <xdr:spPr>
        <a:xfrm flipV="1">
          <a:off x="15671800" y="28604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130266</xdr:rowOff>
    </xdr:from>
    <xdr:to>
      <xdr:col>78</xdr:col>
      <xdr:colOff>69850</xdr:colOff>
      <xdr:row>17</xdr:row>
      <xdr:rowOff>4536</xdr:rowOff>
    </xdr:to>
    <xdr:cxnSp macro="">
      <xdr:nvCxnSpPr>
        <xdr:cNvPr id="131" name="直線コネクタ 130"/>
        <xdr:cNvCxnSpPr/>
      </xdr:nvCxnSpPr>
      <xdr:spPr>
        <a:xfrm flipV="1">
          <a:off x="14782800" y="28734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4536</xdr:rowOff>
    </xdr:to>
    <xdr:cxnSp macro="">
      <xdr:nvCxnSpPr>
        <xdr:cNvPr id="134" name="直線コネクタ 133"/>
        <xdr:cNvCxnSpPr/>
      </xdr:nvCxnSpPr>
      <xdr:spPr>
        <a:xfrm>
          <a:off x="13893800" y="28930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149860</xdr:rowOff>
    </xdr:to>
    <xdr:cxnSp macro="">
      <xdr:nvCxnSpPr>
        <xdr:cNvPr id="137" name="直線コネクタ 136"/>
        <xdr:cNvCxnSpPr/>
      </xdr:nvCxnSpPr>
      <xdr:spPr>
        <a:xfrm>
          <a:off x="13004800" y="285387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66403</xdr:rowOff>
    </xdr:from>
    <xdr:to>
      <xdr:col>82</xdr:col>
      <xdr:colOff>158750</xdr:colOff>
      <xdr:row>16</xdr:row>
      <xdr:rowOff>168003</xdr:rowOff>
    </xdr:to>
    <xdr:sp macro="" textlink="">
      <xdr:nvSpPr>
        <xdr:cNvPr id="147" name="楕円 146"/>
        <xdr:cNvSpPr/>
      </xdr:nvSpPr>
      <xdr:spPr>
        <a:xfrm>
          <a:off x="164592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82930</xdr:rowOff>
    </xdr:from>
    <xdr:ext cx="762000" cy="259045"/>
    <xdr:sp macro="" textlink="">
      <xdr:nvSpPr>
        <xdr:cNvPr id="148" name="物件費該当値テキスト"/>
        <xdr:cNvSpPr txBox="1"/>
      </xdr:nvSpPr>
      <xdr:spPr>
        <a:xfrm>
          <a:off x="16598900" y="265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79466</xdr:rowOff>
    </xdr:from>
    <xdr:to>
      <xdr:col>78</xdr:col>
      <xdr:colOff>120650</xdr:colOff>
      <xdr:row>17</xdr:row>
      <xdr:rowOff>9616</xdr:rowOff>
    </xdr:to>
    <xdr:sp macro="" textlink="">
      <xdr:nvSpPr>
        <xdr:cNvPr id="149" name="楕円 148"/>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19793</xdr:rowOff>
    </xdr:from>
    <xdr:ext cx="736600" cy="259045"/>
    <xdr:sp macro="" textlink="">
      <xdr:nvSpPr>
        <xdr:cNvPr id="150" name="テキスト ボックス 149"/>
        <xdr:cNvSpPr txBox="1"/>
      </xdr:nvSpPr>
      <xdr:spPr>
        <a:xfrm>
          <a:off x="15290800" y="25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1" name="楕円 150"/>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2" name="テキスト ボックス 151"/>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3" name="楕円 152"/>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4" name="テキスト ボックス 153"/>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5" name="楕円 154"/>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6" name="テキスト ボックス 155"/>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自立支援給付費や子どものための教育・保育給付費負担金が増加していることにより、前年度から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ポイント増となったが、全国平均、熊本県平均については下回っている。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前年度に引き続き、自立支援給付費や子どものための教育・保育給付負担金等の事業が増加しているため、扶助費は増加傾向にあり、今後も対策を模索していく。</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58</xdr:row>
      <xdr:rowOff>61685</xdr:rowOff>
    </xdr:to>
    <xdr:cxnSp macro="">
      <xdr:nvCxnSpPr>
        <xdr:cNvPr id="191" name="直線コネクタ 190"/>
        <xdr:cNvCxnSpPr/>
      </xdr:nvCxnSpPr>
      <xdr:spPr>
        <a:xfrm>
          <a:off x="3987800" y="97771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4535</xdr:rowOff>
    </xdr:to>
    <xdr:cxnSp macro="">
      <xdr:nvCxnSpPr>
        <xdr:cNvPr id="194" name="直線コネクタ 193"/>
        <xdr:cNvCxnSpPr/>
      </xdr:nvCxnSpPr>
      <xdr:spPr>
        <a:xfrm>
          <a:off x="3098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143328</xdr:rowOff>
    </xdr:to>
    <xdr:cxnSp macro="">
      <xdr:nvCxnSpPr>
        <xdr:cNvPr id="197" name="直線コネクタ 196"/>
        <xdr:cNvCxnSpPr/>
      </xdr:nvCxnSpPr>
      <xdr:spPr>
        <a:xfrm>
          <a:off x="2209800" y="9559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129722</xdr:rowOff>
    </xdr:to>
    <xdr:cxnSp macro="">
      <xdr:nvCxnSpPr>
        <xdr:cNvPr id="200" name="直線コネクタ 199"/>
        <xdr:cNvCxnSpPr/>
      </xdr:nvCxnSpPr>
      <xdr:spPr>
        <a:xfrm>
          <a:off x="1320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0" name="楕円 209"/>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1"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2" name="楕円 211"/>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3" name="テキスト ボックス 21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4" name="楕円 213"/>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5" name="テキスト ボックス 214"/>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6" name="楕円 215"/>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7" name="テキスト ボックス 216"/>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8" name="楕円 217"/>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9" name="テキスト ボックス 21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後期高齢者医療制度経費及び介護保険特別会計の増に伴う繰出金の増加に伴い、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高齢化等の影響により、社会保障関係の繰出しについては今後も増加が見込まれる。医療や介護における給付費の抑制につながる取組を強化するなど、特別会計への繰出金の縮減に努めていく。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58</xdr:row>
      <xdr:rowOff>99568</xdr:rowOff>
    </xdr:to>
    <xdr:cxnSp macro="">
      <xdr:nvCxnSpPr>
        <xdr:cNvPr id="250" name="直線コネクタ 249"/>
        <xdr:cNvCxnSpPr/>
      </xdr:nvCxnSpPr>
      <xdr:spPr>
        <a:xfrm>
          <a:off x="15671800" y="100162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58</xdr:row>
      <xdr:rowOff>90424</xdr:rowOff>
    </xdr:to>
    <xdr:cxnSp macro="">
      <xdr:nvCxnSpPr>
        <xdr:cNvPr id="253" name="直線コネクタ 252"/>
        <xdr:cNvCxnSpPr/>
      </xdr:nvCxnSpPr>
      <xdr:spPr>
        <a:xfrm flipV="1">
          <a:off x="14782800" y="10016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90424</xdr:rowOff>
    </xdr:from>
    <xdr:to>
      <xdr:col>73</xdr:col>
      <xdr:colOff>180975</xdr:colOff>
      <xdr:row>58</xdr:row>
      <xdr:rowOff>108712</xdr:rowOff>
    </xdr:to>
    <xdr:cxnSp macro="">
      <xdr:nvCxnSpPr>
        <xdr:cNvPr id="256" name="直線コネクタ 255"/>
        <xdr:cNvCxnSpPr/>
      </xdr:nvCxnSpPr>
      <xdr:spPr>
        <a:xfrm flipV="1">
          <a:off x="13893800" y="10034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108712</xdr:rowOff>
    </xdr:from>
    <xdr:to>
      <xdr:col>69</xdr:col>
      <xdr:colOff>92075</xdr:colOff>
      <xdr:row>58</xdr:row>
      <xdr:rowOff>127000</xdr:rowOff>
    </xdr:to>
    <xdr:cxnSp macro="">
      <xdr:nvCxnSpPr>
        <xdr:cNvPr id="259" name="直線コネクタ 258"/>
        <xdr:cNvCxnSpPr/>
      </xdr:nvCxnSpPr>
      <xdr:spPr>
        <a:xfrm flipV="1">
          <a:off x="13004800" y="10052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48768</xdr:rowOff>
    </xdr:from>
    <xdr:to>
      <xdr:col>82</xdr:col>
      <xdr:colOff>158750</xdr:colOff>
      <xdr:row>58</xdr:row>
      <xdr:rowOff>150368</xdr:rowOff>
    </xdr:to>
    <xdr:sp macro="" textlink="">
      <xdr:nvSpPr>
        <xdr:cNvPr id="269" name="楕円 268"/>
        <xdr:cNvSpPr/>
      </xdr:nvSpPr>
      <xdr:spPr>
        <a:xfrm>
          <a:off x="164592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20845</xdr:rowOff>
    </xdr:from>
    <xdr:ext cx="762000" cy="259045"/>
    <xdr:sp macro="" textlink="">
      <xdr:nvSpPr>
        <xdr:cNvPr id="270" name="その他該当値テキスト"/>
        <xdr:cNvSpPr txBox="1"/>
      </xdr:nvSpPr>
      <xdr:spPr>
        <a:xfrm>
          <a:off x="165989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71" name="楕円 270"/>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72" name="テキスト ボックス 271"/>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39624</xdr:rowOff>
    </xdr:from>
    <xdr:to>
      <xdr:col>74</xdr:col>
      <xdr:colOff>31750</xdr:colOff>
      <xdr:row>58</xdr:row>
      <xdr:rowOff>141224</xdr:rowOff>
    </xdr:to>
    <xdr:sp macro="" textlink="">
      <xdr:nvSpPr>
        <xdr:cNvPr id="273" name="楕円 272"/>
        <xdr:cNvSpPr/>
      </xdr:nvSpPr>
      <xdr:spPr>
        <a:xfrm>
          <a:off x="14732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126001</xdr:rowOff>
    </xdr:from>
    <xdr:ext cx="762000" cy="259045"/>
    <xdr:sp macro="" textlink="">
      <xdr:nvSpPr>
        <xdr:cNvPr id="274" name="テキスト ボックス 273"/>
        <xdr:cNvSpPr txBox="1"/>
      </xdr:nvSpPr>
      <xdr:spPr>
        <a:xfrm>
          <a:off x="14401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57912</xdr:rowOff>
    </xdr:from>
    <xdr:to>
      <xdr:col>69</xdr:col>
      <xdr:colOff>142875</xdr:colOff>
      <xdr:row>58</xdr:row>
      <xdr:rowOff>159512</xdr:rowOff>
    </xdr:to>
    <xdr:sp macro="" textlink="">
      <xdr:nvSpPr>
        <xdr:cNvPr id="275" name="楕円 274"/>
        <xdr:cNvSpPr/>
      </xdr:nvSpPr>
      <xdr:spPr>
        <a:xfrm>
          <a:off x="13843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144289</xdr:rowOff>
    </xdr:from>
    <xdr:ext cx="762000" cy="259045"/>
    <xdr:sp macro="" textlink="">
      <xdr:nvSpPr>
        <xdr:cNvPr id="276" name="テキスト ボックス 275"/>
        <xdr:cNvSpPr txBox="1"/>
      </xdr:nvSpPr>
      <xdr:spPr>
        <a:xfrm>
          <a:off x="13512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7" name="楕円 276"/>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8" name="テキスト ボックス 277"/>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芦北消防署の新庁舎建設やごみ処理制御システム更新のため、水俣芦北広域行政事務組合負担金が増加したが、年金生活者等支援臨時福祉給付金給付事業が終了するなどしたため、結果として、前年度並みとなった。なお、類似団体内平均値、全国平均、熊本県平均のいずれをも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引き続き、その他の単独補助金・負担金と併せて、補助費等の必要性の見直しを図っていく。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18415</xdr:rowOff>
    </xdr:from>
    <xdr:to>
      <xdr:col>82</xdr:col>
      <xdr:colOff>107950</xdr:colOff>
      <xdr:row>40</xdr:row>
      <xdr:rowOff>18415</xdr:rowOff>
    </xdr:to>
    <xdr:cxnSp macro="">
      <xdr:nvCxnSpPr>
        <xdr:cNvPr id="306" name="直線コネクタ 305"/>
        <xdr:cNvCxnSpPr/>
      </xdr:nvCxnSpPr>
      <xdr:spPr>
        <a:xfrm>
          <a:off x="15671800" y="687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xdr:rowOff>
    </xdr:from>
    <xdr:to>
      <xdr:col>78</xdr:col>
      <xdr:colOff>69850</xdr:colOff>
      <xdr:row>40</xdr:row>
      <xdr:rowOff>18415</xdr:rowOff>
    </xdr:to>
    <xdr:cxnSp macro="">
      <xdr:nvCxnSpPr>
        <xdr:cNvPr id="309" name="直線コネクタ 308"/>
        <xdr:cNvCxnSpPr/>
      </xdr:nvCxnSpPr>
      <xdr:spPr>
        <a:xfrm>
          <a:off x="14782800" y="68592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144145</xdr:rowOff>
    </xdr:from>
    <xdr:to>
      <xdr:col>73</xdr:col>
      <xdr:colOff>180975</xdr:colOff>
      <xdr:row>40</xdr:row>
      <xdr:rowOff>1270</xdr:rowOff>
    </xdr:to>
    <xdr:cxnSp macro="">
      <xdr:nvCxnSpPr>
        <xdr:cNvPr id="312" name="直線コネクタ 311"/>
        <xdr:cNvCxnSpPr/>
      </xdr:nvCxnSpPr>
      <xdr:spPr>
        <a:xfrm>
          <a:off x="13893800" y="6830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109855</xdr:rowOff>
    </xdr:from>
    <xdr:to>
      <xdr:col>69</xdr:col>
      <xdr:colOff>92075</xdr:colOff>
      <xdr:row>39</xdr:row>
      <xdr:rowOff>144145</xdr:rowOff>
    </xdr:to>
    <xdr:cxnSp macro="">
      <xdr:nvCxnSpPr>
        <xdr:cNvPr id="315" name="直線コネクタ 314"/>
        <xdr:cNvCxnSpPr/>
      </xdr:nvCxnSpPr>
      <xdr:spPr>
        <a:xfrm>
          <a:off x="13004800" y="6796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7" name="テキスト ボックス 316"/>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19" name="テキスト ボックス 318"/>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139065</xdr:rowOff>
    </xdr:from>
    <xdr:to>
      <xdr:col>82</xdr:col>
      <xdr:colOff>158750</xdr:colOff>
      <xdr:row>40</xdr:row>
      <xdr:rowOff>69215</xdr:rowOff>
    </xdr:to>
    <xdr:sp macro="" textlink="">
      <xdr:nvSpPr>
        <xdr:cNvPr id="325" name="楕円 324"/>
        <xdr:cNvSpPr/>
      </xdr:nvSpPr>
      <xdr:spPr>
        <a:xfrm>
          <a:off x="16459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111142</xdr:rowOff>
    </xdr:from>
    <xdr:ext cx="762000" cy="259045"/>
    <xdr:sp macro="" textlink="">
      <xdr:nvSpPr>
        <xdr:cNvPr id="326" name="補助費等該当値テキスト"/>
        <xdr:cNvSpPr txBox="1"/>
      </xdr:nvSpPr>
      <xdr:spPr>
        <a:xfrm>
          <a:off x="16598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139065</xdr:rowOff>
    </xdr:from>
    <xdr:to>
      <xdr:col>78</xdr:col>
      <xdr:colOff>120650</xdr:colOff>
      <xdr:row>40</xdr:row>
      <xdr:rowOff>69215</xdr:rowOff>
    </xdr:to>
    <xdr:sp macro="" textlink="">
      <xdr:nvSpPr>
        <xdr:cNvPr id="327" name="楕円 326"/>
        <xdr:cNvSpPr/>
      </xdr:nvSpPr>
      <xdr:spPr>
        <a:xfrm>
          <a:off x="1562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53992</xdr:rowOff>
    </xdr:from>
    <xdr:ext cx="736600" cy="259045"/>
    <xdr:sp macro="" textlink="">
      <xdr:nvSpPr>
        <xdr:cNvPr id="328" name="テキスト ボックス 327"/>
        <xdr:cNvSpPr txBox="1"/>
      </xdr:nvSpPr>
      <xdr:spPr>
        <a:xfrm>
          <a:off x="15290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121920</xdr:rowOff>
    </xdr:from>
    <xdr:to>
      <xdr:col>74</xdr:col>
      <xdr:colOff>31750</xdr:colOff>
      <xdr:row>40</xdr:row>
      <xdr:rowOff>52070</xdr:rowOff>
    </xdr:to>
    <xdr:sp macro="" textlink="">
      <xdr:nvSpPr>
        <xdr:cNvPr id="329" name="楕円 328"/>
        <xdr:cNvSpPr/>
      </xdr:nvSpPr>
      <xdr:spPr>
        <a:xfrm>
          <a:off x="14732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36847</xdr:rowOff>
    </xdr:from>
    <xdr:ext cx="762000" cy="259045"/>
    <xdr:sp macro="" textlink="">
      <xdr:nvSpPr>
        <xdr:cNvPr id="330" name="テキスト ボックス 329"/>
        <xdr:cNvSpPr txBox="1"/>
      </xdr:nvSpPr>
      <xdr:spPr>
        <a:xfrm>
          <a:off x="14401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93345</xdr:rowOff>
    </xdr:from>
    <xdr:to>
      <xdr:col>69</xdr:col>
      <xdr:colOff>142875</xdr:colOff>
      <xdr:row>40</xdr:row>
      <xdr:rowOff>23495</xdr:rowOff>
    </xdr:to>
    <xdr:sp macro="" textlink="">
      <xdr:nvSpPr>
        <xdr:cNvPr id="331" name="楕円 330"/>
        <xdr:cNvSpPr/>
      </xdr:nvSpPr>
      <xdr:spPr>
        <a:xfrm>
          <a:off x="13843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8272</xdr:rowOff>
    </xdr:from>
    <xdr:ext cx="762000" cy="259045"/>
    <xdr:sp macro="" textlink="">
      <xdr:nvSpPr>
        <xdr:cNvPr id="332" name="テキスト ボックス 331"/>
        <xdr:cNvSpPr txBox="1"/>
      </xdr:nvSpPr>
      <xdr:spPr>
        <a:xfrm>
          <a:off x="13512800" y="686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59055</xdr:rowOff>
    </xdr:from>
    <xdr:to>
      <xdr:col>65</xdr:col>
      <xdr:colOff>53975</xdr:colOff>
      <xdr:row>39</xdr:row>
      <xdr:rowOff>160655</xdr:rowOff>
    </xdr:to>
    <xdr:sp macro="" textlink="">
      <xdr:nvSpPr>
        <xdr:cNvPr id="333" name="楕円 332"/>
        <xdr:cNvSpPr/>
      </xdr:nvSpPr>
      <xdr:spPr>
        <a:xfrm>
          <a:off x="12954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145432</xdr:rowOff>
    </xdr:from>
    <xdr:ext cx="762000" cy="259045"/>
    <xdr:sp macro="" textlink="">
      <xdr:nvSpPr>
        <xdr:cNvPr id="334" name="テキスト ボックス 333"/>
        <xdr:cNvSpPr txBox="1"/>
      </xdr:nvSpPr>
      <xdr:spPr>
        <a:xfrm>
          <a:off x="12623800" y="68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水俣芦北広域行政事務組合負担金及び次世代育成支援施設整備事業等の過疎対策事業債の償還が始まったことに伴い、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市庁舎建替事業などの大型事業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の起債が控えているため</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、更に増加傾向で推移する見通しであることから、事業の選択を行い、可能な限りの新規発行の抑制に努める。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67" name="直線コネクタ 366"/>
        <xdr:cNvCxnSpPr/>
      </xdr:nvCxnSpPr>
      <xdr:spPr>
        <a:xfrm>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76</xdr:row>
      <xdr:rowOff>12700</xdr:rowOff>
    </xdr:to>
    <xdr:cxnSp macro="">
      <xdr:nvCxnSpPr>
        <xdr:cNvPr id="370" name="直線コネクタ 369"/>
        <xdr:cNvCxnSpPr/>
      </xdr:nvCxnSpPr>
      <xdr:spPr>
        <a:xfrm>
          <a:off x="3098800" y="12943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85090</xdr:rowOff>
    </xdr:to>
    <xdr:cxnSp macro="">
      <xdr:nvCxnSpPr>
        <xdr:cNvPr id="373" name="直線コネクタ 372"/>
        <xdr:cNvCxnSpPr/>
      </xdr:nvCxnSpPr>
      <xdr:spPr>
        <a:xfrm>
          <a:off x="2209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24130</xdr:rowOff>
    </xdr:to>
    <xdr:cxnSp macro="">
      <xdr:nvCxnSpPr>
        <xdr:cNvPr id="376" name="直線コネクタ 375"/>
        <xdr:cNvCxnSpPr/>
      </xdr:nvCxnSpPr>
      <xdr:spPr>
        <a:xfrm>
          <a:off x="1320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6" name="楕円 385"/>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7"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8" name="楕円 387"/>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9" name="テキスト ボックス 388"/>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0" name="楕円 389"/>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1" name="テキスト ボックス 390"/>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2" name="楕円 391"/>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3" name="テキスト ボックス 392"/>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4" name="楕円 393"/>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5" name="テキスト ボックス 394"/>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ポイント増となり、類似団体内平均値と比較しても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ポイント上回っている。大きな要因としては扶助費の増加等があげられる。健全な財政運営を目指し、引き続き行財政改革等の取組を進めていく。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133858</xdr:rowOff>
    </xdr:to>
    <xdr:cxnSp macro="">
      <xdr:nvCxnSpPr>
        <xdr:cNvPr id="426" name="直線コネクタ 425"/>
        <xdr:cNvCxnSpPr/>
      </xdr:nvCxnSpPr>
      <xdr:spPr>
        <a:xfrm>
          <a:off x="15671800" y="1354124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1270</xdr:rowOff>
    </xdr:to>
    <xdr:cxnSp macro="">
      <xdr:nvCxnSpPr>
        <xdr:cNvPr id="429" name="直線コネクタ 428"/>
        <xdr:cNvCxnSpPr/>
      </xdr:nvCxnSpPr>
      <xdr:spPr>
        <a:xfrm flipV="1">
          <a:off x="14782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79</xdr:row>
      <xdr:rowOff>1270</xdr:rowOff>
    </xdr:to>
    <xdr:cxnSp macro="">
      <xdr:nvCxnSpPr>
        <xdr:cNvPr id="432" name="直線コネクタ 431"/>
        <xdr:cNvCxnSpPr/>
      </xdr:nvCxnSpPr>
      <xdr:spPr>
        <a:xfrm>
          <a:off x="13893800" y="13413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40132</xdr:rowOff>
    </xdr:to>
    <xdr:cxnSp macro="">
      <xdr:nvCxnSpPr>
        <xdr:cNvPr id="435" name="直線コネクタ 434"/>
        <xdr:cNvCxnSpPr/>
      </xdr:nvCxnSpPr>
      <xdr:spPr>
        <a:xfrm>
          <a:off x="13004800" y="13344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83058</xdr:rowOff>
    </xdr:from>
    <xdr:to>
      <xdr:col>82</xdr:col>
      <xdr:colOff>158750</xdr:colOff>
      <xdr:row>80</xdr:row>
      <xdr:rowOff>13208</xdr:rowOff>
    </xdr:to>
    <xdr:sp macro="" textlink="">
      <xdr:nvSpPr>
        <xdr:cNvPr id="445" name="楕円 444"/>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163085</xdr:rowOff>
    </xdr:from>
    <xdr:ext cx="762000" cy="259045"/>
    <xdr:sp macro="" textlink="">
      <xdr:nvSpPr>
        <xdr:cNvPr id="446" name="公債費以外該当値テキスト"/>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7" name="楕円 446"/>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8" name="テキスト ボックス 447"/>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49" name="楕円 448"/>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0" name="テキスト ボックス 449"/>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1" name="楕円 450"/>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2" name="テキスト ボックス 451"/>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3" name="楕円 452"/>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4" name="テキスト ボックス 453"/>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2864</xdr:rowOff>
    </xdr:from>
    <xdr:to>
      <xdr:col>29</xdr:col>
      <xdr:colOff>127000</xdr:colOff>
      <xdr:row>17</xdr:row>
      <xdr:rowOff>20462</xdr:rowOff>
    </xdr:to>
    <xdr:cxnSp macro="">
      <xdr:nvCxnSpPr>
        <xdr:cNvPr id="47" name="直線コネクタ 46"/>
        <xdr:cNvCxnSpPr/>
      </xdr:nvCxnSpPr>
      <xdr:spPr bwMode="auto">
        <a:xfrm flipV="1">
          <a:off x="5003800" y="2965139"/>
          <a:ext cx="647700" cy="1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159091</xdr:rowOff>
    </xdr:from>
    <xdr:ext cx="762000" cy="259045"/>
    <xdr:sp macro="" textlink="">
      <xdr:nvSpPr>
        <xdr:cNvPr id="48" name="人口1人当たり決算額の推移平均値テキスト130"/>
        <xdr:cNvSpPr txBox="1"/>
      </xdr:nvSpPr>
      <xdr:spPr>
        <a:xfrm>
          <a:off x="5740400" y="294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20462</xdr:rowOff>
    </xdr:from>
    <xdr:to>
      <xdr:col>26</xdr:col>
      <xdr:colOff>50800</xdr:colOff>
      <xdr:row>17</xdr:row>
      <xdr:rowOff>42723</xdr:rowOff>
    </xdr:to>
    <xdr:cxnSp macro="">
      <xdr:nvCxnSpPr>
        <xdr:cNvPr id="50" name="直線コネクタ 49"/>
        <xdr:cNvCxnSpPr/>
      </xdr:nvCxnSpPr>
      <xdr:spPr bwMode="auto">
        <a:xfrm flipV="1">
          <a:off x="4305300" y="2982737"/>
          <a:ext cx="698500" cy="22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42723</xdr:rowOff>
    </xdr:from>
    <xdr:to>
      <xdr:col>22</xdr:col>
      <xdr:colOff>114300</xdr:colOff>
      <xdr:row>17</xdr:row>
      <xdr:rowOff>51199</xdr:rowOff>
    </xdr:to>
    <xdr:cxnSp macro="">
      <xdr:nvCxnSpPr>
        <xdr:cNvPr id="53" name="直線コネクタ 52"/>
        <xdr:cNvCxnSpPr/>
      </xdr:nvCxnSpPr>
      <xdr:spPr bwMode="auto">
        <a:xfrm flipV="1">
          <a:off x="3606800" y="3004998"/>
          <a:ext cx="698500" cy="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51199</xdr:rowOff>
    </xdr:from>
    <xdr:to>
      <xdr:col>18</xdr:col>
      <xdr:colOff>177800</xdr:colOff>
      <xdr:row>17</xdr:row>
      <xdr:rowOff>76812</xdr:rowOff>
    </xdr:to>
    <xdr:cxnSp macro="">
      <xdr:nvCxnSpPr>
        <xdr:cNvPr id="56" name="直線コネクタ 55"/>
        <xdr:cNvCxnSpPr/>
      </xdr:nvCxnSpPr>
      <xdr:spPr bwMode="auto">
        <a:xfrm flipV="1">
          <a:off x="2908300" y="3013474"/>
          <a:ext cx="698500" cy="2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123514</xdr:rowOff>
    </xdr:from>
    <xdr:to>
      <xdr:col>29</xdr:col>
      <xdr:colOff>177800</xdr:colOff>
      <xdr:row>17</xdr:row>
      <xdr:rowOff>53664</xdr:rowOff>
    </xdr:to>
    <xdr:sp macro="" textlink="">
      <xdr:nvSpPr>
        <xdr:cNvPr id="66" name="楕円 65"/>
        <xdr:cNvSpPr/>
      </xdr:nvSpPr>
      <xdr:spPr bwMode="auto">
        <a:xfrm>
          <a:off x="5600700" y="291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140041</xdr:rowOff>
    </xdr:from>
    <xdr:ext cx="762000" cy="259045"/>
    <xdr:sp macro="" textlink="">
      <xdr:nvSpPr>
        <xdr:cNvPr id="67" name="人口1人当たり決算額の推移該当値テキスト130"/>
        <xdr:cNvSpPr txBox="1"/>
      </xdr:nvSpPr>
      <xdr:spPr>
        <a:xfrm>
          <a:off x="5740400" y="27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141112</xdr:rowOff>
    </xdr:from>
    <xdr:to>
      <xdr:col>26</xdr:col>
      <xdr:colOff>101600</xdr:colOff>
      <xdr:row>17</xdr:row>
      <xdr:rowOff>71262</xdr:rowOff>
    </xdr:to>
    <xdr:sp macro="" textlink="">
      <xdr:nvSpPr>
        <xdr:cNvPr id="68" name="楕円 67"/>
        <xdr:cNvSpPr/>
      </xdr:nvSpPr>
      <xdr:spPr bwMode="auto">
        <a:xfrm>
          <a:off x="4953000" y="293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81439</xdr:rowOff>
    </xdr:from>
    <xdr:ext cx="736600" cy="259045"/>
    <xdr:sp macro="" textlink="">
      <xdr:nvSpPr>
        <xdr:cNvPr id="69" name="テキスト ボックス 68"/>
        <xdr:cNvSpPr txBox="1"/>
      </xdr:nvSpPr>
      <xdr:spPr>
        <a:xfrm>
          <a:off x="4622800" y="270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163373</xdr:rowOff>
    </xdr:from>
    <xdr:to>
      <xdr:col>22</xdr:col>
      <xdr:colOff>165100</xdr:colOff>
      <xdr:row>17</xdr:row>
      <xdr:rowOff>93523</xdr:rowOff>
    </xdr:to>
    <xdr:sp macro="" textlink="">
      <xdr:nvSpPr>
        <xdr:cNvPr id="70" name="楕円 69"/>
        <xdr:cNvSpPr/>
      </xdr:nvSpPr>
      <xdr:spPr bwMode="auto">
        <a:xfrm>
          <a:off x="4254500" y="295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103700</xdr:rowOff>
    </xdr:from>
    <xdr:ext cx="762000" cy="259045"/>
    <xdr:sp macro="" textlink="">
      <xdr:nvSpPr>
        <xdr:cNvPr id="71" name="テキスト ボックス 70"/>
        <xdr:cNvSpPr txBox="1"/>
      </xdr:nvSpPr>
      <xdr:spPr>
        <a:xfrm>
          <a:off x="3924300" y="27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399</xdr:rowOff>
    </xdr:from>
    <xdr:to>
      <xdr:col>19</xdr:col>
      <xdr:colOff>38100</xdr:colOff>
      <xdr:row>17</xdr:row>
      <xdr:rowOff>101999</xdr:rowOff>
    </xdr:to>
    <xdr:sp macro="" textlink="">
      <xdr:nvSpPr>
        <xdr:cNvPr id="72" name="楕円 71"/>
        <xdr:cNvSpPr/>
      </xdr:nvSpPr>
      <xdr:spPr bwMode="auto">
        <a:xfrm>
          <a:off x="3556000" y="296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112176</xdr:rowOff>
    </xdr:from>
    <xdr:ext cx="762000" cy="259045"/>
    <xdr:sp macro="" textlink="">
      <xdr:nvSpPr>
        <xdr:cNvPr id="73" name="テキスト ボックス 72"/>
        <xdr:cNvSpPr txBox="1"/>
      </xdr:nvSpPr>
      <xdr:spPr>
        <a:xfrm>
          <a:off x="3225800" y="27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26012</xdr:rowOff>
    </xdr:from>
    <xdr:to>
      <xdr:col>15</xdr:col>
      <xdr:colOff>101600</xdr:colOff>
      <xdr:row>17</xdr:row>
      <xdr:rowOff>127612</xdr:rowOff>
    </xdr:to>
    <xdr:sp macro="" textlink="">
      <xdr:nvSpPr>
        <xdr:cNvPr id="74" name="楕円 73"/>
        <xdr:cNvSpPr/>
      </xdr:nvSpPr>
      <xdr:spPr bwMode="auto">
        <a:xfrm>
          <a:off x="2857500" y="298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112389</xdr:rowOff>
    </xdr:from>
    <xdr:ext cx="762000" cy="259045"/>
    <xdr:sp macro="" textlink="">
      <xdr:nvSpPr>
        <xdr:cNvPr id="75" name="テキスト ボックス 74"/>
        <xdr:cNvSpPr txBox="1"/>
      </xdr:nvSpPr>
      <xdr:spPr>
        <a:xfrm>
          <a:off x="2527300" y="307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52057</xdr:rowOff>
    </xdr:from>
    <xdr:to>
      <xdr:col>29</xdr:col>
      <xdr:colOff>127000</xdr:colOff>
      <xdr:row>36</xdr:row>
      <xdr:rowOff>76041</xdr:rowOff>
    </xdr:to>
    <xdr:cxnSp macro="">
      <xdr:nvCxnSpPr>
        <xdr:cNvPr id="109" name="直線コネクタ 108"/>
        <xdr:cNvCxnSpPr/>
      </xdr:nvCxnSpPr>
      <xdr:spPr bwMode="auto">
        <a:xfrm>
          <a:off x="5003800" y="7005307"/>
          <a:ext cx="647700" cy="2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315005</xdr:rowOff>
    </xdr:from>
    <xdr:to>
      <xdr:col>26</xdr:col>
      <xdr:colOff>50800</xdr:colOff>
      <xdr:row>36</xdr:row>
      <xdr:rowOff>52057</xdr:rowOff>
    </xdr:to>
    <xdr:cxnSp macro="">
      <xdr:nvCxnSpPr>
        <xdr:cNvPr id="112" name="直線コネクタ 111"/>
        <xdr:cNvCxnSpPr/>
      </xdr:nvCxnSpPr>
      <xdr:spPr bwMode="auto">
        <a:xfrm>
          <a:off x="4305300" y="6925355"/>
          <a:ext cx="698500" cy="7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273971</xdr:rowOff>
    </xdr:from>
    <xdr:to>
      <xdr:col>22</xdr:col>
      <xdr:colOff>114300</xdr:colOff>
      <xdr:row>35</xdr:row>
      <xdr:rowOff>315005</xdr:rowOff>
    </xdr:to>
    <xdr:cxnSp macro="">
      <xdr:nvCxnSpPr>
        <xdr:cNvPr id="115" name="直線コネクタ 114"/>
        <xdr:cNvCxnSpPr/>
      </xdr:nvCxnSpPr>
      <xdr:spPr bwMode="auto">
        <a:xfrm>
          <a:off x="3606800" y="6884321"/>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273971</xdr:rowOff>
    </xdr:from>
    <xdr:to>
      <xdr:col>18</xdr:col>
      <xdr:colOff>177800</xdr:colOff>
      <xdr:row>35</xdr:row>
      <xdr:rowOff>274162</xdr:rowOff>
    </xdr:to>
    <xdr:cxnSp macro="">
      <xdr:nvCxnSpPr>
        <xdr:cNvPr id="118" name="直線コネクタ 117"/>
        <xdr:cNvCxnSpPr/>
      </xdr:nvCxnSpPr>
      <xdr:spPr bwMode="auto">
        <a:xfrm flipV="1">
          <a:off x="2908300" y="6884321"/>
          <a:ext cx="698500" cy="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136155</xdr:rowOff>
    </xdr:from>
    <xdr:ext cx="762000" cy="259045"/>
    <xdr:sp macro="" textlink="">
      <xdr:nvSpPr>
        <xdr:cNvPr id="122" name="テキスト ボックス 121"/>
        <xdr:cNvSpPr txBox="1"/>
      </xdr:nvSpPr>
      <xdr:spPr>
        <a:xfrm>
          <a:off x="2527300" y="70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25241</xdr:rowOff>
    </xdr:from>
    <xdr:to>
      <xdr:col>29</xdr:col>
      <xdr:colOff>177800</xdr:colOff>
      <xdr:row>36</xdr:row>
      <xdr:rowOff>126841</xdr:rowOff>
    </xdr:to>
    <xdr:sp macro="" textlink="">
      <xdr:nvSpPr>
        <xdr:cNvPr id="128" name="楕円 127"/>
        <xdr:cNvSpPr/>
      </xdr:nvSpPr>
      <xdr:spPr bwMode="auto">
        <a:xfrm>
          <a:off x="5600700" y="697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213218</xdr:rowOff>
    </xdr:from>
    <xdr:ext cx="762000" cy="259045"/>
    <xdr:sp macro="" textlink="">
      <xdr:nvSpPr>
        <xdr:cNvPr id="129" name="人口1人当たり決算額の推移該当値テキスト445"/>
        <xdr:cNvSpPr txBox="1"/>
      </xdr:nvSpPr>
      <xdr:spPr>
        <a:xfrm>
          <a:off x="5740400" y="68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1257</xdr:rowOff>
    </xdr:from>
    <xdr:to>
      <xdr:col>26</xdr:col>
      <xdr:colOff>101600</xdr:colOff>
      <xdr:row>36</xdr:row>
      <xdr:rowOff>102857</xdr:rowOff>
    </xdr:to>
    <xdr:sp macro="" textlink="">
      <xdr:nvSpPr>
        <xdr:cNvPr id="130" name="楕円 129"/>
        <xdr:cNvSpPr/>
      </xdr:nvSpPr>
      <xdr:spPr bwMode="auto">
        <a:xfrm>
          <a:off x="4953000" y="695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113034</xdr:rowOff>
    </xdr:from>
    <xdr:ext cx="736600" cy="259045"/>
    <xdr:sp macro="" textlink="">
      <xdr:nvSpPr>
        <xdr:cNvPr id="131" name="テキスト ボックス 130"/>
        <xdr:cNvSpPr txBox="1"/>
      </xdr:nvSpPr>
      <xdr:spPr>
        <a:xfrm>
          <a:off x="4622800" y="6723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264205</xdr:rowOff>
    </xdr:from>
    <xdr:to>
      <xdr:col>22</xdr:col>
      <xdr:colOff>165100</xdr:colOff>
      <xdr:row>36</xdr:row>
      <xdr:rowOff>22905</xdr:rowOff>
    </xdr:to>
    <xdr:sp macro="" textlink="">
      <xdr:nvSpPr>
        <xdr:cNvPr id="132" name="楕円 131"/>
        <xdr:cNvSpPr/>
      </xdr:nvSpPr>
      <xdr:spPr bwMode="auto">
        <a:xfrm>
          <a:off x="4254500" y="687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33082</xdr:rowOff>
    </xdr:from>
    <xdr:ext cx="762000" cy="259045"/>
    <xdr:sp macro="" textlink="">
      <xdr:nvSpPr>
        <xdr:cNvPr id="133" name="テキスト ボックス 132"/>
        <xdr:cNvSpPr txBox="1"/>
      </xdr:nvSpPr>
      <xdr:spPr>
        <a:xfrm>
          <a:off x="3924300" y="66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223171</xdr:rowOff>
    </xdr:from>
    <xdr:to>
      <xdr:col>19</xdr:col>
      <xdr:colOff>38100</xdr:colOff>
      <xdr:row>35</xdr:row>
      <xdr:rowOff>324771</xdr:rowOff>
    </xdr:to>
    <xdr:sp macro="" textlink="">
      <xdr:nvSpPr>
        <xdr:cNvPr id="134" name="楕円 133"/>
        <xdr:cNvSpPr/>
      </xdr:nvSpPr>
      <xdr:spPr bwMode="auto">
        <a:xfrm>
          <a:off x="3556000" y="683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334948</xdr:rowOff>
    </xdr:from>
    <xdr:ext cx="762000" cy="259045"/>
    <xdr:sp macro="" textlink="">
      <xdr:nvSpPr>
        <xdr:cNvPr id="135" name="テキスト ボックス 134"/>
        <xdr:cNvSpPr txBox="1"/>
      </xdr:nvSpPr>
      <xdr:spPr>
        <a:xfrm>
          <a:off x="3225800" y="660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223362</xdr:rowOff>
    </xdr:from>
    <xdr:to>
      <xdr:col>15</xdr:col>
      <xdr:colOff>101600</xdr:colOff>
      <xdr:row>35</xdr:row>
      <xdr:rowOff>324962</xdr:rowOff>
    </xdr:to>
    <xdr:sp macro="" textlink="">
      <xdr:nvSpPr>
        <xdr:cNvPr id="136" name="楕円 135"/>
        <xdr:cNvSpPr/>
      </xdr:nvSpPr>
      <xdr:spPr bwMode="auto">
        <a:xfrm>
          <a:off x="2857500" y="683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335139</xdr:rowOff>
    </xdr:from>
    <xdr:ext cx="762000" cy="259045"/>
    <xdr:sp macro="" textlink="">
      <xdr:nvSpPr>
        <xdr:cNvPr id="137" name="テキスト ボックス 136"/>
        <xdr:cNvSpPr txBox="1"/>
      </xdr:nvSpPr>
      <xdr:spPr>
        <a:xfrm>
          <a:off x="2527300" y="660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24,705
24,636
163.29
15,102,452
14,851,854
107,573
8,089,885
14,955,733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63599</xdr:rowOff>
    </xdr:from>
    <xdr:to>
      <xdr:col>24</xdr:col>
      <xdr:colOff>63500</xdr:colOff>
      <xdr:row>36</xdr:row>
      <xdr:rowOff>84063</xdr:rowOff>
    </xdr:to>
    <xdr:cxnSp macro="">
      <xdr:nvCxnSpPr>
        <xdr:cNvPr id="58" name="直線コネクタ 57"/>
        <xdr:cNvCxnSpPr/>
      </xdr:nvCxnSpPr>
      <xdr:spPr>
        <a:xfrm flipV="1">
          <a:off x="3797300" y="6235799"/>
          <a:ext cx="8382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84063</xdr:rowOff>
    </xdr:from>
    <xdr:to>
      <xdr:col>19</xdr:col>
      <xdr:colOff>177800</xdr:colOff>
      <xdr:row>36</xdr:row>
      <xdr:rowOff>109927</xdr:rowOff>
    </xdr:to>
    <xdr:cxnSp macro="">
      <xdr:nvCxnSpPr>
        <xdr:cNvPr id="61" name="直線コネクタ 60"/>
        <xdr:cNvCxnSpPr/>
      </xdr:nvCxnSpPr>
      <xdr:spPr>
        <a:xfrm flipV="1">
          <a:off x="2908300" y="6256263"/>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106699</xdr:rowOff>
    </xdr:from>
    <xdr:to>
      <xdr:col>15</xdr:col>
      <xdr:colOff>50800</xdr:colOff>
      <xdr:row>36</xdr:row>
      <xdr:rowOff>109927</xdr:rowOff>
    </xdr:to>
    <xdr:cxnSp macro="">
      <xdr:nvCxnSpPr>
        <xdr:cNvPr id="64" name="直線コネクタ 63"/>
        <xdr:cNvCxnSpPr/>
      </xdr:nvCxnSpPr>
      <xdr:spPr>
        <a:xfrm>
          <a:off x="2019300" y="6278899"/>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106699</xdr:rowOff>
    </xdr:from>
    <xdr:to>
      <xdr:col>10</xdr:col>
      <xdr:colOff>114300</xdr:colOff>
      <xdr:row>36</xdr:row>
      <xdr:rowOff>111856</xdr:rowOff>
    </xdr:to>
    <xdr:cxnSp macro="">
      <xdr:nvCxnSpPr>
        <xdr:cNvPr id="67" name="直線コネクタ 66"/>
        <xdr:cNvCxnSpPr/>
      </xdr:nvCxnSpPr>
      <xdr:spPr>
        <a:xfrm flipV="1">
          <a:off x="1130300" y="6278899"/>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12799</xdr:rowOff>
    </xdr:from>
    <xdr:to>
      <xdr:col>24</xdr:col>
      <xdr:colOff>114300</xdr:colOff>
      <xdr:row>36</xdr:row>
      <xdr:rowOff>114399</xdr:rowOff>
    </xdr:to>
    <xdr:sp macro="" textlink="">
      <xdr:nvSpPr>
        <xdr:cNvPr id="77" name="楕円 76"/>
        <xdr:cNvSpPr/>
      </xdr:nvSpPr>
      <xdr:spPr>
        <a:xfrm>
          <a:off x="4584700" y="61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35676</xdr:rowOff>
    </xdr:from>
    <xdr:ext cx="534377" cy="259045"/>
    <xdr:sp macro="" textlink="">
      <xdr:nvSpPr>
        <xdr:cNvPr id="78" name="人件費該当値テキスト"/>
        <xdr:cNvSpPr txBox="1"/>
      </xdr:nvSpPr>
      <xdr:spPr>
        <a:xfrm>
          <a:off x="4686300" y="60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33263</xdr:rowOff>
    </xdr:from>
    <xdr:to>
      <xdr:col>20</xdr:col>
      <xdr:colOff>38100</xdr:colOff>
      <xdr:row>36</xdr:row>
      <xdr:rowOff>134863</xdr:rowOff>
    </xdr:to>
    <xdr:sp macro="" textlink="">
      <xdr:nvSpPr>
        <xdr:cNvPr id="79" name="楕円 78"/>
        <xdr:cNvSpPr/>
      </xdr:nvSpPr>
      <xdr:spPr>
        <a:xfrm>
          <a:off x="3746500" y="62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151390</xdr:rowOff>
    </xdr:from>
    <xdr:ext cx="534377" cy="259045"/>
    <xdr:sp macro="" textlink="">
      <xdr:nvSpPr>
        <xdr:cNvPr id="80" name="テキスト ボックス 79"/>
        <xdr:cNvSpPr txBox="1"/>
      </xdr:nvSpPr>
      <xdr:spPr>
        <a:xfrm>
          <a:off x="3530111" y="59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59127</xdr:rowOff>
    </xdr:from>
    <xdr:to>
      <xdr:col>15</xdr:col>
      <xdr:colOff>101600</xdr:colOff>
      <xdr:row>36</xdr:row>
      <xdr:rowOff>160727</xdr:rowOff>
    </xdr:to>
    <xdr:sp macro="" textlink="">
      <xdr:nvSpPr>
        <xdr:cNvPr id="81" name="楕円 80"/>
        <xdr:cNvSpPr/>
      </xdr:nvSpPr>
      <xdr:spPr>
        <a:xfrm>
          <a:off x="2857500" y="62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151854</xdr:rowOff>
    </xdr:from>
    <xdr:ext cx="534377" cy="259045"/>
    <xdr:sp macro="" textlink="">
      <xdr:nvSpPr>
        <xdr:cNvPr id="82" name="テキスト ボックス 81"/>
        <xdr:cNvSpPr txBox="1"/>
      </xdr:nvSpPr>
      <xdr:spPr>
        <a:xfrm>
          <a:off x="2641111" y="63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55899</xdr:rowOff>
    </xdr:from>
    <xdr:to>
      <xdr:col>10</xdr:col>
      <xdr:colOff>165100</xdr:colOff>
      <xdr:row>36</xdr:row>
      <xdr:rowOff>157499</xdr:rowOff>
    </xdr:to>
    <xdr:sp macro="" textlink="">
      <xdr:nvSpPr>
        <xdr:cNvPr id="83" name="楕円 82"/>
        <xdr:cNvSpPr/>
      </xdr:nvSpPr>
      <xdr:spPr>
        <a:xfrm>
          <a:off x="1968500" y="62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2576</xdr:rowOff>
    </xdr:from>
    <xdr:ext cx="534377" cy="259045"/>
    <xdr:sp macro="" textlink="">
      <xdr:nvSpPr>
        <xdr:cNvPr id="84" name="テキスト ボックス 83"/>
        <xdr:cNvSpPr txBox="1"/>
      </xdr:nvSpPr>
      <xdr:spPr>
        <a:xfrm>
          <a:off x="1752111" y="60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61056</xdr:rowOff>
    </xdr:from>
    <xdr:to>
      <xdr:col>6</xdr:col>
      <xdr:colOff>38100</xdr:colOff>
      <xdr:row>36</xdr:row>
      <xdr:rowOff>162656</xdr:rowOff>
    </xdr:to>
    <xdr:sp macro="" textlink="">
      <xdr:nvSpPr>
        <xdr:cNvPr id="85" name="楕円 84"/>
        <xdr:cNvSpPr/>
      </xdr:nvSpPr>
      <xdr:spPr>
        <a:xfrm>
          <a:off x="1079500" y="62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153783</xdr:rowOff>
    </xdr:from>
    <xdr:ext cx="534377" cy="259045"/>
    <xdr:sp macro="" textlink="">
      <xdr:nvSpPr>
        <xdr:cNvPr id="86" name="テキスト ボックス 85"/>
        <xdr:cNvSpPr txBox="1"/>
      </xdr:nvSpPr>
      <xdr:spPr>
        <a:xfrm>
          <a:off x="863111" y="632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125875</xdr:rowOff>
    </xdr:from>
    <xdr:to>
      <xdr:col>24</xdr:col>
      <xdr:colOff>63500</xdr:colOff>
      <xdr:row>57</xdr:row>
      <xdr:rowOff>141867</xdr:rowOff>
    </xdr:to>
    <xdr:cxnSp macro="">
      <xdr:nvCxnSpPr>
        <xdr:cNvPr id="118" name="直線コネクタ 117"/>
        <xdr:cNvCxnSpPr/>
      </xdr:nvCxnSpPr>
      <xdr:spPr>
        <a:xfrm flipV="1">
          <a:off x="3797300" y="9898525"/>
          <a:ext cx="8382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71033</xdr:rowOff>
    </xdr:from>
    <xdr:to>
      <xdr:col>19</xdr:col>
      <xdr:colOff>177800</xdr:colOff>
      <xdr:row>57</xdr:row>
      <xdr:rowOff>141867</xdr:rowOff>
    </xdr:to>
    <xdr:cxnSp macro="">
      <xdr:nvCxnSpPr>
        <xdr:cNvPr id="121" name="直線コネクタ 120"/>
        <xdr:cNvCxnSpPr/>
      </xdr:nvCxnSpPr>
      <xdr:spPr>
        <a:xfrm>
          <a:off x="2908300" y="9843683"/>
          <a:ext cx="889000" cy="7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71033</xdr:rowOff>
    </xdr:from>
    <xdr:to>
      <xdr:col>15</xdr:col>
      <xdr:colOff>50800</xdr:colOff>
      <xdr:row>57</xdr:row>
      <xdr:rowOff>131906</xdr:rowOff>
    </xdr:to>
    <xdr:cxnSp macro="">
      <xdr:nvCxnSpPr>
        <xdr:cNvPr id="124" name="直線コネクタ 123"/>
        <xdr:cNvCxnSpPr/>
      </xdr:nvCxnSpPr>
      <xdr:spPr>
        <a:xfrm flipV="1">
          <a:off x="2019300" y="9843683"/>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131906</xdr:rowOff>
    </xdr:from>
    <xdr:to>
      <xdr:col>10</xdr:col>
      <xdr:colOff>114300</xdr:colOff>
      <xdr:row>58</xdr:row>
      <xdr:rowOff>56086</xdr:rowOff>
    </xdr:to>
    <xdr:cxnSp macro="">
      <xdr:nvCxnSpPr>
        <xdr:cNvPr id="127" name="直線コネクタ 126"/>
        <xdr:cNvCxnSpPr/>
      </xdr:nvCxnSpPr>
      <xdr:spPr>
        <a:xfrm flipV="1">
          <a:off x="1130300" y="9904556"/>
          <a:ext cx="889000" cy="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75075</xdr:rowOff>
    </xdr:from>
    <xdr:to>
      <xdr:col>24</xdr:col>
      <xdr:colOff>114300</xdr:colOff>
      <xdr:row>58</xdr:row>
      <xdr:rowOff>5225</xdr:rowOff>
    </xdr:to>
    <xdr:sp macro="" textlink="">
      <xdr:nvSpPr>
        <xdr:cNvPr id="137" name="楕円 136"/>
        <xdr:cNvSpPr/>
      </xdr:nvSpPr>
      <xdr:spPr>
        <a:xfrm>
          <a:off x="4584700" y="98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53502</xdr:rowOff>
    </xdr:from>
    <xdr:ext cx="534377" cy="259045"/>
    <xdr:sp macro="" textlink="">
      <xdr:nvSpPr>
        <xdr:cNvPr id="138" name="物件費該当値テキスト"/>
        <xdr:cNvSpPr txBox="1"/>
      </xdr:nvSpPr>
      <xdr:spPr>
        <a:xfrm>
          <a:off x="4686300" y="98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91067</xdr:rowOff>
    </xdr:from>
    <xdr:to>
      <xdr:col>20</xdr:col>
      <xdr:colOff>38100</xdr:colOff>
      <xdr:row>58</xdr:row>
      <xdr:rowOff>21217</xdr:rowOff>
    </xdr:to>
    <xdr:sp macro="" textlink="">
      <xdr:nvSpPr>
        <xdr:cNvPr id="139" name="楕円 138"/>
        <xdr:cNvSpPr/>
      </xdr:nvSpPr>
      <xdr:spPr>
        <a:xfrm>
          <a:off x="3746500" y="9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12344</xdr:rowOff>
    </xdr:from>
    <xdr:ext cx="534377" cy="259045"/>
    <xdr:sp macro="" textlink="">
      <xdr:nvSpPr>
        <xdr:cNvPr id="140" name="テキスト ボックス 139"/>
        <xdr:cNvSpPr txBox="1"/>
      </xdr:nvSpPr>
      <xdr:spPr>
        <a:xfrm>
          <a:off x="3530111" y="995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20233</xdr:rowOff>
    </xdr:from>
    <xdr:to>
      <xdr:col>15</xdr:col>
      <xdr:colOff>101600</xdr:colOff>
      <xdr:row>57</xdr:row>
      <xdr:rowOff>121833</xdr:rowOff>
    </xdr:to>
    <xdr:sp macro="" textlink="">
      <xdr:nvSpPr>
        <xdr:cNvPr id="141" name="楕円 140"/>
        <xdr:cNvSpPr/>
      </xdr:nvSpPr>
      <xdr:spPr>
        <a:xfrm>
          <a:off x="2857500" y="97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112960</xdr:rowOff>
    </xdr:from>
    <xdr:ext cx="534377" cy="259045"/>
    <xdr:sp macro="" textlink="">
      <xdr:nvSpPr>
        <xdr:cNvPr id="142" name="テキスト ボックス 141"/>
        <xdr:cNvSpPr txBox="1"/>
      </xdr:nvSpPr>
      <xdr:spPr>
        <a:xfrm>
          <a:off x="2641111" y="988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81106</xdr:rowOff>
    </xdr:from>
    <xdr:to>
      <xdr:col>10</xdr:col>
      <xdr:colOff>165100</xdr:colOff>
      <xdr:row>58</xdr:row>
      <xdr:rowOff>11256</xdr:rowOff>
    </xdr:to>
    <xdr:sp macro="" textlink="">
      <xdr:nvSpPr>
        <xdr:cNvPr id="143" name="楕円 142"/>
        <xdr:cNvSpPr/>
      </xdr:nvSpPr>
      <xdr:spPr>
        <a:xfrm>
          <a:off x="1968500" y="985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2383</xdr:rowOff>
    </xdr:from>
    <xdr:ext cx="534377" cy="259045"/>
    <xdr:sp macro="" textlink="">
      <xdr:nvSpPr>
        <xdr:cNvPr id="144" name="テキスト ボックス 143"/>
        <xdr:cNvSpPr txBox="1"/>
      </xdr:nvSpPr>
      <xdr:spPr>
        <a:xfrm>
          <a:off x="1752111" y="994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5286</xdr:rowOff>
    </xdr:from>
    <xdr:to>
      <xdr:col>6</xdr:col>
      <xdr:colOff>38100</xdr:colOff>
      <xdr:row>58</xdr:row>
      <xdr:rowOff>106886</xdr:rowOff>
    </xdr:to>
    <xdr:sp macro="" textlink="">
      <xdr:nvSpPr>
        <xdr:cNvPr id="145" name="楕円 144"/>
        <xdr:cNvSpPr/>
      </xdr:nvSpPr>
      <xdr:spPr>
        <a:xfrm>
          <a:off x="1079500" y="99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98013</xdr:rowOff>
    </xdr:from>
    <xdr:ext cx="534377" cy="259045"/>
    <xdr:sp macro="" textlink="">
      <xdr:nvSpPr>
        <xdr:cNvPr id="146" name="テキスト ボックス 145"/>
        <xdr:cNvSpPr txBox="1"/>
      </xdr:nvSpPr>
      <xdr:spPr>
        <a:xfrm>
          <a:off x="863111" y="100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75532</xdr:rowOff>
    </xdr:from>
    <xdr:to>
      <xdr:col>24</xdr:col>
      <xdr:colOff>63500</xdr:colOff>
      <xdr:row>78</xdr:row>
      <xdr:rowOff>80333</xdr:rowOff>
    </xdr:to>
    <xdr:cxnSp macro="">
      <xdr:nvCxnSpPr>
        <xdr:cNvPr id="173" name="直線コネクタ 172"/>
        <xdr:cNvCxnSpPr/>
      </xdr:nvCxnSpPr>
      <xdr:spPr>
        <a:xfrm flipV="1">
          <a:off x="3797300" y="13448632"/>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80333</xdr:rowOff>
    </xdr:from>
    <xdr:to>
      <xdr:col>19</xdr:col>
      <xdr:colOff>177800</xdr:colOff>
      <xdr:row>78</xdr:row>
      <xdr:rowOff>93774</xdr:rowOff>
    </xdr:to>
    <xdr:cxnSp macro="">
      <xdr:nvCxnSpPr>
        <xdr:cNvPr id="176" name="直線コネクタ 175"/>
        <xdr:cNvCxnSpPr/>
      </xdr:nvCxnSpPr>
      <xdr:spPr>
        <a:xfrm flipV="1">
          <a:off x="2908300" y="1345343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93774</xdr:rowOff>
    </xdr:from>
    <xdr:to>
      <xdr:col>15</xdr:col>
      <xdr:colOff>50800</xdr:colOff>
      <xdr:row>78</xdr:row>
      <xdr:rowOff>101569</xdr:rowOff>
    </xdr:to>
    <xdr:cxnSp macro="">
      <xdr:nvCxnSpPr>
        <xdr:cNvPr id="179" name="直線コネクタ 178"/>
        <xdr:cNvCxnSpPr/>
      </xdr:nvCxnSpPr>
      <xdr:spPr>
        <a:xfrm flipV="1">
          <a:off x="2019300" y="1346687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101569</xdr:rowOff>
    </xdr:from>
    <xdr:to>
      <xdr:col>10</xdr:col>
      <xdr:colOff>114300</xdr:colOff>
      <xdr:row>78</xdr:row>
      <xdr:rowOff>111925</xdr:rowOff>
    </xdr:to>
    <xdr:cxnSp macro="">
      <xdr:nvCxnSpPr>
        <xdr:cNvPr id="182" name="直線コネクタ 181"/>
        <xdr:cNvCxnSpPr/>
      </xdr:nvCxnSpPr>
      <xdr:spPr>
        <a:xfrm flipV="1">
          <a:off x="1130300" y="1347466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24732</xdr:rowOff>
    </xdr:from>
    <xdr:to>
      <xdr:col>24</xdr:col>
      <xdr:colOff>114300</xdr:colOff>
      <xdr:row>78</xdr:row>
      <xdr:rowOff>126332</xdr:rowOff>
    </xdr:to>
    <xdr:sp macro="" textlink="">
      <xdr:nvSpPr>
        <xdr:cNvPr id="192" name="楕円 191"/>
        <xdr:cNvSpPr/>
      </xdr:nvSpPr>
      <xdr:spPr>
        <a:xfrm>
          <a:off x="45847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111109</xdr:rowOff>
    </xdr:from>
    <xdr:ext cx="469744" cy="259045"/>
    <xdr:sp macro="" textlink="">
      <xdr:nvSpPr>
        <xdr:cNvPr id="193" name="維持補修費該当値テキスト"/>
        <xdr:cNvSpPr txBox="1"/>
      </xdr:nvSpPr>
      <xdr:spPr>
        <a:xfrm>
          <a:off x="4686300" y="133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29533</xdr:rowOff>
    </xdr:from>
    <xdr:to>
      <xdr:col>20</xdr:col>
      <xdr:colOff>38100</xdr:colOff>
      <xdr:row>78</xdr:row>
      <xdr:rowOff>131133</xdr:rowOff>
    </xdr:to>
    <xdr:sp macro="" textlink="">
      <xdr:nvSpPr>
        <xdr:cNvPr id="194" name="楕円 193"/>
        <xdr:cNvSpPr/>
      </xdr:nvSpPr>
      <xdr:spPr>
        <a:xfrm>
          <a:off x="3746500" y="134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122260</xdr:rowOff>
    </xdr:from>
    <xdr:ext cx="469744" cy="259045"/>
    <xdr:sp macro="" textlink="">
      <xdr:nvSpPr>
        <xdr:cNvPr id="195" name="テキスト ボックス 194"/>
        <xdr:cNvSpPr txBox="1"/>
      </xdr:nvSpPr>
      <xdr:spPr>
        <a:xfrm>
          <a:off x="3562428" y="134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42974</xdr:rowOff>
    </xdr:from>
    <xdr:to>
      <xdr:col>15</xdr:col>
      <xdr:colOff>101600</xdr:colOff>
      <xdr:row>78</xdr:row>
      <xdr:rowOff>144574</xdr:rowOff>
    </xdr:to>
    <xdr:sp macro="" textlink="">
      <xdr:nvSpPr>
        <xdr:cNvPr id="196" name="楕円 195"/>
        <xdr:cNvSpPr/>
      </xdr:nvSpPr>
      <xdr:spPr>
        <a:xfrm>
          <a:off x="2857500" y="134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135701</xdr:rowOff>
    </xdr:from>
    <xdr:ext cx="469744" cy="259045"/>
    <xdr:sp macro="" textlink="">
      <xdr:nvSpPr>
        <xdr:cNvPr id="197" name="テキスト ボックス 196"/>
        <xdr:cNvSpPr txBox="1"/>
      </xdr:nvSpPr>
      <xdr:spPr>
        <a:xfrm>
          <a:off x="2673428" y="1350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50769</xdr:rowOff>
    </xdr:from>
    <xdr:to>
      <xdr:col>10</xdr:col>
      <xdr:colOff>165100</xdr:colOff>
      <xdr:row>78</xdr:row>
      <xdr:rowOff>152369</xdr:rowOff>
    </xdr:to>
    <xdr:sp macro="" textlink="">
      <xdr:nvSpPr>
        <xdr:cNvPr id="198" name="楕円 197"/>
        <xdr:cNvSpPr/>
      </xdr:nvSpPr>
      <xdr:spPr>
        <a:xfrm>
          <a:off x="1968500" y="134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143496</xdr:rowOff>
    </xdr:from>
    <xdr:ext cx="469744" cy="259045"/>
    <xdr:sp macro="" textlink="">
      <xdr:nvSpPr>
        <xdr:cNvPr id="199" name="テキスト ボックス 198"/>
        <xdr:cNvSpPr txBox="1"/>
      </xdr:nvSpPr>
      <xdr:spPr>
        <a:xfrm>
          <a:off x="1784428" y="135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61125</xdr:rowOff>
    </xdr:from>
    <xdr:to>
      <xdr:col>6</xdr:col>
      <xdr:colOff>38100</xdr:colOff>
      <xdr:row>78</xdr:row>
      <xdr:rowOff>162725</xdr:rowOff>
    </xdr:to>
    <xdr:sp macro="" textlink="">
      <xdr:nvSpPr>
        <xdr:cNvPr id="200" name="楕円 199"/>
        <xdr:cNvSpPr/>
      </xdr:nvSpPr>
      <xdr:spPr>
        <a:xfrm>
          <a:off x="10795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153852</xdr:rowOff>
    </xdr:from>
    <xdr:ext cx="469744" cy="259045"/>
    <xdr:sp macro="" textlink="">
      <xdr:nvSpPr>
        <xdr:cNvPr id="201" name="テキスト ボックス 200"/>
        <xdr:cNvSpPr txBox="1"/>
      </xdr:nvSpPr>
      <xdr:spPr>
        <a:xfrm>
          <a:off x="895428" y="135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6998</xdr:rowOff>
    </xdr:from>
    <xdr:to>
      <xdr:col>24</xdr:col>
      <xdr:colOff>63500</xdr:colOff>
      <xdr:row>95</xdr:row>
      <xdr:rowOff>33370</xdr:rowOff>
    </xdr:to>
    <xdr:cxnSp macro="">
      <xdr:nvCxnSpPr>
        <xdr:cNvPr id="231" name="直線コネクタ 230"/>
        <xdr:cNvCxnSpPr/>
      </xdr:nvCxnSpPr>
      <xdr:spPr>
        <a:xfrm flipV="1">
          <a:off x="3797300" y="16294748"/>
          <a:ext cx="8382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33370</xdr:rowOff>
    </xdr:from>
    <xdr:to>
      <xdr:col>19</xdr:col>
      <xdr:colOff>177800</xdr:colOff>
      <xdr:row>95</xdr:row>
      <xdr:rowOff>76240</xdr:rowOff>
    </xdr:to>
    <xdr:cxnSp macro="">
      <xdr:nvCxnSpPr>
        <xdr:cNvPr id="234" name="直線コネクタ 233"/>
        <xdr:cNvCxnSpPr/>
      </xdr:nvCxnSpPr>
      <xdr:spPr>
        <a:xfrm flipV="1">
          <a:off x="2908300" y="16321120"/>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76240</xdr:rowOff>
    </xdr:from>
    <xdr:to>
      <xdr:col>15</xdr:col>
      <xdr:colOff>50800</xdr:colOff>
      <xdr:row>95</xdr:row>
      <xdr:rowOff>145422</xdr:rowOff>
    </xdr:to>
    <xdr:cxnSp macro="">
      <xdr:nvCxnSpPr>
        <xdr:cNvPr id="237" name="直線コネクタ 236"/>
        <xdr:cNvCxnSpPr/>
      </xdr:nvCxnSpPr>
      <xdr:spPr>
        <a:xfrm flipV="1">
          <a:off x="2019300" y="16363990"/>
          <a:ext cx="889000" cy="6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125115</xdr:rowOff>
    </xdr:from>
    <xdr:to>
      <xdr:col>10</xdr:col>
      <xdr:colOff>114300</xdr:colOff>
      <xdr:row>95</xdr:row>
      <xdr:rowOff>145422</xdr:rowOff>
    </xdr:to>
    <xdr:cxnSp macro="">
      <xdr:nvCxnSpPr>
        <xdr:cNvPr id="240" name="直線コネクタ 239"/>
        <xdr:cNvCxnSpPr/>
      </xdr:nvCxnSpPr>
      <xdr:spPr>
        <a:xfrm>
          <a:off x="1130300" y="16412865"/>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127648</xdr:rowOff>
    </xdr:from>
    <xdr:to>
      <xdr:col>24</xdr:col>
      <xdr:colOff>114300</xdr:colOff>
      <xdr:row>95</xdr:row>
      <xdr:rowOff>57798</xdr:rowOff>
    </xdr:to>
    <xdr:sp macro="" textlink="">
      <xdr:nvSpPr>
        <xdr:cNvPr id="250" name="楕円 249"/>
        <xdr:cNvSpPr/>
      </xdr:nvSpPr>
      <xdr:spPr>
        <a:xfrm>
          <a:off x="45847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150525</xdr:rowOff>
    </xdr:from>
    <xdr:ext cx="599010" cy="259045"/>
    <xdr:sp macro="" textlink="">
      <xdr:nvSpPr>
        <xdr:cNvPr id="251" name="扶助費該当値テキスト"/>
        <xdr:cNvSpPr txBox="1"/>
      </xdr:nvSpPr>
      <xdr:spPr>
        <a:xfrm>
          <a:off x="4686300" y="1609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154020</xdr:rowOff>
    </xdr:from>
    <xdr:to>
      <xdr:col>20</xdr:col>
      <xdr:colOff>38100</xdr:colOff>
      <xdr:row>95</xdr:row>
      <xdr:rowOff>84170</xdr:rowOff>
    </xdr:to>
    <xdr:sp macro="" textlink="">
      <xdr:nvSpPr>
        <xdr:cNvPr id="252" name="楕円 251"/>
        <xdr:cNvSpPr/>
      </xdr:nvSpPr>
      <xdr:spPr>
        <a:xfrm>
          <a:off x="3746500" y="162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100697</xdr:rowOff>
    </xdr:from>
    <xdr:ext cx="599010" cy="259045"/>
    <xdr:sp macro="" textlink="">
      <xdr:nvSpPr>
        <xdr:cNvPr id="253" name="テキスト ボックス 252"/>
        <xdr:cNvSpPr txBox="1"/>
      </xdr:nvSpPr>
      <xdr:spPr>
        <a:xfrm>
          <a:off x="3497795" y="160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25440</xdr:rowOff>
    </xdr:from>
    <xdr:to>
      <xdr:col>15</xdr:col>
      <xdr:colOff>101600</xdr:colOff>
      <xdr:row>95</xdr:row>
      <xdr:rowOff>127040</xdr:rowOff>
    </xdr:to>
    <xdr:sp macro="" textlink="">
      <xdr:nvSpPr>
        <xdr:cNvPr id="254" name="楕円 253"/>
        <xdr:cNvSpPr/>
      </xdr:nvSpPr>
      <xdr:spPr>
        <a:xfrm>
          <a:off x="2857500" y="16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143567</xdr:rowOff>
    </xdr:from>
    <xdr:ext cx="599010" cy="259045"/>
    <xdr:sp macro="" textlink="">
      <xdr:nvSpPr>
        <xdr:cNvPr id="255" name="テキスト ボックス 254"/>
        <xdr:cNvSpPr txBox="1"/>
      </xdr:nvSpPr>
      <xdr:spPr>
        <a:xfrm>
          <a:off x="2608795" y="1608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94622</xdr:rowOff>
    </xdr:from>
    <xdr:to>
      <xdr:col>10</xdr:col>
      <xdr:colOff>165100</xdr:colOff>
      <xdr:row>96</xdr:row>
      <xdr:rowOff>24772</xdr:rowOff>
    </xdr:to>
    <xdr:sp macro="" textlink="">
      <xdr:nvSpPr>
        <xdr:cNvPr id="256" name="楕円 255"/>
        <xdr:cNvSpPr/>
      </xdr:nvSpPr>
      <xdr:spPr>
        <a:xfrm>
          <a:off x="1968500" y="163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41299</xdr:rowOff>
    </xdr:from>
    <xdr:ext cx="599010" cy="259045"/>
    <xdr:sp macro="" textlink="">
      <xdr:nvSpPr>
        <xdr:cNvPr id="257" name="テキスト ボックス 256"/>
        <xdr:cNvSpPr txBox="1"/>
      </xdr:nvSpPr>
      <xdr:spPr>
        <a:xfrm>
          <a:off x="1719795" y="161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74315</xdr:rowOff>
    </xdr:from>
    <xdr:to>
      <xdr:col>6</xdr:col>
      <xdr:colOff>38100</xdr:colOff>
      <xdr:row>96</xdr:row>
      <xdr:rowOff>4465</xdr:rowOff>
    </xdr:to>
    <xdr:sp macro="" textlink="">
      <xdr:nvSpPr>
        <xdr:cNvPr id="258" name="楕円 257"/>
        <xdr:cNvSpPr/>
      </xdr:nvSpPr>
      <xdr:spPr>
        <a:xfrm>
          <a:off x="1079500" y="1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20992</xdr:rowOff>
    </xdr:from>
    <xdr:ext cx="599010" cy="259045"/>
    <xdr:sp macro="" textlink="">
      <xdr:nvSpPr>
        <xdr:cNvPr id="259" name="テキスト ボックス 258"/>
        <xdr:cNvSpPr txBox="1"/>
      </xdr:nvSpPr>
      <xdr:spPr>
        <a:xfrm>
          <a:off x="830795" y="1613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158582</xdr:rowOff>
    </xdr:from>
    <xdr:to>
      <xdr:col>55</xdr:col>
      <xdr:colOff>0</xdr:colOff>
      <xdr:row>35</xdr:row>
      <xdr:rowOff>88204</xdr:rowOff>
    </xdr:to>
    <xdr:cxnSp macro="">
      <xdr:nvCxnSpPr>
        <xdr:cNvPr id="288" name="直線コネクタ 287"/>
        <xdr:cNvCxnSpPr/>
      </xdr:nvCxnSpPr>
      <xdr:spPr>
        <a:xfrm flipV="1">
          <a:off x="9639300" y="5987882"/>
          <a:ext cx="838200" cy="10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75890</xdr:rowOff>
    </xdr:from>
    <xdr:to>
      <xdr:col>50</xdr:col>
      <xdr:colOff>114300</xdr:colOff>
      <xdr:row>35</xdr:row>
      <xdr:rowOff>88204</xdr:rowOff>
    </xdr:to>
    <xdr:cxnSp macro="">
      <xdr:nvCxnSpPr>
        <xdr:cNvPr id="291" name="直線コネクタ 290"/>
        <xdr:cNvCxnSpPr/>
      </xdr:nvCxnSpPr>
      <xdr:spPr>
        <a:xfrm>
          <a:off x="8750300" y="6076640"/>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75890</xdr:rowOff>
    </xdr:from>
    <xdr:to>
      <xdr:col>45</xdr:col>
      <xdr:colOff>177800</xdr:colOff>
      <xdr:row>35</xdr:row>
      <xdr:rowOff>82283</xdr:rowOff>
    </xdr:to>
    <xdr:cxnSp macro="">
      <xdr:nvCxnSpPr>
        <xdr:cNvPr id="294" name="直線コネクタ 293"/>
        <xdr:cNvCxnSpPr/>
      </xdr:nvCxnSpPr>
      <xdr:spPr>
        <a:xfrm flipV="1">
          <a:off x="7861300" y="6076640"/>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82283</xdr:rowOff>
    </xdr:from>
    <xdr:to>
      <xdr:col>41</xdr:col>
      <xdr:colOff>50800</xdr:colOff>
      <xdr:row>35</xdr:row>
      <xdr:rowOff>93401</xdr:rowOff>
    </xdr:to>
    <xdr:cxnSp macro="">
      <xdr:nvCxnSpPr>
        <xdr:cNvPr id="297" name="直線コネクタ 296"/>
        <xdr:cNvCxnSpPr/>
      </xdr:nvCxnSpPr>
      <xdr:spPr>
        <a:xfrm flipV="1">
          <a:off x="6972300" y="6083033"/>
          <a:ext cx="8890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1" name="テキスト ボックス 300"/>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107782</xdr:rowOff>
    </xdr:from>
    <xdr:to>
      <xdr:col>55</xdr:col>
      <xdr:colOff>50800</xdr:colOff>
      <xdr:row>35</xdr:row>
      <xdr:rowOff>37932</xdr:rowOff>
    </xdr:to>
    <xdr:sp macro="" textlink="">
      <xdr:nvSpPr>
        <xdr:cNvPr id="307" name="楕円 306"/>
        <xdr:cNvSpPr/>
      </xdr:nvSpPr>
      <xdr:spPr>
        <a:xfrm>
          <a:off x="10426700" y="59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130659</xdr:rowOff>
    </xdr:from>
    <xdr:ext cx="534377" cy="259045"/>
    <xdr:sp macro="" textlink="">
      <xdr:nvSpPr>
        <xdr:cNvPr id="308" name="補助費等該当値テキスト"/>
        <xdr:cNvSpPr txBox="1"/>
      </xdr:nvSpPr>
      <xdr:spPr>
        <a:xfrm>
          <a:off x="10528300" y="578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37404</xdr:rowOff>
    </xdr:from>
    <xdr:to>
      <xdr:col>50</xdr:col>
      <xdr:colOff>165100</xdr:colOff>
      <xdr:row>35</xdr:row>
      <xdr:rowOff>139004</xdr:rowOff>
    </xdr:to>
    <xdr:sp macro="" textlink="">
      <xdr:nvSpPr>
        <xdr:cNvPr id="309" name="楕円 308"/>
        <xdr:cNvSpPr/>
      </xdr:nvSpPr>
      <xdr:spPr>
        <a:xfrm>
          <a:off x="9588500" y="603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155531</xdr:rowOff>
    </xdr:from>
    <xdr:ext cx="534377" cy="259045"/>
    <xdr:sp macro="" textlink="">
      <xdr:nvSpPr>
        <xdr:cNvPr id="310" name="テキスト ボックス 309"/>
        <xdr:cNvSpPr txBox="1"/>
      </xdr:nvSpPr>
      <xdr:spPr>
        <a:xfrm>
          <a:off x="9372111" y="581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25090</xdr:rowOff>
    </xdr:from>
    <xdr:to>
      <xdr:col>46</xdr:col>
      <xdr:colOff>38100</xdr:colOff>
      <xdr:row>35</xdr:row>
      <xdr:rowOff>126690</xdr:rowOff>
    </xdr:to>
    <xdr:sp macro="" textlink="">
      <xdr:nvSpPr>
        <xdr:cNvPr id="311" name="楕円 310"/>
        <xdr:cNvSpPr/>
      </xdr:nvSpPr>
      <xdr:spPr>
        <a:xfrm>
          <a:off x="8699500" y="60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143217</xdr:rowOff>
    </xdr:from>
    <xdr:ext cx="534377" cy="259045"/>
    <xdr:sp macro="" textlink="">
      <xdr:nvSpPr>
        <xdr:cNvPr id="312" name="テキスト ボックス 311"/>
        <xdr:cNvSpPr txBox="1"/>
      </xdr:nvSpPr>
      <xdr:spPr>
        <a:xfrm>
          <a:off x="8483111" y="58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31483</xdr:rowOff>
    </xdr:from>
    <xdr:to>
      <xdr:col>41</xdr:col>
      <xdr:colOff>101600</xdr:colOff>
      <xdr:row>35</xdr:row>
      <xdr:rowOff>133083</xdr:rowOff>
    </xdr:to>
    <xdr:sp macro="" textlink="">
      <xdr:nvSpPr>
        <xdr:cNvPr id="313" name="楕円 312"/>
        <xdr:cNvSpPr/>
      </xdr:nvSpPr>
      <xdr:spPr>
        <a:xfrm>
          <a:off x="7810500" y="60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149610</xdr:rowOff>
    </xdr:from>
    <xdr:ext cx="534377" cy="259045"/>
    <xdr:sp macro="" textlink="">
      <xdr:nvSpPr>
        <xdr:cNvPr id="314" name="テキスト ボックス 313"/>
        <xdr:cNvSpPr txBox="1"/>
      </xdr:nvSpPr>
      <xdr:spPr>
        <a:xfrm>
          <a:off x="7594111" y="58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42601</xdr:rowOff>
    </xdr:from>
    <xdr:to>
      <xdr:col>36</xdr:col>
      <xdr:colOff>165100</xdr:colOff>
      <xdr:row>35</xdr:row>
      <xdr:rowOff>144201</xdr:rowOff>
    </xdr:to>
    <xdr:sp macro="" textlink="">
      <xdr:nvSpPr>
        <xdr:cNvPr id="315" name="楕円 314"/>
        <xdr:cNvSpPr/>
      </xdr:nvSpPr>
      <xdr:spPr>
        <a:xfrm>
          <a:off x="6921500" y="60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160728</xdr:rowOff>
    </xdr:from>
    <xdr:ext cx="534377" cy="259045"/>
    <xdr:sp macro="" textlink="">
      <xdr:nvSpPr>
        <xdr:cNvPr id="316" name="テキスト ボックス 315"/>
        <xdr:cNvSpPr txBox="1"/>
      </xdr:nvSpPr>
      <xdr:spPr>
        <a:xfrm>
          <a:off x="6705111" y="58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122806</xdr:rowOff>
    </xdr:from>
    <xdr:to>
      <xdr:col>55</xdr:col>
      <xdr:colOff>0</xdr:colOff>
      <xdr:row>57</xdr:row>
      <xdr:rowOff>78353</xdr:rowOff>
    </xdr:to>
    <xdr:cxnSp macro="">
      <xdr:nvCxnSpPr>
        <xdr:cNvPr id="343" name="直線コネクタ 342"/>
        <xdr:cNvCxnSpPr/>
      </xdr:nvCxnSpPr>
      <xdr:spPr>
        <a:xfrm>
          <a:off x="9639300" y="9724006"/>
          <a:ext cx="838200" cy="1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122806</xdr:rowOff>
    </xdr:from>
    <xdr:to>
      <xdr:col>50</xdr:col>
      <xdr:colOff>114300</xdr:colOff>
      <xdr:row>56</xdr:row>
      <xdr:rowOff>128965</xdr:rowOff>
    </xdr:to>
    <xdr:cxnSp macro="">
      <xdr:nvCxnSpPr>
        <xdr:cNvPr id="346" name="直線コネクタ 345"/>
        <xdr:cNvCxnSpPr/>
      </xdr:nvCxnSpPr>
      <xdr:spPr>
        <a:xfrm flipV="1">
          <a:off x="8750300" y="9724006"/>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128965</xdr:rowOff>
    </xdr:from>
    <xdr:to>
      <xdr:col>45</xdr:col>
      <xdr:colOff>177800</xdr:colOff>
      <xdr:row>56</xdr:row>
      <xdr:rowOff>138378</xdr:rowOff>
    </xdr:to>
    <xdr:cxnSp macro="">
      <xdr:nvCxnSpPr>
        <xdr:cNvPr id="349" name="直線コネクタ 348"/>
        <xdr:cNvCxnSpPr/>
      </xdr:nvCxnSpPr>
      <xdr:spPr>
        <a:xfrm flipV="1">
          <a:off x="7861300" y="9730165"/>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17760</xdr:rowOff>
    </xdr:from>
    <xdr:to>
      <xdr:col>41</xdr:col>
      <xdr:colOff>50800</xdr:colOff>
      <xdr:row>56</xdr:row>
      <xdr:rowOff>138378</xdr:rowOff>
    </xdr:to>
    <xdr:cxnSp macro="">
      <xdr:nvCxnSpPr>
        <xdr:cNvPr id="352" name="直線コネクタ 351"/>
        <xdr:cNvCxnSpPr/>
      </xdr:nvCxnSpPr>
      <xdr:spPr>
        <a:xfrm>
          <a:off x="6972300" y="9618960"/>
          <a:ext cx="889000" cy="1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27553</xdr:rowOff>
    </xdr:from>
    <xdr:to>
      <xdr:col>55</xdr:col>
      <xdr:colOff>50800</xdr:colOff>
      <xdr:row>57</xdr:row>
      <xdr:rowOff>129153</xdr:rowOff>
    </xdr:to>
    <xdr:sp macro="" textlink="">
      <xdr:nvSpPr>
        <xdr:cNvPr id="362" name="楕円 361"/>
        <xdr:cNvSpPr/>
      </xdr:nvSpPr>
      <xdr:spPr>
        <a:xfrm>
          <a:off x="10426700" y="98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5980</xdr:rowOff>
    </xdr:from>
    <xdr:ext cx="534377" cy="259045"/>
    <xdr:sp macro="" textlink="">
      <xdr:nvSpPr>
        <xdr:cNvPr id="363" name="普通建設事業費該当値テキスト"/>
        <xdr:cNvSpPr txBox="1"/>
      </xdr:nvSpPr>
      <xdr:spPr>
        <a:xfrm>
          <a:off x="10528300" y="97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72006</xdr:rowOff>
    </xdr:from>
    <xdr:to>
      <xdr:col>50</xdr:col>
      <xdr:colOff>165100</xdr:colOff>
      <xdr:row>57</xdr:row>
      <xdr:rowOff>2156</xdr:rowOff>
    </xdr:to>
    <xdr:sp macro="" textlink="">
      <xdr:nvSpPr>
        <xdr:cNvPr id="364" name="楕円 363"/>
        <xdr:cNvSpPr/>
      </xdr:nvSpPr>
      <xdr:spPr>
        <a:xfrm>
          <a:off x="9588500" y="9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18683</xdr:rowOff>
    </xdr:from>
    <xdr:ext cx="534377" cy="259045"/>
    <xdr:sp macro="" textlink="">
      <xdr:nvSpPr>
        <xdr:cNvPr id="365" name="テキスト ボックス 364"/>
        <xdr:cNvSpPr txBox="1"/>
      </xdr:nvSpPr>
      <xdr:spPr>
        <a:xfrm>
          <a:off x="9372111" y="94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78165</xdr:rowOff>
    </xdr:from>
    <xdr:to>
      <xdr:col>46</xdr:col>
      <xdr:colOff>38100</xdr:colOff>
      <xdr:row>57</xdr:row>
      <xdr:rowOff>8315</xdr:rowOff>
    </xdr:to>
    <xdr:sp macro="" textlink="">
      <xdr:nvSpPr>
        <xdr:cNvPr id="366" name="楕円 365"/>
        <xdr:cNvSpPr/>
      </xdr:nvSpPr>
      <xdr:spPr>
        <a:xfrm>
          <a:off x="8699500" y="96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24842</xdr:rowOff>
    </xdr:from>
    <xdr:ext cx="534377" cy="259045"/>
    <xdr:sp macro="" textlink="">
      <xdr:nvSpPr>
        <xdr:cNvPr id="367" name="テキスト ボックス 366"/>
        <xdr:cNvSpPr txBox="1"/>
      </xdr:nvSpPr>
      <xdr:spPr>
        <a:xfrm>
          <a:off x="8483111" y="94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87578</xdr:rowOff>
    </xdr:from>
    <xdr:to>
      <xdr:col>41</xdr:col>
      <xdr:colOff>101600</xdr:colOff>
      <xdr:row>57</xdr:row>
      <xdr:rowOff>17728</xdr:rowOff>
    </xdr:to>
    <xdr:sp macro="" textlink="">
      <xdr:nvSpPr>
        <xdr:cNvPr id="368" name="楕円 367"/>
        <xdr:cNvSpPr/>
      </xdr:nvSpPr>
      <xdr:spPr>
        <a:xfrm>
          <a:off x="7810500" y="96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34255</xdr:rowOff>
    </xdr:from>
    <xdr:ext cx="534377" cy="259045"/>
    <xdr:sp macro="" textlink="">
      <xdr:nvSpPr>
        <xdr:cNvPr id="369" name="テキスト ボックス 368"/>
        <xdr:cNvSpPr txBox="1"/>
      </xdr:nvSpPr>
      <xdr:spPr>
        <a:xfrm>
          <a:off x="7594111" y="9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138410</xdr:rowOff>
    </xdr:from>
    <xdr:to>
      <xdr:col>36</xdr:col>
      <xdr:colOff>165100</xdr:colOff>
      <xdr:row>56</xdr:row>
      <xdr:rowOff>68560</xdr:rowOff>
    </xdr:to>
    <xdr:sp macro="" textlink="">
      <xdr:nvSpPr>
        <xdr:cNvPr id="370" name="楕円 369"/>
        <xdr:cNvSpPr/>
      </xdr:nvSpPr>
      <xdr:spPr>
        <a:xfrm>
          <a:off x="6921500" y="95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59687</xdr:rowOff>
    </xdr:from>
    <xdr:ext cx="599010" cy="259045"/>
    <xdr:sp macro="" textlink="">
      <xdr:nvSpPr>
        <xdr:cNvPr id="371" name="テキスト ボックス 370"/>
        <xdr:cNvSpPr txBox="1"/>
      </xdr:nvSpPr>
      <xdr:spPr>
        <a:xfrm>
          <a:off x="6672795" y="966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106597</xdr:rowOff>
    </xdr:from>
    <xdr:to>
      <xdr:col>55</xdr:col>
      <xdr:colOff>0</xdr:colOff>
      <xdr:row>79</xdr:row>
      <xdr:rowOff>13469</xdr:rowOff>
    </xdr:to>
    <xdr:cxnSp macro="">
      <xdr:nvCxnSpPr>
        <xdr:cNvPr id="402" name="直線コネクタ 401"/>
        <xdr:cNvCxnSpPr/>
      </xdr:nvCxnSpPr>
      <xdr:spPr>
        <a:xfrm>
          <a:off x="9639300" y="13308247"/>
          <a:ext cx="838200" cy="2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106597</xdr:rowOff>
    </xdr:from>
    <xdr:to>
      <xdr:col>50</xdr:col>
      <xdr:colOff>114300</xdr:colOff>
      <xdr:row>78</xdr:row>
      <xdr:rowOff>102840</xdr:rowOff>
    </xdr:to>
    <xdr:cxnSp macro="">
      <xdr:nvCxnSpPr>
        <xdr:cNvPr id="405" name="直線コネクタ 404"/>
        <xdr:cNvCxnSpPr/>
      </xdr:nvCxnSpPr>
      <xdr:spPr>
        <a:xfrm flipV="1">
          <a:off x="8750300" y="13308247"/>
          <a:ext cx="889000" cy="16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132787</xdr:rowOff>
    </xdr:from>
    <xdr:to>
      <xdr:col>45</xdr:col>
      <xdr:colOff>177800</xdr:colOff>
      <xdr:row>78</xdr:row>
      <xdr:rowOff>102840</xdr:rowOff>
    </xdr:to>
    <xdr:cxnSp macro="">
      <xdr:nvCxnSpPr>
        <xdr:cNvPr id="408" name="直線コネクタ 407"/>
        <xdr:cNvCxnSpPr/>
      </xdr:nvCxnSpPr>
      <xdr:spPr>
        <a:xfrm>
          <a:off x="7861300" y="13162987"/>
          <a:ext cx="8890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132787</xdr:rowOff>
    </xdr:from>
    <xdr:to>
      <xdr:col>41</xdr:col>
      <xdr:colOff>50800</xdr:colOff>
      <xdr:row>78</xdr:row>
      <xdr:rowOff>43600</xdr:rowOff>
    </xdr:to>
    <xdr:cxnSp macro="">
      <xdr:nvCxnSpPr>
        <xdr:cNvPr id="411" name="直線コネクタ 410"/>
        <xdr:cNvCxnSpPr/>
      </xdr:nvCxnSpPr>
      <xdr:spPr>
        <a:xfrm flipV="1">
          <a:off x="6972300" y="13162987"/>
          <a:ext cx="889000" cy="25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3101</xdr:rowOff>
    </xdr:from>
    <xdr:ext cx="534377" cy="259045"/>
    <xdr:sp macro="" textlink="">
      <xdr:nvSpPr>
        <xdr:cNvPr id="413" name="テキスト ボックス 412"/>
        <xdr:cNvSpPr txBox="1"/>
      </xdr:nvSpPr>
      <xdr:spPr>
        <a:xfrm>
          <a:off x="7594111" y="133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134119</xdr:rowOff>
    </xdr:from>
    <xdr:to>
      <xdr:col>55</xdr:col>
      <xdr:colOff>50800</xdr:colOff>
      <xdr:row>79</xdr:row>
      <xdr:rowOff>64269</xdr:rowOff>
    </xdr:to>
    <xdr:sp macro="" textlink="">
      <xdr:nvSpPr>
        <xdr:cNvPr id="421" name="楕円 420"/>
        <xdr:cNvSpPr/>
      </xdr:nvSpPr>
      <xdr:spPr>
        <a:xfrm>
          <a:off x="10426700" y="135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49046</xdr:rowOff>
    </xdr:from>
    <xdr:ext cx="469744" cy="259045"/>
    <xdr:sp macro="" textlink="">
      <xdr:nvSpPr>
        <xdr:cNvPr id="422" name="普通建設事業費 （ うち新規整備　）該当値テキスト"/>
        <xdr:cNvSpPr txBox="1"/>
      </xdr:nvSpPr>
      <xdr:spPr>
        <a:xfrm>
          <a:off x="10528300" y="134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55797</xdr:rowOff>
    </xdr:from>
    <xdr:to>
      <xdr:col>50</xdr:col>
      <xdr:colOff>165100</xdr:colOff>
      <xdr:row>77</xdr:row>
      <xdr:rowOff>157397</xdr:rowOff>
    </xdr:to>
    <xdr:sp macro="" textlink="">
      <xdr:nvSpPr>
        <xdr:cNvPr id="423" name="楕円 422"/>
        <xdr:cNvSpPr/>
      </xdr:nvSpPr>
      <xdr:spPr>
        <a:xfrm>
          <a:off x="9588500" y="132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2474</xdr:rowOff>
    </xdr:from>
    <xdr:ext cx="534377" cy="259045"/>
    <xdr:sp macro="" textlink="">
      <xdr:nvSpPr>
        <xdr:cNvPr id="424" name="テキスト ボックス 423"/>
        <xdr:cNvSpPr txBox="1"/>
      </xdr:nvSpPr>
      <xdr:spPr>
        <a:xfrm>
          <a:off x="9372111" y="130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52040</xdr:rowOff>
    </xdr:from>
    <xdr:to>
      <xdr:col>46</xdr:col>
      <xdr:colOff>38100</xdr:colOff>
      <xdr:row>78</xdr:row>
      <xdr:rowOff>153640</xdr:rowOff>
    </xdr:to>
    <xdr:sp macro="" textlink="">
      <xdr:nvSpPr>
        <xdr:cNvPr id="425" name="楕円 424"/>
        <xdr:cNvSpPr/>
      </xdr:nvSpPr>
      <xdr:spPr>
        <a:xfrm>
          <a:off x="8699500" y="134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170167</xdr:rowOff>
    </xdr:from>
    <xdr:ext cx="534377" cy="259045"/>
    <xdr:sp macro="" textlink="">
      <xdr:nvSpPr>
        <xdr:cNvPr id="426" name="テキスト ボックス 425"/>
        <xdr:cNvSpPr txBox="1"/>
      </xdr:nvSpPr>
      <xdr:spPr>
        <a:xfrm>
          <a:off x="8483111" y="132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81987</xdr:rowOff>
    </xdr:from>
    <xdr:to>
      <xdr:col>41</xdr:col>
      <xdr:colOff>101600</xdr:colOff>
      <xdr:row>77</xdr:row>
      <xdr:rowOff>12137</xdr:rowOff>
    </xdr:to>
    <xdr:sp macro="" textlink="">
      <xdr:nvSpPr>
        <xdr:cNvPr id="427" name="楕円 426"/>
        <xdr:cNvSpPr/>
      </xdr:nvSpPr>
      <xdr:spPr>
        <a:xfrm>
          <a:off x="7810500" y="131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28664</xdr:rowOff>
    </xdr:from>
    <xdr:ext cx="534377" cy="259045"/>
    <xdr:sp macro="" textlink="">
      <xdr:nvSpPr>
        <xdr:cNvPr id="428" name="テキスト ボックス 427"/>
        <xdr:cNvSpPr txBox="1"/>
      </xdr:nvSpPr>
      <xdr:spPr>
        <a:xfrm>
          <a:off x="7594111" y="128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164250</xdr:rowOff>
    </xdr:from>
    <xdr:to>
      <xdr:col>36</xdr:col>
      <xdr:colOff>165100</xdr:colOff>
      <xdr:row>78</xdr:row>
      <xdr:rowOff>94400</xdr:rowOff>
    </xdr:to>
    <xdr:sp macro="" textlink="">
      <xdr:nvSpPr>
        <xdr:cNvPr id="429" name="楕円 428"/>
        <xdr:cNvSpPr/>
      </xdr:nvSpPr>
      <xdr:spPr>
        <a:xfrm>
          <a:off x="6921500" y="133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85527</xdr:rowOff>
    </xdr:from>
    <xdr:ext cx="534377" cy="259045"/>
    <xdr:sp macro="" textlink="">
      <xdr:nvSpPr>
        <xdr:cNvPr id="430" name="テキスト ボックス 429"/>
        <xdr:cNvSpPr txBox="1"/>
      </xdr:nvSpPr>
      <xdr:spPr>
        <a:xfrm>
          <a:off x="6705111" y="134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126978</xdr:rowOff>
    </xdr:from>
    <xdr:to>
      <xdr:col>55</xdr:col>
      <xdr:colOff>0</xdr:colOff>
      <xdr:row>97</xdr:row>
      <xdr:rowOff>1443</xdr:rowOff>
    </xdr:to>
    <xdr:cxnSp macro="">
      <xdr:nvCxnSpPr>
        <xdr:cNvPr id="455" name="直線コネクタ 454"/>
        <xdr:cNvCxnSpPr/>
      </xdr:nvCxnSpPr>
      <xdr:spPr>
        <a:xfrm>
          <a:off x="9639300" y="16586178"/>
          <a:ext cx="8382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78149</xdr:rowOff>
    </xdr:from>
    <xdr:to>
      <xdr:col>50</xdr:col>
      <xdr:colOff>114300</xdr:colOff>
      <xdr:row>96</xdr:row>
      <xdr:rowOff>126978</xdr:rowOff>
    </xdr:to>
    <xdr:cxnSp macro="">
      <xdr:nvCxnSpPr>
        <xdr:cNvPr id="458" name="直線コネクタ 457"/>
        <xdr:cNvCxnSpPr/>
      </xdr:nvCxnSpPr>
      <xdr:spPr>
        <a:xfrm>
          <a:off x="8750300" y="16537349"/>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78149</xdr:rowOff>
    </xdr:from>
    <xdr:to>
      <xdr:col>45</xdr:col>
      <xdr:colOff>177800</xdr:colOff>
      <xdr:row>97</xdr:row>
      <xdr:rowOff>67028</xdr:rowOff>
    </xdr:to>
    <xdr:cxnSp macro="">
      <xdr:nvCxnSpPr>
        <xdr:cNvPr id="461" name="直線コネクタ 460"/>
        <xdr:cNvCxnSpPr/>
      </xdr:nvCxnSpPr>
      <xdr:spPr>
        <a:xfrm flipV="1">
          <a:off x="7861300" y="16537349"/>
          <a:ext cx="889000" cy="16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47259</xdr:rowOff>
    </xdr:from>
    <xdr:to>
      <xdr:col>41</xdr:col>
      <xdr:colOff>50800</xdr:colOff>
      <xdr:row>97</xdr:row>
      <xdr:rowOff>67028</xdr:rowOff>
    </xdr:to>
    <xdr:cxnSp macro="">
      <xdr:nvCxnSpPr>
        <xdr:cNvPr id="464" name="直線コネクタ 463"/>
        <xdr:cNvCxnSpPr/>
      </xdr:nvCxnSpPr>
      <xdr:spPr>
        <a:xfrm>
          <a:off x="6972300" y="16677909"/>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122093</xdr:rowOff>
    </xdr:from>
    <xdr:to>
      <xdr:col>55</xdr:col>
      <xdr:colOff>50800</xdr:colOff>
      <xdr:row>97</xdr:row>
      <xdr:rowOff>52243</xdr:rowOff>
    </xdr:to>
    <xdr:sp macro="" textlink="">
      <xdr:nvSpPr>
        <xdr:cNvPr id="474" name="楕円 473"/>
        <xdr:cNvSpPr/>
      </xdr:nvSpPr>
      <xdr:spPr>
        <a:xfrm>
          <a:off x="10426700" y="165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100520</xdr:rowOff>
    </xdr:from>
    <xdr:ext cx="534377" cy="259045"/>
    <xdr:sp macro="" textlink="">
      <xdr:nvSpPr>
        <xdr:cNvPr id="475" name="普通建設事業費 （ うち更新整備　）該当値テキスト"/>
        <xdr:cNvSpPr txBox="1"/>
      </xdr:nvSpPr>
      <xdr:spPr>
        <a:xfrm>
          <a:off x="10528300" y="165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76178</xdr:rowOff>
    </xdr:from>
    <xdr:to>
      <xdr:col>50</xdr:col>
      <xdr:colOff>165100</xdr:colOff>
      <xdr:row>97</xdr:row>
      <xdr:rowOff>6328</xdr:rowOff>
    </xdr:to>
    <xdr:sp macro="" textlink="">
      <xdr:nvSpPr>
        <xdr:cNvPr id="476" name="楕円 475"/>
        <xdr:cNvSpPr/>
      </xdr:nvSpPr>
      <xdr:spPr>
        <a:xfrm>
          <a:off x="9588500" y="165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168905</xdr:rowOff>
    </xdr:from>
    <xdr:ext cx="534377" cy="259045"/>
    <xdr:sp macro="" textlink="">
      <xdr:nvSpPr>
        <xdr:cNvPr id="477" name="テキスト ボックス 476"/>
        <xdr:cNvSpPr txBox="1"/>
      </xdr:nvSpPr>
      <xdr:spPr>
        <a:xfrm>
          <a:off x="9372111" y="166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27349</xdr:rowOff>
    </xdr:from>
    <xdr:to>
      <xdr:col>46</xdr:col>
      <xdr:colOff>38100</xdr:colOff>
      <xdr:row>96</xdr:row>
      <xdr:rowOff>128949</xdr:rowOff>
    </xdr:to>
    <xdr:sp macro="" textlink="">
      <xdr:nvSpPr>
        <xdr:cNvPr id="478" name="楕円 477"/>
        <xdr:cNvSpPr/>
      </xdr:nvSpPr>
      <xdr:spPr>
        <a:xfrm>
          <a:off x="8699500" y="164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145476</xdr:rowOff>
    </xdr:from>
    <xdr:ext cx="534377" cy="259045"/>
    <xdr:sp macro="" textlink="">
      <xdr:nvSpPr>
        <xdr:cNvPr id="479" name="テキスト ボックス 478"/>
        <xdr:cNvSpPr txBox="1"/>
      </xdr:nvSpPr>
      <xdr:spPr>
        <a:xfrm>
          <a:off x="8483111" y="162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16228</xdr:rowOff>
    </xdr:from>
    <xdr:to>
      <xdr:col>41</xdr:col>
      <xdr:colOff>101600</xdr:colOff>
      <xdr:row>97</xdr:row>
      <xdr:rowOff>117828</xdr:rowOff>
    </xdr:to>
    <xdr:sp macro="" textlink="">
      <xdr:nvSpPr>
        <xdr:cNvPr id="480" name="楕円 479"/>
        <xdr:cNvSpPr/>
      </xdr:nvSpPr>
      <xdr:spPr>
        <a:xfrm>
          <a:off x="7810500" y="166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108955</xdr:rowOff>
    </xdr:from>
    <xdr:ext cx="534377" cy="259045"/>
    <xdr:sp macro="" textlink="">
      <xdr:nvSpPr>
        <xdr:cNvPr id="481" name="テキスト ボックス 480"/>
        <xdr:cNvSpPr txBox="1"/>
      </xdr:nvSpPr>
      <xdr:spPr>
        <a:xfrm>
          <a:off x="7594111" y="167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167909</xdr:rowOff>
    </xdr:from>
    <xdr:to>
      <xdr:col>36</xdr:col>
      <xdr:colOff>165100</xdr:colOff>
      <xdr:row>97</xdr:row>
      <xdr:rowOff>98059</xdr:rowOff>
    </xdr:to>
    <xdr:sp macro="" textlink="">
      <xdr:nvSpPr>
        <xdr:cNvPr id="482" name="楕円 481"/>
        <xdr:cNvSpPr/>
      </xdr:nvSpPr>
      <xdr:spPr>
        <a:xfrm>
          <a:off x="6921500" y="166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89186</xdr:rowOff>
    </xdr:from>
    <xdr:ext cx="534377" cy="259045"/>
    <xdr:sp macro="" textlink="">
      <xdr:nvSpPr>
        <xdr:cNvPr id="483" name="テキスト ボックス 482"/>
        <xdr:cNvSpPr txBox="1"/>
      </xdr:nvSpPr>
      <xdr:spPr>
        <a:xfrm>
          <a:off x="6705111" y="167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94392</xdr:rowOff>
    </xdr:from>
    <xdr:to>
      <xdr:col>85</xdr:col>
      <xdr:colOff>127000</xdr:colOff>
      <xdr:row>37</xdr:row>
      <xdr:rowOff>147701</xdr:rowOff>
    </xdr:to>
    <xdr:cxnSp macro="">
      <xdr:nvCxnSpPr>
        <xdr:cNvPr id="510" name="直線コネクタ 509"/>
        <xdr:cNvCxnSpPr/>
      </xdr:nvCxnSpPr>
      <xdr:spPr>
        <a:xfrm>
          <a:off x="15481300" y="6438042"/>
          <a:ext cx="8382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12713</xdr:rowOff>
    </xdr:from>
    <xdr:to>
      <xdr:col>81</xdr:col>
      <xdr:colOff>50800</xdr:colOff>
      <xdr:row>37</xdr:row>
      <xdr:rowOff>94392</xdr:rowOff>
    </xdr:to>
    <xdr:cxnSp macro="">
      <xdr:nvCxnSpPr>
        <xdr:cNvPr id="513" name="直線コネクタ 512"/>
        <xdr:cNvCxnSpPr/>
      </xdr:nvCxnSpPr>
      <xdr:spPr>
        <a:xfrm>
          <a:off x="14592300" y="6356363"/>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12713</xdr:rowOff>
    </xdr:from>
    <xdr:to>
      <xdr:col>76</xdr:col>
      <xdr:colOff>114300</xdr:colOff>
      <xdr:row>37</xdr:row>
      <xdr:rowOff>17971</xdr:rowOff>
    </xdr:to>
    <xdr:cxnSp macro="">
      <xdr:nvCxnSpPr>
        <xdr:cNvPr id="516" name="直線コネクタ 515"/>
        <xdr:cNvCxnSpPr/>
      </xdr:nvCxnSpPr>
      <xdr:spPr>
        <a:xfrm flipV="1">
          <a:off x="13703300" y="635636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17971</xdr:rowOff>
    </xdr:from>
    <xdr:to>
      <xdr:col>71</xdr:col>
      <xdr:colOff>177800</xdr:colOff>
      <xdr:row>38</xdr:row>
      <xdr:rowOff>108222</xdr:rowOff>
    </xdr:to>
    <xdr:cxnSp macro="">
      <xdr:nvCxnSpPr>
        <xdr:cNvPr id="519" name="直線コネクタ 518"/>
        <xdr:cNvCxnSpPr/>
      </xdr:nvCxnSpPr>
      <xdr:spPr>
        <a:xfrm flipV="1">
          <a:off x="12814300" y="6361621"/>
          <a:ext cx="889000" cy="26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103423</xdr:rowOff>
    </xdr:from>
    <xdr:ext cx="469744" cy="259045"/>
    <xdr:sp macro="" textlink="">
      <xdr:nvSpPr>
        <xdr:cNvPr id="521" name="テキスト ボックス 520"/>
        <xdr:cNvSpPr txBox="1"/>
      </xdr:nvSpPr>
      <xdr:spPr>
        <a:xfrm>
          <a:off x="13468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96901</xdr:rowOff>
    </xdr:from>
    <xdr:to>
      <xdr:col>85</xdr:col>
      <xdr:colOff>177800</xdr:colOff>
      <xdr:row>38</xdr:row>
      <xdr:rowOff>27051</xdr:rowOff>
    </xdr:to>
    <xdr:sp macro="" textlink="">
      <xdr:nvSpPr>
        <xdr:cNvPr id="529" name="楕円 528"/>
        <xdr:cNvSpPr/>
      </xdr:nvSpPr>
      <xdr:spPr>
        <a:xfrm>
          <a:off x="162687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119778</xdr:rowOff>
    </xdr:from>
    <xdr:ext cx="469744" cy="259045"/>
    <xdr:sp macro="" textlink="">
      <xdr:nvSpPr>
        <xdr:cNvPr id="530" name="災害復旧事業費該当値テキスト"/>
        <xdr:cNvSpPr txBox="1"/>
      </xdr:nvSpPr>
      <xdr:spPr>
        <a:xfrm>
          <a:off x="16370300" y="629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43592</xdr:rowOff>
    </xdr:from>
    <xdr:to>
      <xdr:col>81</xdr:col>
      <xdr:colOff>101600</xdr:colOff>
      <xdr:row>37</xdr:row>
      <xdr:rowOff>145192</xdr:rowOff>
    </xdr:to>
    <xdr:sp macro="" textlink="">
      <xdr:nvSpPr>
        <xdr:cNvPr id="531" name="楕円 530"/>
        <xdr:cNvSpPr/>
      </xdr:nvSpPr>
      <xdr:spPr>
        <a:xfrm>
          <a:off x="15430500" y="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161719</xdr:rowOff>
    </xdr:from>
    <xdr:ext cx="469744" cy="259045"/>
    <xdr:sp macro="" textlink="">
      <xdr:nvSpPr>
        <xdr:cNvPr id="532" name="テキスト ボックス 531"/>
        <xdr:cNvSpPr txBox="1"/>
      </xdr:nvSpPr>
      <xdr:spPr>
        <a:xfrm>
          <a:off x="15246428" y="616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133363</xdr:rowOff>
    </xdr:from>
    <xdr:to>
      <xdr:col>76</xdr:col>
      <xdr:colOff>165100</xdr:colOff>
      <xdr:row>37</xdr:row>
      <xdr:rowOff>63513</xdr:rowOff>
    </xdr:to>
    <xdr:sp macro="" textlink="">
      <xdr:nvSpPr>
        <xdr:cNvPr id="533" name="楕円 532"/>
        <xdr:cNvSpPr/>
      </xdr:nvSpPr>
      <xdr:spPr>
        <a:xfrm>
          <a:off x="14541500" y="63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80040</xdr:rowOff>
    </xdr:from>
    <xdr:ext cx="534377" cy="259045"/>
    <xdr:sp macro="" textlink="">
      <xdr:nvSpPr>
        <xdr:cNvPr id="534" name="テキスト ボックス 533"/>
        <xdr:cNvSpPr txBox="1"/>
      </xdr:nvSpPr>
      <xdr:spPr>
        <a:xfrm>
          <a:off x="14325111" y="60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138621</xdr:rowOff>
    </xdr:from>
    <xdr:to>
      <xdr:col>72</xdr:col>
      <xdr:colOff>38100</xdr:colOff>
      <xdr:row>37</xdr:row>
      <xdr:rowOff>68771</xdr:rowOff>
    </xdr:to>
    <xdr:sp macro="" textlink="">
      <xdr:nvSpPr>
        <xdr:cNvPr id="535" name="楕円 534"/>
        <xdr:cNvSpPr/>
      </xdr:nvSpPr>
      <xdr:spPr>
        <a:xfrm>
          <a:off x="136525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85298</xdr:rowOff>
    </xdr:from>
    <xdr:ext cx="534377" cy="259045"/>
    <xdr:sp macro="" textlink="">
      <xdr:nvSpPr>
        <xdr:cNvPr id="536" name="テキスト ボックス 535"/>
        <xdr:cNvSpPr txBox="1"/>
      </xdr:nvSpPr>
      <xdr:spPr>
        <a:xfrm>
          <a:off x="13436111" y="60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57422</xdr:rowOff>
    </xdr:from>
    <xdr:to>
      <xdr:col>67</xdr:col>
      <xdr:colOff>101600</xdr:colOff>
      <xdr:row>38</xdr:row>
      <xdr:rowOff>159022</xdr:rowOff>
    </xdr:to>
    <xdr:sp macro="" textlink="">
      <xdr:nvSpPr>
        <xdr:cNvPr id="537" name="楕円 536"/>
        <xdr:cNvSpPr/>
      </xdr:nvSpPr>
      <xdr:spPr>
        <a:xfrm>
          <a:off x="12763500" y="65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150149</xdr:rowOff>
    </xdr:from>
    <xdr:ext cx="469744" cy="259045"/>
    <xdr:sp macro="" textlink="">
      <xdr:nvSpPr>
        <xdr:cNvPr id="538" name="テキスト ボックス 537"/>
        <xdr:cNvSpPr txBox="1"/>
      </xdr:nvSpPr>
      <xdr:spPr>
        <a:xfrm>
          <a:off x="12579428" y="666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83776</xdr:rowOff>
    </xdr:from>
    <xdr:to>
      <xdr:col>85</xdr:col>
      <xdr:colOff>127000</xdr:colOff>
      <xdr:row>76</xdr:row>
      <xdr:rowOff>100099</xdr:rowOff>
    </xdr:to>
    <xdr:cxnSp macro="">
      <xdr:nvCxnSpPr>
        <xdr:cNvPr id="626" name="直線コネクタ 625"/>
        <xdr:cNvCxnSpPr/>
      </xdr:nvCxnSpPr>
      <xdr:spPr>
        <a:xfrm flipV="1">
          <a:off x="15481300" y="13113976"/>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100099</xdr:rowOff>
    </xdr:from>
    <xdr:to>
      <xdr:col>81</xdr:col>
      <xdr:colOff>50800</xdr:colOff>
      <xdr:row>76</xdr:row>
      <xdr:rowOff>141979</xdr:rowOff>
    </xdr:to>
    <xdr:cxnSp macro="">
      <xdr:nvCxnSpPr>
        <xdr:cNvPr id="629" name="直線コネクタ 628"/>
        <xdr:cNvCxnSpPr/>
      </xdr:nvCxnSpPr>
      <xdr:spPr>
        <a:xfrm flipV="1">
          <a:off x="14592300" y="13130299"/>
          <a:ext cx="8890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141979</xdr:rowOff>
    </xdr:from>
    <xdr:to>
      <xdr:col>76</xdr:col>
      <xdr:colOff>114300</xdr:colOff>
      <xdr:row>76</xdr:row>
      <xdr:rowOff>156753</xdr:rowOff>
    </xdr:to>
    <xdr:cxnSp macro="">
      <xdr:nvCxnSpPr>
        <xdr:cNvPr id="632" name="直線コネクタ 631"/>
        <xdr:cNvCxnSpPr/>
      </xdr:nvCxnSpPr>
      <xdr:spPr>
        <a:xfrm flipV="1">
          <a:off x="13703300" y="13172179"/>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156753</xdr:rowOff>
    </xdr:from>
    <xdr:to>
      <xdr:col>71</xdr:col>
      <xdr:colOff>177800</xdr:colOff>
      <xdr:row>76</xdr:row>
      <xdr:rowOff>160404</xdr:rowOff>
    </xdr:to>
    <xdr:cxnSp macro="">
      <xdr:nvCxnSpPr>
        <xdr:cNvPr id="635" name="直線コネクタ 634"/>
        <xdr:cNvCxnSpPr/>
      </xdr:nvCxnSpPr>
      <xdr:spPr>
        <a:xfrm flipV="1">
          <a:off x="12814300" y="13186953"/>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32976</xdr:rowOff>
    </xdr:from>
    <xdr:to>
      <xdr:col>85</xdr:col>
      <xdr:colOff>177800</xdr:colOff>
      <xdr:row>76</xdr:row>
      <xdr:rowOff>134576</xdr:rowOff>
    </xdr:to>
    <xdr:sp macro="" textlink="">
      <xdr:nvSpPr>
        <xdr:cNvPr id="645" name="楕円 644"/>
        <xdr:cNvSpPr/>
      </xdr:nvSpPr>
      <xdr:spPr>
        <a:xfrm>
          <a:off x="16268700" y="130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55854</xdr:rowOff>
    </xdr:from>
    <xdr:ext cx="534377" cy="259045"/>
    <xdr:sp macro="" textlink="">
      <xdr:nvSpPr>
        <xdr:cNvPr id="646" name="公債費該当値テキスト"/>
        <xdr:cNvSpPr txBox="1"/>
      </xdr:nvSpPr>
      <xdr:spPr>
        <a:xfrm>
          <a:off x="16370300" y="129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49299</xdr:rowOff>
    </xdr:from>
    <xdr:to>
      <xdr:col>81</xdr:col>
      <xdr:colOff>101600</xdr:colOff>
      <xdr:row>76</xdr:row>
      <xdr:rowOff>150899</xdr:rowOff>
    </xdr:to>
    <xdr:sp macro="" textlink="">
      <xdr:nvSpPr>
        <xdr:cNvPr id="647" name="楕円 646"/>
        <xdr:cNvSpPr/>
      </xdr:nvSpPr>
      <xdr:spPr>
        <a:xfrm>
          <a:off x="15430500" y="130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142026</xdr:rowOff>
    </xdr:from>
    <xdr:ext cx="534377" cy="259045"/>
    <xdr:sp macro="" textlink="">
      <xdr:nvSpPr>
        <xdr:cNvPr id="648" name="テキスト ボックス 647"/>
        <xdr:cNvSpPr txBox="1"/>
      </xdr:nvSpPr>
      <xdr:spPr>
        <a:xfrm>
          <a:off x="15214111" y="131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91179</xdr:rowOff>
    </xdr:from>
    <xdr:to>
      <xdr:col>76</xdr:col>
      <xdr:colOff>165100</xdr:colOff>
      <xdr:row>77</xdr:row>
      <xdr:rowOff>21329</xdr:rowOff>
    </xdr:to>
    <xdr:sp macro="" textlink="">
      <xdr:nvSpPr>
        <xdr:cNvPr id="649" name="楕円 648"/>
        <xdr:cNvSpPr/>
      </xdr:nvSpPr>
      <xdr:spPr>
        <a:xfrm>
          <a:off x="14541500" y="131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12456</xdr:rowOff>
    </xdr:from>
    <xdr:ext cx="534377" cy="259045"/>
    <xdr:sp macro="" textlink="">
      <xdr:nvSpPr>
        <xdr:cNvPr id="650" name="テキスト ボックス 649"/>
        <xdr:cNvSpPr txBox="1"/>
      </xdr:nvSpPr>
      <xdr:spPr>
        <a:xfrm>
          <a:off x="14325111" y="132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105953</xdr:rowOff>
    </xdr:from>
    <xdr:to>
      <xdr:col>72</xdr:col>
      <xdr:colOff>38100</xdr:colOff>
      <xdr:row>77</xdr:row>
      <xdr:rowOff>36103</xdr:rowOff>
    </xdr:to>
    <xdr:sp macro="" textlink="">
      <xdr:nvSpPr>
        <xdr:cNvPr id="651" name="楕円 650"/>
        <xdr:cNvSpPr/>
      </xdr:nvSpPr>
      <xdr:spPr>
        <a:xfrm>
          <a:off x="13652500" y="1313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27230</xdr:rowOff>
    </xdr:from>
    <xdr:ext cx="534377" cy="259045"/>
    <xdr:sp macro="" textlink="">
      <xdr:nvSpPr>
        <xdr:cNvPr id="652" name="テキスト ボックス 651"/>
        <xdr:cNvSpPr txBox="1"/>
      </xdr:nvSpPr>
      <xdr:spPr>
        <a:xfrm>
          <a:off x="13436111" y="132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109604</xdr:rowOff>
    </xdr:from>
    <xdr:to>
      <xdr:col>67</xdr:col>
      <xdr:colOff>101600</xdr:colOff>
      <xdr:row>77</xdr:row>
      <xdr:rowOff>39754</xdr:rowOff>
    </xdr:to>
    <xdr:sp macro="" textlink="">
      <xdr:nvSpPr>
        <xdr:cNvPr id="653" name="楕円 652"/>
        <xdr:cNvSpPr/>
      </xdr:nvSpPr>
      <xdr:spPr>
        <a:xfrm>
          <a:off x="12763500" y="131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30881</xdr:rowOff>
    </xdr:from>
    <xdr:ext cx="534377" cy="259045"/>
    <xdr:sp macro="" textlink="">
      <xdr:nvSpPr>
        <xdr:cNvPr id="654" name="テキスト ボックス 653"/>
        <xdr:cNvSpPr txBox="1"/>
      </xdr:nvSpPr>
      <xdr:spPr>
        <a:xfrm>
          <a:off x="12547111" y="132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18421</xdr:rowOff>
    </xdr:from>
    <xdr:to>
      <xdr:col>85</xdr:col>
      <xdr:colOff>127000</xdr:colOff>
      <xdr:row>99</xdr:row>
      <xdr:rowOff>30231</xdr:rowOff>
    </xdr:to>
    <xdr:cxnSp macro="">
      <xdr:nvCxnSpPr>
        <xdr:cNvPr id="683" name="直線コネクタ 682"/>
        <xdr:cNvCxnSpPr/>
      </xdr:nvCxnSpPr>
      <xdr:spPr>
        <a:xfrm flipV="1">
          <a:off x="15481300" y="16991971"/>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30231</xdr:rowOff>
    </xdr:from>
    <xdr:to>
      <xdr:col>81</xdr:col>
      <xdr:colOff>50800</xdr:colOff>
      <xdr:row>99</xdr:row>
      <xdr:rowOff>34308</xdr:rowOff>
    </xdr:to>
    <xdr:cxnSp macro="">
      <xdr:nvCxnSpPr>
        <xdr:cNvPr id="686" name="直線コネクタ 685"/>
        <xdr:cNvCxnSpPr/>
      </xdr:nvCxnSpPr>
      <xdr:spPr>
        <a:xfrm flipV="1">
          <a:off x="14592300" y="17003781"/>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27099</xdr:rowOff>
    </xdr:from>
    <xdr:to>
      <xdr:col>76</xdr:col>
      <xdr:colOff>114300</xdr:colOff>
      <xdr:row>99</xdr:row>
      <xdr:rowOff>34308</xdr:rowOff>
    </xdr:to>
    <xdr:cxnSp macro="">
      <xdr:nvCxnSpPr>
        <xdr:cNvPr id="689" name="直線コネクタ 688"/>
        <xdr:cNvCxnSpPr/>
      </xdr:nvCxnSpPr>
      <xdr:spPr>
        <a:xfrm>
          <a:off x="13703300" y="17000649"/>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27099</xdr:rowOff>
    </xdr:from>
    <xdr:to>
      <xdr:col>71</xdr:col>
      <xdr:colOff>177800</xdr:colOff>
      <xdr:row>99</xdr:row>
      <xdr:rowOff>35489</xdr:rowOff>
    </xdr:to>
    <xdr:cxnSp macro="">
      <xdr:nvCxnSpPr>
        <xdr:cNvPr id="692" name="直線コネクタ 691"/>
        <xdr:cNvCxnSpPr/>
      </xdr:nvCxnSpPr>
      <xdr:spPr>
        <a:xfrm flipV="1">
          <a:off x="12814300" y="17000649"/>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139071</xdr:rowOff>
    </xdr:from>
    <xdr:to>
      <xdr:col>85</xdr:col>
      <xdr:colOff>177800</xdr:colOff>
      <xdr:row>99</xdr:row>
      <xdr:rowOff>69221</xdr:rowOff>
    </xdr:to>
    <xdr:sp macro="" textlink="">
      <xdr:nvSpPr>
        <xdr:cNvPr id="702" name="楕円 701"/>
        <xdr:cNvSpPr/>
      </xdr:nvSpPr>
      <xdr:spPr>
        <a:xfrm>
          <a:off x="16268700" y="1694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53998</xdr:rowOff>
    </xdr:from>
    <xdr:ext cx="469744" cy="259045"/>
    <xdr:sp macro="" textlink="">
      <xdr:nvSpPr>
        <xdr:cNvPr id="703" name="積立金該当値テキスト"/>
        <xdr:cNvSpPr txBox="1"/>
      </xdr:nvSpPr>
      <xdr:spPr>
        <a:xfrm>
          <a:off x="16370300" y="1685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150881</xdr:rowOff>
    </xdr:from>
    <xdr:to>
      <xdr:col>81</xdr:col>
      <xdr:colOff>101600</xdr:colOff>
      <xdr:row>99</xdr:row>
      <xdr:rowOff>81031</xdr:rowOff>
    </xdr:to>
    <xdr:sp macro="" textlink="">
      <xdr:nvSpPr>
        <xdr:cNvPr id="704" name="楕円 703"/>
        <xdr:cNvSpPr/>
      </xdr:nvSpPr>
      <xdr:spPr>
        <a:xfrm>
          <a:off x="15430500" y="169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72158</xdr:rowOff>
    </xdr:from>
    <xdr:ext cx="469744" cy="259045"/>
    <xdr:sp macro="" textlink="">
      <xdr:nvSpPr>
        <xdr:cNvPr id="705" name="テキスト ボックス 704"/>
        <xdr:cNvSpPr txBox="1"/>
      </xdr:nvSpPr>
      <xdr:spPr>
        <a:xfrm>
          <a:off x="15246428" y="170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154958</xdr:rowOff>
    </xdr:from>
    <xdr:to>
      <xdr:col>76</xdr:col>
      <xdr:colOff>165100</xdr:colOff>
      <xdr:row>99</xdr:row>
      <xdr:rowOff>85108</xdr:rowOff>
    </xdr:to>
    <xdr:sp macro="" textlink="">
      <xdr:nvSpPr>
        <xdr:cNvPr id="706" name="楕円 705"/>
        <xdr:cNvSpPr/>
      </xdr:nvSpPr>
      <xdr:spPr>
        <a:xfrm>
          <a:off x="14541500" y="169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76235</xdr:rowOff>
    </xdr:from>
    <xdr:ext cx="469744" cy="259045"/>
    <xdr:sp macro="" textlink="">
      <xdr:nvSpPr>
        <xdr:cNvPr id="707" name="テキスト ボックス 706"/>
        <xdr:cNvSpPr txBox="1"/>
      </xdr:nvSpPr>
      <xdr:spPr>
        <a:xfrm>
          <a:off x="14357428" y="170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147749</xdr:rowOff>
    </xdr:from>
    <xdr:to>
      <xdr:col>72</xdr:col>
      <xdr:colOff>38100</xdr:colOff>
      <xdr:row>99</xdr:row>
      <xdr:rowOff>77899</xdr:rowOff>
    </xdr:to>
    <xdr:sp macro="" textlink="">
      <xdr:nvSpPr>
        <xdr:cNvPr id="708" name="楕円 707"/>
        <xdr:cNvSpPr/>
      </xdr:nvSpPr>
      <xdr:spPr>
        <a:xfrm>
          <a:off x="13652500" y="169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69026</xdr:rowOff>
    </xdr:from>
    <xdr:ext cx="469744" cy="259045"/>
    <xdr:sp macro="" textlink="">
      <xdr:nvSpPr>
        <xdr:cNvPr id="709" name="テキスト ボックス 708"/>
        <xdr:cNvSpPr txBox="1"/>
      </xdr:nvSpPr>
      <xdr:spPr>
        <a:xfrm>
          <a:off x="13468428" y="170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156139</xdr:rowOff>
    </xdr:from>
    <xdr:to>
      <xdr:col>67</xdr:col>
      <xdr:colOff>101600</xdr:colOff>
      <xdr:row>99</xdr:row>
      <xdr:rowOff>86289</xdr:rowOff>
    </xdr:to>
    <xdr:sp macro="" textlink="">
      <xdr:nvSpPr>
        <xdr:cNvPr id="710" name="楕円 709"/>
        <xdr:cNvSpPr/>
      </xdr:nvSpPr>
      <xdr:spPr>
        <a:xfrm>
          <a:off x="12763500" y="169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77416</xdr:rowOff>
    </xdr:from>
    <xdr:ext cx="469744" cy="259045"/>
    <xdr:sp macro="" textlink="">
      <xdr:nvSpPr>
        <xdr:cNvPr id="711" name="テキスト ボックス 710"/>
        <xdr:cNvSpPr txBox="1"/>
      </xdr:nvSpPr>
      <xdr:spPr>
        <a:xfrm>
          <a:off x="12579428" y="170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521</xdr:rowOff>
    </xdr:from>
    <xdr:to>
      <xdr:col>102</xdr:col>
      <xdr:colOff>114300</xdr:colOff>
      <xdr:row>39</xdr:row>
      <xdr:rowOff>44450</xdr:rowOff>
    </xdr:to>
    <xdr:cxnSp macro="">
      <xdr:nvCxnSpPr>
        <xdr:cNvPr id="749" name="直線コネクタ 748"/>
        <xdr:cNvCxnSpPr/>
      </xdr:nvCxnSpPr>
      <xdr:spPr>
        <a:xfrm>
          <a:off x="18656300" y="6687071"/>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121171</xdr:rowOff>
    </xdr:from>
    <xdr:to>
      <xdr:col>98</xdr:col>
      <xdr:colOff>38100</xdr:colOff>
      <xdr:row>39</xdr:row>
      <xdr:rowOff>51321</xdr:rowOff>
    </xdr:to>
    <xdr:sp macro="" textlink="">
      <xdr:nvSpPr>
        <xdr:cNvPr id="767" name="楕円 766"/>
        <xdr:cNvSpPr/>
      </xdr:nvSpPr>
      <xdr:spPr>
        <a:xfrm>
          <a:off x="18605500" y="66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42448</xdr:rowOff>
    </xdr:from>
    <xdr:ext cx="469744" cy="259045"/>
    <xdr:sp macro="" textlink="">
      <xdr:nvSpPr>
        <xdr:cNvPr id="768" name="テキスト ボックス 767"/>
        <xdr:cNvSpPr txBox="1"/>
      </xdr:nvSpPr>
      <xdr:spPr>
        <a:xfrm>
          <a:off x="18421428" y="672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163246</xdr:rowOff>
    </xdr:from>
    <xdr:to>
      <xdr:col>116</xdr:col>
      <xdr:colOff>63500</xdr:colOff>
      <xdr:row>58</xdr:row>
      <xdr:rowOff>164944</xdr:rowOff>
    </xdr:to>
    <xdr:cxnSp macro="">
      <xdr:nvCxnSpPr>
        <xdr:cNvPr id="799" name="直線コネクタ 798"/>
        <xdr:cNvCxnSpPr/>
      </xdr:nvCxnSpPr>
      <xdr:spPr>
        <a:xfrm flipV="1">
          <a:off x="21323300" y="10107346"/>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164944</xdr:rowOff>
    </xdr:from>
    <xdr:to>
      <xdr:col>111</xdr:col>
      <xdr:colOff>177800</xdr:colOff>
      <xdr:row>58</xdr:row>
      <xdr:rowOff>166577</xdr:rowOff>
    </xdr:to>
    <xdr:cxnSp macro="">
      <xdr:nvCxnSpPr>
        <xdr:cNvPr id="802" name="直線コネクタ 801"/>
        <xdr:cNvCxnSpPr/>
      </xdr:nvCxnSpPr>
      <xdr:spPr>
        <a:xfrm flipV="1">
          <a:off x="20434300" y="101090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155571</xdr:rowOff>
    </xdr:from>
    <xdr:to>
      <xdr:col>107</xdr:col>
      <xdr:colOff>50800</xdr:colOff>
      <xdr:row>58</xdr:row>
      <xdr:rowOff>166577</xdr:rowOff>
    </xdr:to>
    <xdr:cxnSp macro="">
      <xdr:nvCxnSpPr>
        <xdr:cNvPr id="805" name="直線コネクタ 804"/>
        <xdr:cNvCxnSpPr/>
      </xdr:nvCxnSpPr>
      <xdr:spPr>
        <a:xfrm>
          <a:off x="19545300" y="10099671"/>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155571</xdr:rowOff>
    </xdr:from>
    <xdr:to>
      <xdr:col>102</xdr:col>
      <xdr:colOff>114300</xdr:colOff>
      <xdr:row>58</xdr:row>
      <xdr:rowOff>157727</xdr:rowOff>
    </xdr:to>
    <xdr:cxnSp macro="">
      <xdr:nvCxnSpPr>
        <xdr:cNvPr id="808" name="直線コネクタ 807"/>
        <xdr:cNvCxnSpPr/>
      </xdr:nvCxnSpPr>
      <xdr:spPr>
        <a:xfrm flipV="1">
          <a:off x="18656300" y="10099671"/>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112446</xdr:rowOff>
    </xdr:from>
    <xdr:to>
      <xdr:col>116</xdr:col>
      <xdr:colOff>114300</xdr:colOff>
      <xdr:row>59</xdr:row>
      <xdr:rowOff>42596</xdr:rowOff>
    </xdr:to>
    <xdr:sp macro="" textlink="">
      <xdr:nvSpPr>
        <xdr:cNvPr id="818" name="楕円 817"/>
        <xdr:cNvSpPr/>
      </xdr:nvSpPr>
      <xdr:spPr>
        <a:xfrm>
          <a:off x="221107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39961</xdr:rowOff>
    </xdr:from>
    <xdr:ext cx="469744" cy="259045"/>
    <xdr:sp macro="" textlink="">
      <xdr:nvSpPr>
        <xdr:cNvPr id="819" name="貸付金該当値テキスト"/>
        <xdr:cNvSpPr txBox="1"/>
      </xdr:nvSpPr>
      <xdr:spPr>
        <a:xfrm>
          <a:off x="22212300" y="998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114144</xdr:rowOff>
    </xdr:from>
    <xdr:to>
      <xdr:col>112</xdr:col>
      <xdr:colOff>38100</xdr:colOff>
      <xdr:row>59</xdr:row>
      <xdr:rowOff>44294</xdr:rowOff>
    </xdr:to>
    <xdr:sp macro="" textlink="">
      <xdr:nvSpPr>
        <xdr:cNvPr id="820" name="楕円 819"/>
        <xdr:cNvSpPr/>
      </xdr:nvSpPr>
      <xdr:spPr>
        <a:xfrm>
          <a:off x="21272500" y="100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35421</xdr:rowOff>
    </xdr:from>
    <xdr:ext cx="469744" cy="259045"/>
    <xdr:sp macro="" textlink="">
      <xdr:nvSpPr>
        <xdr:cNvPr id="821" name="テキスト ボックス 820"/>
        <xdr:cNvSpPr txBox="1"/>
      </xdr:nvSpPr>
      <xdr:spPr>
        <a:xfrm>
          <a:off x="21088428" y="1015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115777</xdr:rowOff>
    </xdr:from>
    <xdr:to>
      <xdr:col>107</xdr:col>
      <xdr:colOff>101600</xdr:colOff>
      <xdr:row>59</xdr:row>
      <xdr:rowOff>45927</xdr:rowOff>
    </xdr:to>
    <xdr:sp macro="" textlink="">
      <xdr:nvSpPr>
        <xdr:cNvPr id="822" name="楕円 821"/>
        <xdr:cNvSpPr/>
      </xdr:nvSpPr>
      <xdr:spPr>
        <a:xfrm>
          <a:off x="20383500" y="10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37054</xdr:rowOff>
    </xdr:from>
    <xdr:ext cx="469744" cy="259045"/>
    <xdr:sp macro="" textlink="">
      <xdr:nvSpPr>
        <xdr:cNvPr id="823" name="テキスト ボックス 822"/>
        <xdr:cNvSpPr txBox="1"/>
      </xdr:nvSpPr>
      <xdr:spPr>
        <a:xfrm>
          <a:off x="20199428" y="1015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104771</xdr:rowOff>
    </xdr:from>
    <xdr:to>
      <xdr:col>102</xdr:col>
      <xdr:colOff>165100</xdr:colOff>
      <xdr:row>59</xdr:row>
      <xdr:rowOff>34921</xdr:rowOff>
    </xdr:to>
    <xdr:sp macro="" textlink="">
      <xdr:nvSpPr>
        <xdr:cNvPr id="824" name="楕円 823"/>
        <xdr:cNvSpPr/>
      </xdr:nvSpPr>
      <xdr:spPr>
        <a:xfrm>
          <a:off x="19494500" y="100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26048</xdr:rowOff>
    </xdr:from>
    <xdr:ext cx="469744" cy="259045"/>
    <xdr:sp macro="" textlink="">
      <xdr:nvSpPr>
        <xdr:cNvPr id="825" name="テキスト ボックス 824"/>
        <xdr:cNvSpPr txBox="1"/>
      </xdr:nvSpPr>
      <xdr:spPr>
        <a:xfrm>
          <a:off x="19310428" y="1014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106927</xdr:rowOff>
    </xdr:from>
    <xdr:to>
      <xdr:col>98</xdr:col>
      <xdr:colOff>38100</xdr:colOff>
      <xdr:row>59</xdr:row>
      <xdr:rowOff>37077</xdr:rowOff>
    </xdr:to>
    <xdr:sp macro="" textlink="">
      <xdr:nvSpPr>
        <xdr:cNvPr id="826" name="楕円 825"/>
        <xdr:cNvSpPr/>
      </xdr:nvSpPr>
      <xdr:spPr>
        <a:xfrm>
          <a:off x="18605500" y="10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28204</xdr:rowOff>
    </xdr:from>
    <xdr:ext cx="469744" cy="259045"/>
    <xdr:sp macro="" textlink="">
      <xdr:nvSpPr>
        <xdr:cNvPr id="827" name="テキスト ボックス 826"/>
        <xdr:cNvSpPr txBox="1"/>
      </xdr:nvSpPr>
      <xdr:spPr>
        <a:xfrm>
          <a:off x="18421428" y="101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118656</xdr:rowOff>
    </xdr:from>
    <xdr:to>
      <xdr:col>116</xdr:col>
      <xdr:colOff>63500</xdr:colOff>
      <xdr:row>75</xdr:row>
      <xdr:rowOff>144666</xdr:rowOff>
    </xdr:to>
    <xdr:cxnSp macro="">
      <xdr:nvCxnSpPr>
        <xdr:cNvPr id="857" name="直線コネクタ 856"/>
        <xdr:cNvCxnSpPr/>
      </xdr:nvCxnSpPr>
      <xdr:spPr>
        <a:xfrm flipV="1">
          <a:off x="21323300" y="12977406"/>
          <a:ext cx="8382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144666</xdr:rowOff>
    </xdr:from>
    <xdr:to>
      <xdr:col>111</xdr:col>
      <xdr:colOff>177800</xdr:colOff>
      <xdr:row>76</xdr:row>
      <xdr:rowOff>4966</xdr:rowOff>
    </xdr:to>
    <xdr:cxnSp macro="">
      <xdr:nvCxnSpPr>
        <xdr:cNvPr id="860" name="直線コネクタ 859"/>
        <xdr:cNvCxnSpPr/>
      </xdr:nvCxnSpPr>
      <xdr:spPr>
        <a:xfrm flipV="1">
          <a:off x="20434300" y="13003416"/>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150761</xdr:rowOff>
    </xdr:from>
    <xdr:to>
      <xdr:col>107</xdr:col>
      <xdr:colOff>50800</xdr:colOff>
      <xdr:row>76</xdr:row>
      <xdr:rowOff>4966</xdr:rowOff>
    </xdr:to>
    <xdr:cxnSp macro="">
      <xdr:nvCxnSpPr>
        <xdr:cNvPr id="863" name="直線コネクタ 862"/>
        <xdr:cNvCxnSpPr/>
      </xdr:nvCxnSpPr>
      <xdr:spPr>
        <a:xfrm>
          <a:off x="19545300" y="13009511"/>
          <a:ext cx="8890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150761</xdr:rowOff>
    </xdr:from>
    <xdr:to>
      <xdr:col>102</xdr:col>
      <xdr:colOff>114300</xdr:colOff>
      <xdr:row>76</xdr:row>
      <xdr:rowOff>3060</xdr:rowOff>
    </xdr:to>
    <xdr:cxnSp macro="">
      <xdr:nvCxnSpPr>
        <xdr:cNvPr id="866" name="直線コネクタ 865"/>
        <xdr:cNvCxnSpPr/>
      </xdr:nvCxnSpPr>
      <xdr:spPr>
        <a:xfrm flipV="1">
          <a:off x="18656300" y="1300951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70" name="テキスト ボックス 869"/>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67856</xdr:rowOff>
    </xdr:from>
    <xdr:to>
      <xdr:col>116</xdr:col>
      <xdr:colOff>114300</xdr:colOff>
      <xdr:row>75</xdr:row>
      <xdr:rowOff>169456</xdr:rowOff>
    </xdr:to>
    <xdr:sp macro="" textlink="">
      <xdr:nvSpPr>
        <xdr:cNvPr id="876" name="楕円 875"/>
        <xdr:cNvSpPr/>
      </xdr:nvSpPr>
      <xdr:spPr>
        <a:xfrm>
          <a:off x="22110700" y="129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90733</xdr:rowOff>
    </xdr:from>
    <xdr:ext cx="534377" cy="259045"/>
    <xdr:sp macro="" textlink="">
      <xdr:nvSpPr>
        <xdr:cNvPr id="877" name="繰出金該当値テキスト"/>
        <xdr:cNvSpPr txBox="1"/>
      </xdr:nvSpPr>
      <xdr:spPr>
        <a:xfrm>
          <a:off x="22212300" y="127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93866</xdr:rowOff>
    </xdr:from>
    <xdr:to>
      <xdr:col>112</xdr:col>
      <xdr:colOff>38100</xdr:colOff>
      <xdr:row>76</xdr:row>
      <xdr:rowOff>24016</xdr:rowOff>
    </xdr:to>
    <xdr:sp macro="" textlink="">
      <xdr:nvSpPr>
        <xdr:cNvPr id="878" name="楕円 877"/>
        <xdr:cNvSpPr/>
      </xdr:nvSpPr>
      <xdr:spPr>
        <a:xfrm>
          <a:off x="21272500" y="129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40543</xdr:rowOff>
    </xdr:from>
    <xdr:ext cx="534377" cy="259045"/>
    <xdr:sp macro="" textlink="">
      <xdr:nvSpPr>
        <xdr:cNvPr id="879" name="テキスト ボックス 878"/>
        <xdr:cNvSpPr txBox="1"/>
      </xdr:nvSpPr>
      <xdr:spPr>
        <a:xfrm>
          <a:off x="21056111" y="127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125616</xdr:rowOff>
    </xdr:from>
    <xdr:to>
      <xdr:col>107</xdr:col>
      <xdr:colOff>101600</xdr:colOff>
      <xdr:row>76</xdr:row>
      <xdr:rowOff>55766</xdr:rowOff>
    </xdr:to>
    <xdr:sp macro="" textlink="">
      <xdr:nvSpPr>
        <xdr:cNvPr id="880" name="楕円 879"/>
        <xdr:cNvSpPr/>
      </xdr:nvSpPr>
      <xdr:spPr>
        <a:xfrm>
          <a:off x="20383500" y="129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72293</xdr:rowOff>
    </xdr:from>
    <xdr:ext cx="534377" cy="259045"/>
    <xdr:sp macro="" textlink="">
      <xdr:nvSpPr>
        <xdr:cNvPr id="881" name="テキスト ボックス 880"/>
        <xdr:cNvSpPr txBox="1"/>
      </xdr:nvSpPr>
      <xdr:spPr>
        <a:xfrm>
          <a:off x="20167111" y="127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99961</xdr:rowOff>
    </xdr:from>
    <xdr:to>
      <xdr:col>102</xdr:col>
      <xdr:colOff>165100</xdr:colOff>
      <xdr:row>76</xdr:row>
      <xdr:rowOff>30111</xdr:rowOff>
    </xdr:to>
    <xdr:sp macro="" textlink="">
      <xdr:nvSpPr>
        <xdr:cNvPr id="882" name="楕円 881"/>
        <xdr:cNvSpPr/>
      </xdr:nvSpPr>
      <xdr:spPr>
        <a:xfrm>
          <a:off x="19494500" y="129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46638</xdr:rowOff>
    </xdr:from>
    <xdr:ext cx="534377" cy="259045"/>
    <xdr:sp macro="" textlink="">
      <xdr:nvSpPr>
        <xdr:cNvPr id="883" name="テキスト ボックス 882"/>
        <xdr:cNvSpPr txBox="1"/>
      </xdr:nvSpPr>
      <xdr:spPr>
        <a:xfrm>
          <a:off x="19278111" y="127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123711</xdr:rowOff>
    </xdr:from>
    <xdr:to>
      <xdr:col>98</xdr:col>
      <xdr:colOff>38100</xdr:colOff>
      <xdr:row>76</xdr:row>
      <xdr:rowOff>53860</xdr:rowOff>
    </xdr:to>
    <xdr:sp macro="" textlink="">
      <xdr:nvSpPr>
        <xdr:cNvPr id="884" name="楕円 883"/>
        <xdr:cNvSpPr/>
      </xdr:nvSpPr>
      <xdr:spPr>
        <a:xfrm>
          <a:off x="18605500" y="12982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70388</xdr:rowOff>
    </xdr:from>
    <xdr:ext cx="534377" cy="259045"/>
    <xdr:sp macro="" textlink="">
      <xdr:nvSpPr>
        <xdr:cNvPr id="885" name="テキスト ボックス 884"/>
        <xdr:cNvSpPr txBox="1"/>
      </xdr:nvSpPr>
      <xdr:spPr>
        <a:xfrm>
          <a:off x="18389111" y="127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601,168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前年度に続き、扶助費の増加は自立支援給付費と子どものための教育・保育給付負担金が増加していることが要因であり、全国平均・熊本県平均・類似団体平均いずれをも上回っている。災害復旧費については、梅雨前線豪雨や台風による市道路の復旧工事が減となっていることにより、前年度と比較すると減少しているが、今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熊本地震に伴う庁舎建替の本格的な工事が始まることから、一時的に増加することを見込む。普通建設事業費については、全国平均・熊本県平均・類似団体平均いずれをも下回っている状況であるが、築地・丸島町線道路改良事業や袋インター関連道路改良事業等の、大規模な整備・改良事業に取り組んでいるところであるため、今後増加する見込み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人口の減少に伴い、住民一人あたりのコストの増加が今後も予想されるため、行政サービスの水準を落とさないようにしつつ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事業の選択と集中を一層徹底し、効率的な財政運営に努めていく。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24,705
24,636
163.29
15,102,452
14,851,854
107,573
8,089,885
14,955,733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36111</xdr:rowOff>
    </xdr:from>
    <xdr:to>
      <xdr:col>24</xdr:col>
      <xdr:colOff>63500</xdr:colOff>
      <xdr:row>37</xdr:row>
      <xdr:rowOff>39834</xdr:rowOff>
    </xdr:to>
    <xdr:cxnSp macro="">
      <xdr:nvCxnSpPr>
        <xdr:cNvPr id="62" name="直線コネクタ 61"/>
        <xdr:cNvCxnSpPr/>
      </xdr:nvCxnSpPr>
      <xdr:spPr>
        <a:xfrm flipV="1">
          <a:off x="3797300" y="6379761"/>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30495</xdr:rowOff>
    </xdr:from>
    <xdr:to>
      <xdr:col>19</xdr:col>
      <xdr:colOff>177800</xdr:colOff>
      <xdr:row>37</xdr:row>
      <xdr:rowOff>39834</xdr:rowOff>
    </xdr:to>
    <xdr:cxnSp macro="">
      <xdr:nvCxnSpPr>
        <xdr:cNvPr id="65" name="直線コネクタ 64"/>
        <xdr:cNvCxnSpPr/>
      </xdr:nvCxnSpPr>
      <xdr:spPr>
        <a:xfrm>
          <a:off x="2908300" y="6374145"/>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28470</xdr:rowOff>
    </xdr:from>
    <xdr:to>
      <xdr:col>15</xdr:col>
      <xdr:colOff>50800</xdr:colOff>
      <xdr:row>37</xdr:row>
      <xdr:rowOff>30495</xdr:rowOff>
    </xdr:to>
    <xdr:cxnSp macro="">
      <xdr:nvCxnSpPr>
        <xdr:cNvPr id="68" name="直線コネクタ 67"/>
        <xdr:cNvCxnSpPr/>
      </xdr:nvCxnSpPr>
      <xdr:spPr>
        <a:xfrm>
          <a:off x="2019300" y="6372120"/>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28470</xdr:rowOff>
    </xdr:from>
    <xdr:to>
      <xdr:col>10</xdr:col>
      <xdr:colOff>114300</xdr:colOff>
      <xdr:row>37</xdr:row>
      <xdr:rowOff>48587</xdr:rowOff>
    </xdr:to>
    <xdr:cxnSp macro="">
      <xdr:nvCxnSpPr>
        <xdr:cNvPr id="71" name="直線コネクタ 70"/>
        <xdr:cNvCxnSpPr/>
      </xdr:nvCxnSpPr>
      <xdr:spPr>
        <a:xfrm flipV="1">
          <a:off x="1130300" y="637212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156761</xdr:rowOff>
    </xdr:from>
    <xdr:to>
      <xdr:col>24</xdr:col>
      <xdr:colOff>114300</xdr:colOff>
      <xdr:row>37</xdr:row>
      <xdr:rowOff>86911</xdr:rowOff>
    </xdr:to>
    <xdr:sp macro="" textlink="">
      <xdr:nvSpPr>
        <xdr:cNvPr id="81" name="楕円 80"/>
        <xdr:cNvSpPr/>
      </xdr:nvSpPr>
      <xdr:spPr>
        <a:xfrm>
          <a:off x="4584700" y="63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8188</xdr:rowOff>
    </xdr:from>
    <xdr:ext cx="469744" cy="259045"/>
    <xdr:sp macro="" textlink="">
      <xdr:nvSpPr>
        <xdr:cNvPr id="82" name="議会費該当値テキスト"/>
        <xdr:cNvSpPr txBox="1"/>
      </xdr:nvSpPr>
      <xdr:spPr>
        <a:xfrm>
          <a:off x="4686300" y="61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160484</xdr:rowOff>
    </xdr:from>
    <xdr:to>
      <xdr:col>20</xdr:col>
      <xdr:colOff>38100</xdr:colOff>
      <xdr:row>37</xdr:row>
      <xdr:rowOff>90634</xdr:rowOff>
    </xdr:to>
    <xdr:sp macro="" textlink="">
      <xdr:nvSpPr>
        <xdr:cNvPr id="83" name="楕円 82"/>
        <xdr:cNvSpPr/>
      </xdr:nvSpPr>
      <xdr:spPr>
        <a:xfrm>
          <a:off x="3746500" y="63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107161</xdr:rowOff>
    </xdr:from>
    <xdr:ext cx="469744" cy="259045"/>
    <xdr:sp macro="" textlink="">
      <xdr:nvSpPr>
        <xdr:cNvPr id="84" name="テキスト ボックス 83"/>
        <xdr:cNvSpPr txBox="1"/>
      </xdr:nvSpPr>
      <xdr:spPr>
        <a:xfrm>
          <a:off x="3562428" y="610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151145</xdr:rowOff>
    </xdr:from>
    <xdr:to>
      <xdr:col>15</xdr:col>
      <xdr:colOff>101600</xdr:colOff>
      <xdr:row>37</xdr:row>
      <xdr:rowOff>81295</xdr:rowOff>
    </xdr:to>
    <xdr:sp macro="" textlink="">
      <xdr:nvSpPr>
        <xdr:cNvPr id="85" name="楕円 84"/>
        <xdr:cNvSpPr/>
      </xdr:nvSpPr>
      <xdr:spPr>
        <a:xfrm>
          <a:off x="2857500" y="63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97822</xdr:rowOff>
    </xdr:from>
    <xdr:ext cx="469744" cy="259045"/>
    <xdr:sp macro="" textlink="">
      <xdr:nvSpPr>
        <xdr:cNvPr id="86" name="テキスト ボックス 85"/>
        <xdr:cNvSpPr txBox="1"/>
      </xdr:nvSpPr>
      <xdr:spPr>
        <a:xfrm>
          <a:off x="2673428" y="609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149120</xdr:rowOff>
    </xdr:from>
    <xdr:to>
      <xdr:col>10</xdr:col>
      <xdr:colOff>165100</xdr:colOff>
      <xdr:row>37</xdr:row>
      <xdr:rowOff>79270</xdr:rowOff>
    </xdr:to>
    <xdr:sp macro="" textlink="">
      <xdr:nvSpPr>
        <xdr:cNvPr id="87" name="楕円 86"/>
        <xdr:cNvSpPr/>
      </xdr:nvSpPr>
      <xdr:spPr>
        <a:xfrm>
          <a:off x="1968500" y="6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95797</xdr:rowOff>
    </xdr:from>
    <xdr:ext cx="469744" cy="259045"/>
    <xdr:sp macro="" textlink="">
      <xdr:nvSpPr>
        <xdr:cNvPr id="88" name="テキスト ボックス 87"/>
        <xdr:cNvSpPr txBox="1"/>
      </xdr:nvSpPr>
      <xdr:spPr>
        <a:xfrm>
          <a:off x="1784428" y="609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169237</xdr:rowOff>
    </xdr:from>
    <xdr:to>
      <xdr:col>6</xdr:col>
      <xdr:colOff>38100</xdr:colOff>
      <xdr:row>37</xdr:row>
      <xdr:rowOff>99387</xdr:rowOff>
    </xdr:to>
    <xdr:sp macro="" textlink="">
      <xdr:nvSpPr>
        <xdr:cNvPr id="89" name="楕円 88"/>
        <xdr:cNvSpPr/>
      </xdr:nvSpPr>
      <xdr:spPr>
        <a:xfrm>
          <a:off x="10795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115914</xdr:rowOff>
    </xdr:from>
    <xdr:ext cx="469744" cy="259045"/>
    <xdr:sp macro="" textlink="">
      <xdr:nvSpPr>
        <xdr:cNvPr id="90" name="テキスト ボックス 89"/>
        <xdr:cNvSpPr txBox="1"/>
      </xdr:nvSpPr>
      <xdr:spPr>
        <a:xfrm>
          <a:off x="895428" y="61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93408</xdr:rowOff>
    </xdr:from>
    <xdr:to>
      <xdr:col>24</xdr:col>
      <xdr:colOff>63500</xdr:colOff>
      <xdr:row>57</xdr:row>
      <xdr:rowOff>109826</xdr:rowOff>
    </xdr:to>
    <xdr:cxnSp macro="">
      <xdr:nvCxnSpPr>
        <xdr:cNvPr id="119" name="直線コネクタ 118"/>
        <xdr:cNvCxnSpPr/>
      </xdr:nvCxnSpPr>
      <xdr:spPr>
        <a:xfrm flipV="1">
          <a:off x="3797300" y="9866058"/>
          <a:ext cx="8382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95077</xdr:rowOff>
    </xdr:from>
    <xdr:to>
      <xdr:col>19</xdr:col>
      <xdr:colOff>177800</xdr:colOff>
      <xdr:row>57</xdr:row>
      <xdr:rowOff>109826</xdr:rowOff>
    </xdr:to>
    <xdr:cxnSp macro="">
      <xdr:nvCxnSpPr>
        <xdr:cNvPr id="122" name="直線コネクタ 121"/>
        <xdr:cNvCxnSpPr/>
      </xdr:nvCxnSpPr>
      <xdr:spPr>
        <a:xfrm>
          <a:off x="2908300" y="9867727"/>
          <a:ext cx="8890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95077</xdr:rowOff>
    </xdr:from>
    <xdr:to>
      <xdr:col>15</xdr:col>
      <xdr:colOff>50800</xdr:colOff>
      <xdr:row>57</xdr:row>
      <xdr:rowOff>121077</xdr:rowOff>
    </xdr:to>
    <xdr:cxnSp macro="">
      <xdr:nvCxnSpPr>
        <xdr:cNvPr id="125" name="直線コネクタ 124"/>
        <xdr:cNvCxnSpPr/>
      </xdr:nvCxnSpPr>
      <xdr:spPr>
        <a:xfrm flipV="1">
          <a:off x="2019300" y="9867727"/>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121077</xdr:rowOff>
    </xdr:from>
    <xdr:to>
      <xdr:col>10</xdr:col>
      <xdr:colOff>114300</xdr:colOff>
      <xdr:row>57</xdr:row>
      <xdr:rowOff>139022</xdr:rowOff>
    </xdr:to>
    <xdr:cxnSp macro="">
      <xdr:nvCxnSpPr>
        <xdr:cNvPr id="128" name="直線コネクタ 127"/>
        <xdr:cNvCxnSpPr/>
      </xdr:nvCxnSpPr>
      <xdr:spPr>
        <a:xfrm flipV="1">
          <a:off x="1130300" y="9893727"/>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42608</xdr:rowOff>
    </xdr:from>
    <xdr:to>
      <xdr:col>24</xdr:col>
      <xdr:colOff>114300</xdr:colOff>
      <xdr:row>57</xdr:row>
      <xdr:rowOff>144208</xdr:rowOff>
    </xdr:to>
    <xdr:sp macro="" textlink="">
      <xdr:nvSpPr>
        <xdr:cNvPr id="138" name="楕円 137"/>
        <xdr:cNvSpPr/>
      </xdr:nvSpPr>
      <xdr:spPr>
        <a:xfrm>
          <a:off x="4584700" y="98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21035</xdr:rowOff>
    </xdr:from>
    <xdr:ext cx="534377" cy="259045"/>
    <xdr:sp macro="" textlink="">
      <xdr:nvSpPr>
        <xdr:cNvPr id="139" name="総務費該当値テキスト"/>
        <xdr:cNvSpPr txBox="1"/>
      </xdr:nvSpPr>
      <xdr:spPr>
        <a:xfrm>
          <a:off x="4686300" y="97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59026</xdr:rowOff>
    </xdr:from>
    <xdr:to>
      <xdr:col>20</xdr:col>
      <xdr:colOff>38100</xdr:colOff>
      <xdr:row>57</xdr:row>
      <xdr:rowOff>160626</xdr:rowOff>
    </xdr:to>
    <xdr:sp macro="" textlink="">
      <xdr:nvSpPr>
        <xdr:cNvPr id="140" name="楕円 139"/>
        <xdr:cNvSpPr/>
      </xdr:nvSpPr>
      <xdr:spPr>
        <a:xfrm>
          <a:off x="3746500" y="98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151753</xdr:rowOff>
    </xdr:from>
    <xdr:ext cx="534377" cy="259045"/>
    <xdr:sp macro="" textlink="">
      <xdr:nvSpPr>
        <xdr:cNvPr id="141" name="テキスト ボックス 140"/>
        <xdr:cNvSpPr txBox="1"/>
      </xdr:nvSpPr>
      <xdr:spPr>
        <a:xfrm>
          <a:off x="3530111" y="992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44277</xdr:rowOff>
    </xdr:from>
    <xdr:to>
      <xdr:col>15</xdr:col>
      <xdr:colOff>101600</xdr:colOff>
      <xdr:row>57</xdr:row>
      <xdr:rowOff>145877</xdr:rowOff>
    </xdr:to>
    <xdr:sp macro="" textlink="">
      <xdr:nvSpPr>
        <xdr:cNvPr id="142" name="楕円 141"/>
        <xdr:cNvSpPr/>
      </xdr:nvSpPr>
      <xdr:spPr>
        <a:xfrm>
          <a:off x="2857500" y="98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162404</xdr:rowOff>
    </xdr:from>
    <xdr:ext cx="534377" cy="259045"/>
    <xdr:sp macro="" textlink="">
      <xdr:nvSpPr>
        <xdr:cNvPr id="143" name="テキスト ボックス 142"/>
        <xdr:cNvSpPr txBox="1"/>
      </xdr:nvSpPr>
      <xdr:spPr>
        <a:xfrm>
          <a:off x="2641111" y="95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70277</xdr:rowOff>
    </xdr:from>
    <xdr:to>
      <xdr:col>10</xdr:col>
      <xdr:colOff>165100</xdr:colOff>
      <xdr:row>58</xdr:row>
      <xdr:rowOff>427</xdr:rowOff>
    </xdr:to>
    <xdr:sp macro="" textlink="">
      <xdr:nvSpPr>
        <xdr:cNvPr id="144" name="楕円 143"/>
        <xdr:cNvSpPr/>
      </xdr:nvSpPr>
      <xdr:spPr>
        <a:xfrm>
          <a:off x="1968500" y="98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16954</xdr:rowOff>
    </xdr:from>
    <xdr:ext cx="534377" cy="259045"/>
    <xdr:sp macro="" textlink="">
      <xdr:nvSpPr>
        <xdr:cNvPr id="145" name="テキスト ボックス 144"/>
        <xdr:cNvSpPr txBox="1"/>
      </xdr:nvSpPr>
      <xdr:spPr>
        <a:xfrm>
          <a:off x="1752111" y="961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88222</xdr:rowOff>
    </xdr:from>
    <xdr:to>
      <xdr:col>6</xdr:col>
      <xdr:colOff>38100</xdr:colOff>
      <xdr:row>58</xdr:row>
      <xdr:rowOff>18372</xdr:rowOff>
    </xdr:to>
    <xdr:sp macro="" textlink="">
      <xdr:nvSpPr>
        <xdr:cNvPr id="146" name="楕円 145"/>
        <xdr:cNvSpPr/>
      </xdr:nvSpPr>
      <xdr:spPr>
        <a:xfrm>
          <a:off x="1079500" y="98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9499</xdr:rowOff>
    </xdr:from>
    <xdr:ext cx="534377" cy="259045"/>
    <xdr:sp macro="" textlink="">
      <xdr:nvSpPr>
        <xdr:cNvPr id="147" name="テキスト ボックス 146"/>
        <xdr:cNvSpPr txBox="1"/>
      </xdr:nvSpPr>
      <xdr:spPr>
        <a:xfrm>
          <a:off x="863111" y="99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69070</xdr:rowOff>
    </xdr:from>
    <xdr:to>
      <xdr:col>24</xdr:col>
      <xdr:colOff>63500</xdr:colOff>
      <xdr:row>76</xdr:row>
      <xdr:rowOff>93714</xdr:rowOff>
    </xdr:to>
    <xdr:cxnSp macro="">
      <xdr:nvCxnSpPr>
        <xdr:cNvPr id="177" name="直線コネクタ 176"/>
        <xdr:cNvCxnSpPr/>
      </xdr:nvCxnSpPr>
      <xdr:spPr>
        <a:xfrm>
          <a:off x="3797300" y="13099270"/>
          <a:ext cx="8382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69070</xdr:rowOff>
    </xdr:from>
    <xdr:to>
      <xdr:col>19</xdr:col>
      <xdr:colOff>177800</xdr:colOff>
      <xdr:row>76</xdr:row>
      <xdr:rowOff>136820</xdr:rowOff>
    </xdr:to>
    <xdr:cxnSp macro="">
      <xdr:nvCxnSpPr>
        <xdr:cNvPr id="180" name="直線コネクタ 179"/>
        <xdr:cNvCxnSpPr/>
      </xdr:nvCxnSpPr>
      <xdr:spPr>
        <a:xfrm flipV="1">
          <a:off x="2908300" y="13099270"/>
          <a:ext cx="889000" cy="6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136820</xdr:rowOff>
    </xdr:from>
    <xdr:to>
      <xdr:col>15</xdr:col>
      <xdr:colOff>50800</xdr:colOff>
      <xdr:row>77</xdr:row>
      <xdr:rowOff>22867</xdr:rowOff>
    </xdr:to>
    <xdr:cxnSp macro="">
      <xdr:nvCxnSpPr>
        <xdr:cNvPr id="183" name="直線コネクタ 182"/>
        <xdr:cNvCxnSpPr/>
      </xdr:nvCxnSpPr>
      <xdr:spPr>
        <a:xfrm flipV="1">
          <a:off x="2019300" y="13167020"/>
          <a:ext cx="889000" cy="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22867</xdr:rowOff>
    </xdr:from>
    <xdr:to>
      <xdr:col>10</xdr:col>
      <xdr:colOff>114300</xdr:colOff>
      <xdr:row>77</xdr:row>
      <xdr:rowOff>28304</xdr:rowOff>
    </xdr:to>
    <xdr:cxnSp macro="">
      <xdr:nvCxnSpPr>
        <xdr:cNvPr id="186" name="直線コネクタ 185"/>
        <xdr:cNvCxnSpPr/>
      </xdr:nvCxnSpPr>
      <xdr:spPr>
        <a:xfrm flipV="1">
          <a:off x="1130300" y="13224517"/>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42914</xdr:rowOff>
    </xdr:from>
    <xdr:to>
      <xdr:col>24</xdr:col>
      <xdr:colOff>114300</xdr:colOff>
      <xdr:row>76</xdr:row>
      <xdr:rowOff>144514</xdr:rowOff>
    </xdr:to>
    <xdr:sp macro="" textlink="">
      <xdr:nvSpPr>
        <xdr:cNvPr id="196" name="楕円 195"/>
        <xdr:cNvSpPr/>
      </xdr:nvSpPr>
      <xdr:spPr>
        <a:xfrm>
          <a:off x="4584700" y="130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65791</xdr:rowOff>
    </xdr:from>
    <xdr:ext cx="599010" cy="259045"/>
    <xdr:sp macro="" textlink="">
      <xdr:nvSpPr>
        <xdr:cNvPr id="197" name="民生費該当値テキスト"/>
        <xdr:cNvSpPr txBox="1"/>
      </xdr:nvSpPr>
      <xdr:spPr>
        <a:xfrm>
          <a:off x="4686300" y="1292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18270</xdr:rowOff>
    </xdr:from>
    <xdr:to>
      <xdr:col>20</xdr:col>
      <xdr:colOff>38100</xdr:colOff>
      <xdr:row>76</xdr:row>
      <xdr:rowOff>119870</xdr:rowOff>
    </xdr:to>
    <xdr:sp macro="" textlink="">
      <xdr:nvSpPr>
        <xdr:cNvPr id="198" name="楕円 197"/>
        <xdr:cNvSpPr/>
      </xdr:nvSpPr>
      <xdr:spPr>
        <a:xfrm>
          <a:off x="3746500" y="130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136397</xdr:rowOff>
    </xdr:from>
    <xdr:ext cx="599010" cy="259045"/>
    <xdr:sp macro="" textlink="">
      <xdr:nvSpPr>
        <xdr:cNvPr id="199" name="テキスト ボックス 198"/>
        <xdr:cNvSpPr txBox="1"/>
      </xdr:nvSpPr>
      <xdr:spPr>
        <a:xfrm>
          <a:off x="3497795" y="1282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86020</xdr:rowOff>
    </xdr:from>
    <xdr:to>
      <xdr:col>15</xdr:col>
      <xdr:colOff>101600</xdr:colOff>
      <xdr:row>77</xdr:row>
      <xdr:rowOff>16170</xdr:rowOff>
    </xdr:to>
    <xdr:sp macro="" textlink="">
      <xdr:nvSpPr>
        <xdr:cNvPr id="200" name="楕円 199"/>
        <xdr:cNvSpPr/>
      </xdr:nvSpPr>
      <xdr:spPr>
        <a:xfrm>
          <a:off x="2857500" y="131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32697</xdr:rowOff>
    </xdr:from>
    <xdr:ext cx="599010" cy="259045"/>
    <xdr:sp macro="" textlink="">
      <xdr:nvSpPr>
        <xdr:cNvPr id="201" name="テキスト ボックス 200"/>
        <xdr:cNvSpPr txBox="1"/>
      </xdr:nvSpPr>
      <xdr:spPr>
        <a:xfrm>
          <a:off x="2608795" y="1289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143517</xdr:rowOff>
    </xdr:from>
    <xdr:to>
      <xdr:col>10</xdr:col>
      <xdr:colOff>165100</xdr:colOff>
      <xdr:row>77</xdr:row>
      <xdr:rowOff>73667</xdr:rowOff>
    </xdr:to>
    <xdr:sp macro="" textlink="">
      <xdr:nvSpPr>
        <xdr:cNvPr id="202" name="楕円 201"/>
        <xdr:cNvSpPr/>
      </xdr:nvSpPr>
      <xdr:spPr>
        <a:xfrm>
          <a:off x="1968500" y="131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90193</xdr:rowOff>
    </xdr:from>
    <xdr:ext cx="599010" cy="259045"/>
    <xdr:sp macro="" textlink="">
      <xdr:nvSpPr>
        <xdr:cNvPr id="203" name="テキスト ボックス 202"/>
        <xdr:cNvSpPr txBox="1"/>
      </xdr:nvSpPr>
      <xdr:spPr>
        <a:xfrm>
          <a:off x="1719795" y="1294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148954</xdr:rowOff>
    </xdr:from>
    <xdr:to>
      <xdr:col>6</xdr:col>
      <xdr:colOff>38100</xdr:colOff>
      <xdr:row>77</xdr:row>
      <xdr:rowOff>79104</xdr:rowOff>
    </xdr:to>
    <xdr:sp macro="" textlink="">
      <xdr:nvSpPr>
        <xdr:cNvPr id="204" name="楕円 203"/>
        <xdr:cNvSpPr/>
      </xdr:nvSpPr>
      <xdr:spPr>
        <a:xfrm>
          <a:off x="1079500" y="131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95630</xdr:rowOff>
    </xdr:from>
    <xdr:ext cx="599010" cy="259045"/>
    <xdr:sp macro="" textlink="">
      <xdr:nvSpPr>
        <xdr:cNvPr id="205" name="テキスト ボックス 204"/>
        <xdr:cNvSpPr txBox="1"/>
      </xdr:nvSpPr>
      <xdr:spPr>
        <a:xfrm>
          <a:off x="830795" y="1295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84638</xdr:rowOff>
    </xdr:from>
    <xdr:to>
      <xdr:col>24</xdr:col>
      <xdr:colOff>63500</xdr:colOff>
      <xdr:row>95</xdr:row>
      <xdr:rowOff>135288</xdr:rowOff>
    </xdr:to>
    <xdr:cxnSp macro="">
      <xdr:nvCxnSpPr>
        <xdr:cNvPr id="234" name="直線コネクタ 233"/>
        <xdr:cNvCxnSpPr/>
      </xdr:nvCxnSpPr>
      <xdr:spPr>
        <a:xfrm flipV="1">
          <a:off x="3797300" y="16372388"/>
          <a:ext cx="838200" cy="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135288</xdr:rowOff>
    </xdr:from>
    <xdr:to>
      <xdr:col>19</xdr:col>
      <xdr:colOff>177800</xdr:colOff>
      <xdr:row>95</xdr:row>
      <xdr:rowOff>144363</xdr:rowOff>
    </xdr:to>
    <xdr:cxnSp macro="">
      <xdr:nvCxnSpPr>
        <xdr:cNvPr id="237" name="直線コネクタ 236"/>
        <xdr:cNvCxnSpPr/>
      </xdr:nvCxnSpPr>
      <xdr:spPr>
        <a:xfrm flipV="1">
          <a:off x="2908300" y="16423038"/>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144363</xdr:rowOff>
    </xdr:from>
    <xdr:to>
      <xdr:col>15</xdr:col>
      <xdr:colOff>50800</xdr:colOff>
      <xdr:row>95</xdr:row>
      <xdr:rowOff>146734</xdr:rowOff>
    </xdr:to>
    <xdr:cxnSp macro="">
      <xdr:nvCxnSpPr>
        <xdr:cNvPr id="240" name="直線コネクタ 239"/>
        <xdr:cNvCxnSpPr/>
      </xdr:nvCxnSpPr>
      <xdr:spPr>
        <a:xfrm flipV="1">
          <a:off x="2019300" y="16432113"/>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146734</xdr:rowOff>
    </xdr:from>
    <xdr:to>
      <xdr:col>10</xdr:col>
      <xdr:colOff>114300</xdr:colOff>
      <xdr:row>96</xdr:row>
      <xdr:rowOff>4460</xdr:rowOff>
    </xdr:to>
    <xdr:cxnSp macro="">
      <xdr:nvCxnSpPr>
        <xdr:cNvPr id="243" name="直線コネクタ 242"/>
        <xdr:cNvCxnSpPr/>
      </xdr:nvCxnSpPr>
      <xdr:spPr>
        <a:xfrm flipV="1">
          <a:off x="1130300" y="16434484"/>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33838</xdr:rowOff>
    </xdr:from>
    <xdr:to>
      <xdr:col>24</xdr:col>
      <xdr:colOff>114300</xdr:colOff>
      <xdr:row>95</xdr:row>
      <xdr:rowOff>135438</xdr:rowOff>
    </xdr:to>
    <xdr:sp macro="" textlink="">
      <xdr:nvSpPr>
        <xdr:cNvPr id="253" name="楕円 252"/>
        <xdr:cNvSpPr/>
      </xdr:nvSpPr>
      <xdr:spPr>
        <a:xfrm>
          <a:off x="4584700" y="163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56715</xdr:rowOff>
    </xdr:from>
    <xdr:ext cx="534377" cy="259045"/>
    <xdr:sp macro="" textlink="">
      <xdr:nvSpPr>
        <xdr:cNvPr id="254" name="衛生費該当値テキスト"/>
        <xdr:cNvSpPr txBox="1"/>
      </xdr:nvSpPr>
      <xdr:spPr>
        <a:xfrm>
          <a:off x="4686300" y="161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84488</xdr:rowOff>
    </xdr:from>
    <xdr:to>
      <xdr:col>20</xdr:col>
      <xdr:colOff>38100</xdr:colOff>
      <xdr:row>96</xdr:row>
      <xdr:rowOff>14638</xdr:rowOff>
    </xdr:to>
    <xdr:sp macro="" textlink="">
      <xdr:nvSpPr>
        <xdr:cNvPr id="255" name="楕円 254"/>
        <xdr:cNvSpPr/>
      </xdr:nvSpPr>
      <xdr:spPr>
        <a:xfrm>
          <a:off x="3746500" y="163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31165</xdr:rowOff>
    </xdr:from>
    <xdr:ext cx="534377" cy="259045"/>
    <xdr:sp macro="" textlink="">
      <xdr:nvSpPr>
        <xdr:cNvPr id="256" name="テキスト ボックス 255"/>
        <xdr:cNvSpPr txBox="1"/>
      </xdr:nvSpPr>
      <xdr:spPr>
        <a:xfrm>
          <a:off x="3530111" y="161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93563</xdr:rowOff>
    </xdr:from>
    <xdr:to>
      <xdr:col>15</xdr:col>
      <xdr:colOff>101600</xdr:colOff>
      <xdr:row>96</xdr:row>
      <xdr:rowOff>23713</xdr:rowOff>
    </xdr:to>
    <xdr:sp macro="" textlink="">
      <xdr:nvSpPr>
        <xdr:cNvPr id="257" name="楕円 256"/>
        <xdr:cNvSpPr/>
      </xdr:nvSpPr>
      <xdr:spPr>
        <a:xfrm>
          <a:off x="2857500" y="163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40240</xdr:rowOff>
    </xdr:from>
    <xdr:ext cx="534377" cy="259045"/>
    <xdr:sp macro="" textlink="">
      <xdr:nvSpPr>
        <xdr:cNvPr id="258" name="テキスト ボックス 257"/>
        <xdr:cNvSpPr txBox="1"/>
      </xdr:nvSpPr>
      <xdr:spPr>
        <a:xfrm>
          <a:off x="2641111" y="161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95934</xdr:rowOff>
    </xdr:from>
    <xdr:to>
      <xdr:col>10</xdr:col>
      <xdr:colOff>165100</xdr:colOff>
      <xdr:row>96</xdr:row>
      <xdr:rowOff>26084</xdr:rowOff>
    </xdr:to>
    <xdr:sp macro="" textlink="">
      <xdr:nvSpPr>
        <xdr:cNvPr id="259" name="楕円 258"/>
        <xdr:cNvSpPr/>
      </xdr:nvSpPr>
      <xdr:spPr>
        <a:xfrm>
          <a:off x="1968500" y="163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42611</xdr:rowOff>
    </xdr:from>
    <xdr:ext cx="534377" cy="259045"/>
    <xdr:sp macro="" textlink="">
      <xdr:nvSpPr>
        <xdr:cNvPr id="260" name="テキスト ボックス 259"/>
        <xdr:cNvSpPr txBox="1"/>
      </xdr:nvSpPr>
      <xdr:spPr>
        <a:xfrm>
          <a:off x="1752111" y="161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125110</xdr:rowOff>
    </xdr:from>
    <xdr:to>
      <xdr:col>6</xdr:col>
      <xdr:colOff>38100</xdr:colOff>
      <xdr:row>96</xdr:row>
      <xdr:rowOff>55260</xdr:rowOff>
    </xdr:to>
    <xdr:sp macro="" textlink="">
      <xdr:nvSpPr>
        <xdr:cNvPr id="261" name="楕円 260"/>
        <xdr:cNvSpPr/>
      </xdr:nvSpPr>
      <xdr:spPr>
        <a:xfrm>
          <a:off x="1079500" y="164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71787</xdr:rowOff>
    </xdr:from>
    <xdr:ext cx="534377" cy="259045"/>
    <xdr:sp macro="" textlink="">
      <xdr:nvSpPr>
        <xdr:cNvPr id="262" name="テキスト ボックス 261"/>
        <xdr:cNvSpPr txBox="1"/>
      </xdr:nvSpPr>
      <xdr:spPr>
        <a:xfrm>
          <a:off x="863111" y="1618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xdr:rowOff>
    </xdr:from>
    <xdr:to>
      <xdr:col>55</xdr:col>
      <xdr:colOff>0</xdr:colOff>
      <xdr:row>38</xdr:row>
      <xdr:rowOff>17399</xdr:rowOff>
    </xdr:to>
    <xdr:cxnSp macro="">
      <xdr:nvCxnSpPr>
        <xdr:cNvPr id="289" name="直線コネクタ 288"/>
        <xdr:cNvCxnSpPr/>
      </xdr:nvCxnSpPr>
      <xdr:spPr>
        <a:xfrm flipV="1">
          <a:off x="9639300" y="652792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13284</xdr:rowOff>
    </xdr:from>
    <xdr:to>
      <xdr:col>50</xdr:col>
      <xdr:colOff>114300</xdr:colOff>
      <xdr:row>38</xdr:row>
      <xdr:rowOff>17399</xdr:rowOff>
    </xdr:to>
    <xdr:cxnSp macro="">
      <xdr:nvCxnSpPr>
        <xdr:cNvPr id="292" name="直線コネクタ 291"/>
        <xdr:cNvCxnSpPr/>
      </xdr:nvCxnSpPr>
      <xdr:spPr>
        <a:xfrm>
          <a:off x="8750300" y="652838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134900</xdr:rowOff>
    </xdr:from>
    <xdr:to>
      <xdr:col>45</xdr:col>
      <xdr:colOff>177800</xdr:colOff>
      <xdr:row>38</xdr:row>
      <xdr:rowOff>13284</xdr:rowOff>
    </xdr:to>
    <xdr:cxnSp macro="">
      <xdr:nvCxnSpPr>
        <xdr:cNvPr id="295" name="直線コネクタ 294"/>
        <xdr:cNvCxnSpPr/>
      </xdr:nvCxnSpPr>
      <xdr:spPr>
        <a:xfrm>
          <a:off x="7861300" y="6478550"/>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93751</xdr:rowOff>
    </xdr:from>
    <xdr:to>
      <xdr:col>41</xdr:col>
      <xdr:colOff>50800</xdr:colOff>
      <xdr:row>37</xdr:row>
      <xdr:rowOff>134900</xdr:rowOff>
    </xdr:to>
    <xdr:cxnSp macro="">
      <xdr:nvCxnSpPr>
        <xdr:cNvPr id="298" name="直線コネクタ 297"/>
        <xdr:cNvCxnSpPr/>
      </xdr:nvCxnSpPr>
      <xdr:spPr>
        <a:xfrm>
          <a:off x="6972300" y="6265951"/>
          <a:ext cx="889000" cy="2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133477</xdr:rowOff>
    </xdr:from>
    <xdr:to>
      <xdr:col>55</xdr:col>
      <xdr:colOff>50800</xdr:colOff>
      <xdr:row>38</xdr:row>
      <xdr:rowOff>63627</xdr:rowOff>
    </xdr:to>
    <xdr:sp macro="" textlink="">
      <xdr:nvSpPr>
        <xdr:cNvPr id="308" name="楕円 307"/>
        <xdr:cNvSpPr/>
      </xdr:nvSpPr>
      <xdr:spPr>
        <a:xfrm>
          <a:off x="104267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79214</xdr:rowOff>
    </xdr:from>
    <xdr:ext cx="378565" cy="259045"/>
    <xdr:sp macro="" textlink="">
      <xdr:nvSpPr>
        <xdr:cNvPr id="309" name="労働費該当値テキスト"/>
        <xdr:cNvSpPr txBox="1"/>
      </xdr:nvSpPr>
      <xdr:spPr>
        <a:xfrm>
          <a:off x="10528300"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138049</xdr:rowOff>
    </xdr:from>
    <xdr:to>
      <xdr:col>50</xdr:col>
      <xdr:colOff>165100</xdr:colOff>
      <xdr:row>38</xdr:row>
      <xdr:rowOff>68199</xdr:rowOff>
    </xdr:to>
    <xdr:sp macro="" textlink="">
      <xdr:nvSpPr>
        <xdr:cNvPr id="310" name="楕円 309"/>
        <xdr:cNvSpPr/>
      </xdr:nvSpPr>
      <xdr:spPr>
        <a:xfrm>
          <a:off x="9588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59326</xdr:rowOff>
    </xdr:from>
    <xdr:ext cx="378565" cy="259045"/>
    <xdr:sp macro="" textlink="">
      <xdr:nvSpPr>
        <xdr:cNvPr id="311" name="テキスト ボックス 310"/>
        <xdr:cNvSpPr txBox="1"/>
      </xdr:nvSpPr>
      <xdr:spPr>
        <a:xfrm>
          <a:off x="9450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133934</xdr:rowOff>
    </xdr:from>
    <xdr:to>
      <xdr:col>46</xdr:col>
      <xdr:colOff>38100</xdr:colOff>
      <xdr:row>38</xdr:row>
      <xdr:rowOff>64084</xdr:rowOff>
    </xdr:to>
    <xdr:sp macro="" textlink="">
      <xdr:nvSpPr>
        <xdr:cNvPr id="312" name="楕円 311"/>
        <xdr:cNvSpPr/>
      </xdr:nvSpPr>
      <xdr:spPr>
        <a:xfrm>
          <a:off x="8699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55211</xdr:rowOff>
    </xdr:from>
    <xdr:ext cx="378565" cy="259045"/>
    <xdr:sp macro="" textlink="">
      <xdr:nvSpPr>
        <xdr:cNvPr id="313" name="テキスト ボックス 312"/>
        <xdr:cNvSpPr txBox="1"/>
      </xdr:nvSpPr>
      <xdr:spPr>
        <a:xfrm>
          <a:off x="8561017" y="6570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84100</xdr:rowOff>
    </xdr:from>
    <xdr:to>
      <xdr:col>41</xdr:col>
      <xdr:colOff>101600</xdr:colOff>
      <xdr:row>38</xdr:row>
      <xdr:rowOff>14250</xdr:rowOff>
    </xdr:to>
    <xdr:sp macro="" textlink="">
      <xdr:nvSpPr>
        <xdr:cNvPr id="314" name="楕円 313"/>
        <xdr:cNvSpPr/>
      </xdr:nvSpPr>
      <xdr:spPr>
        <a:xfrm>
          <a:off x="7810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30777</xdr:rowOff>
    </xdr:from>
    <xdr:ext cx="378565" cy="259045"/>
    <xdr:sp macro="" textlink="">
      <xdr:nvSpPr>
        <xdr:cNvPr id="315" name="テキスト ボックス 314"/>
        <xdr:cNvSpPr txBox="1"/>
      </xdr:nvSpPr>
      <xdr:spPr>
        <a:xfrm>
          <a:off x="7672017" y="62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42951</xdr:rowOff>
    </xdr:from>
    <xdr:to>
      <xdr:col>36</xdr:col>
      <xdr:colOff>165100</xdr:colOff>
      <xdr:row>36</xdr:row>
      <xdr:rowOff>144551</xdr:rowOff>
    </xdr:to>
    <xdr:sp macro="" textlink="">
      <xdr:nvSpPr>
        <xdr:cNvPr id="316" name="楕円 315"/>
        <xdr:cNvSpPr/>
      </xdr:nvSpPr>
      <xdr:spPr>
        <a:xfrm>
          <a:off x="6921500" y="62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135678</xdr:rowOff>
    </xdr:from>
    <xdr:ext cx="469744" cy="259045"/>
    <xdr:sp macro="" textlink="">
      <xdr:nvSpPr>
        <xdr:cNvPr id="317" name="テキスト ボックス 316"/>
        <xdr:cNvSpPr txBox="1"/>
      </xdr:nvSpPr>
      <xdr:spPr>
        <a:xfrm>
          <a:off x="6737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31670</xdr:rowOff>
    </xdr:from>
    <xdr:to>
      <xdr:col>55</xdr:col>
      <xdr:colOff>0</xdr:colOff>
      <xdr:row>56</xdr:row>
      <xdr:rowOff>157073</xdr:rowOff>
    </xdr:to>
    <xdr:cxnSp macro="">
      <xdr:nvCxnSpPr>
        <xdr:cNvPr id="348" name="直線コネクタ 347"/>
        <xdr:cNvCxnSpPr/>
      </xdr:nvCxnSpPr>
      <xdr:spPr>
        <a:xfrm>
          <a:off x="9639300" y="9632870"/>
          <a:ext cx="8382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31670</xdr:rowOff>
    </xdr:from>
    <xdr:to>
      <xdr:col>50</xdr:col>
      <xdr:colOff>114300</xdr:colOff>
      <xdr:row>56</xdr:row>
      <xdr:rowOff>149628</xdr:rowOff>
    </xdr:to>
    <xdr:cxnSp macro="">
      <xdr:nvCxnSpPr>
        <xdr:cNvPr id="351" name="直線コネクタ 350"/>
        <xdr:cNvCxnSpPr/>
      </xdr:nvCxnSpPr>
      <xdr:spPr>
        <a:xfrm flipV="1">
          <a:off x="8750300" y="9632870"/>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149628</xdr:rowOff>
    </xdr:from>
    <xdr:to>
      <xdr:col>45</xdr:col>
      <xdr:colOff>177800</xdr:colOff>
      <xdr:row>56</xdr:row>
      <xdr:rowOff>161972</xdr:rowOff>
    </xdr:to>
    <xdr:cxnSp macro="">
      <xdr:nvCxnSpPr>
        <xdr:cNvPr id="354" name="直線コネクタ 353"/>
        <xdr:cNvCxnSpPr/>
      </xdr:nvCxnSpPr>
      <xdr:spPr>
        <a:xfrm flipV="1">
          <a:off x="7861300" y="9750828"/>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149138</xdr:rowOff>
    </xdr:from>
    <xdr:to>
      <xdr:col>41</xdr:col>
      <xdr:colOff>50800</xdr:colOff>
      <xdr:row>56</xdr:row>
      <xdr:rowOff>161972</xdr:rowOff>
    </xdr:to>
    <xdr:cxnSp macro="">
      <xdr:nvCxnSpPr>
        <xdr:cNvPr id="357" name="直線コネクタ 356"/>
        <xdr:cNvCxnSpPr/>
      </xdr:nvCxnSpPr>
      <xdr:spPr>
        <a:xfrm>
          <a:off x="6972300" y="8550188"/>
          <a:ext cx="889000" cy="12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45969</xdr:rowOff>
    </xdr:from>
    <xdr:ext cx="534377" cy="259045"/>
    <xdr:sp macro="" textlink="">
      <xdr:nvSpPr>
        <xdr:cNvPr id="361" name="テキスト ボックス 360"/>
        <xdr:cNvSpPr txBox="1"/>
      </xdr:nvSpPr>
      <xdr:spPr>
        <a:xfrm>
          <a:off x="6705111" y="930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106273</xdr:rowOff>
    </xdr:from>
    <xdr:to>
      <xdr:col>55</xdr:col>
      <xdr:colOff>50800</xdr:colOff>
      <xdr:row>57</xdr:row>
      <xdr:rowOff>36423</xdr:rowOff>
    </xdr:to>
    <xdr:sp macro="" textlink="">
      <xdr:nvSpPr>
        <xdr:cNvPr id="367" name="楕円 366"/>
        <xdr:cNvSpPr/>
      </xdr:nvSpPr>
      <xdr:spPr>
        <a:xfrm>
          <a:off x="10426700" y="97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84700</xdr:rowOff>
    </xdr:from>
    <xdr:ext cx="534377" cy="259045"/>
    <xdr:sp macro="" textlink="">
      <xdr:nvSpPr>
        <xdr:cNvPr id="368" name="農林水産業費該当値テキスト"/>
        <xdr:cNvSpPr txBox="1"/>
      </xdr:nvSpPr>
      <xdr:spPr>
        <a:xfrm>
          <a:off x="10528300" y="96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152320</xdr:rowOff>
    </xdr:from>
    <xdr:to>
      <xdr:col>50</xdr:col>
      <xdr:colOff>165100</xdr:colOff>
      <xdr:row>56</xdr:row>
      <xdr:rowOff>82470</xdr:rowOff>
    </xdr:to>
    <xdr:sp macro="" textlink="">
      <xdr:nvSpPr>
        <xdr:cNvPr id="369" name="楕円 368"/>
        <xdr:cNvSpPr/>
      </xdr:nvSpPr>
      <xdr:spPr>
        <a:xfrm>
          <a:off x="9588500" y="95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73597</xdr:rowOff>
    </xdr:from>
    <xdr:ext cx="534377" cy="259045"/>
    <xdr:sp macro="" textlink="">
      <xdr:nvSpPr>
        <xdr:cNvPr id="370" name="テキスト ボックス 369"/>
        <xdr:cNvSpPr txBox="1"/>
      </xdr:nvSpPr>
      <xdr:spPr>
        <a:xfrm>
          <a:off x="9372111" y="967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98828</xdr:rowOff>
    </xdr:from>
    <xdr:to>
      <xdr:col>46</xdr:col>
      <xdr:colOff>38100</xdr:colOff>
      <xdr:row>57</xdr:row>
      <xdr:rowOff>28978</xdr:rowOff>
    </xdr:to>
    <xdr:sp macro="" textlink="">
      <xdr:nvSpPr>
        <xdr:cNvPr id="371" name="楕円 370"/>
        <xdr:cNvSpPr/>
      </xdr:nvSpPr>
      <xdr:spPr>
        <a:xfrm>
          <a:off x="8699500" y="97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20105</xdr:rowOff>
    </xdr:from>
    <xdr:ext cx="534377" cy="259045"/>
    <xdr:sp macro="" textlink="">
      <xdr:nvSpPr>
        <xdr:cNvPr id="372" name="テキスト ボックス 371"/>
        <xdr:cNvSpPr txBox="1"/>
      </xdr:nvSpPr>
      <xdr:spPr>
        <a:xfrm>
          <a:off x="8483111" y="97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111172</xdr:rowOff>
    </xdr:from>
    <xdr:to>
      <xdr:col>41</xdr:col>
      <xdr:colOff>101600</xdr:colOff>
      <xdr:row>57</xdr:row>
      <xdr:rowOff>41322</xdr:rowOff>
    </xdr:to>
    <xdr:sp macro="" textlink="">
      <xdr:nvSpPr>
        <xdr:cNvPr id="373" name="楕円 372"/>
        <xdr:cNvSpPr/>
      </xdr:nvSpPr>
      <xdr:spPr>
        <a:xfrm>
          <a:off x="7810500" y="97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32449</xdr:rowOff>
    </xdr:from>
    <xdr:ext cx="534377" cy="259045"/>
    <xdr:sp macro="" textlink="">
      <xdr:nvSpPr>
        <xdr:cNvPr id="374" name="テキスト ボックス 373"/>
        <xdr:cNvSpPr txBox="1"/>
      </xdr:nvSpPr>
      <xdr:spPr>
        <a:xfrm>
          <a:off x="7594111" y="98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98338</xdr:rowOff>
    </xdr:from>
    <xdr:to>
      <xdr:col>36</xdr:col>
      <xdr:colOff>165100</xdr:colOff>
      <xdr:row>50</xdr:row>
      <xdr:rowOff>28488</xdr:rowOff>
    </xdr:to>
    <xdr:sp macro="" textlink="">
      <xdr:nvSpPr>
        <xdr:cNvPr id="375" name="楕円 374"/>
        <xdr:cNvSpPr/>
      </xdr:nvSpPr>
      <xdr:spPr>
        <a:xfrm>
          <a:off x="6921500" y="84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45015</xdr:rowOff>
    </xdr:from>
    <xdr:ext cx="534377" cy="259045"/>
    <xdr:sp macro="" textlink="">
      <xdr:nvSpPr>
        <xdr:cNvPr id="376" name="テキスト ボックス 375"/>
        <xdr:cNvSpPr txBox="1"/>
      </xdr:nvSpPr>
      <xdr:spPr>
        <a:xfrm>
          <a:off x="6705111" y="82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132880</xdr:rowOff>
    </xdr:from>
    <xdr:to>
      <xdr:col>55</xdr:col>
      <xdr:colOff>0</xdr:colOff>
      <xdr:row>77</xdr:row>
      <xdr:rowOff>135280</xdr:rowOff>
    </xdr:to>
    <xdr:cxnSp macro="">
      <xdr:nvCxnSpPr>
        <xdr:cNvPr id="405" name="直線コネクタ 404"/>
        <xdr:cNvCxnSpPr/>
      </xdr:nvCxnSpPr>
      <xdr:spPr>
        <a:xfrm>
          <a:off x="9639300" y="13334530"/>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60434</xdr:rowOff>
    </xdr:from>
    <xdr:to>
      <xdr:col>50</xdr:col>
      <xdr:colOff>114300</xdr:colOff>
      <xdr:row>77</xdr:row>
      <xdr:rowOff>132880</xdr:rowOff>
    </xdr:to>
    <xdr:cxnSp macro="">
      <xdr:nvCxnSpPr>
        <xdr:cNvPr id="408" name="直線コネクタ 407"/>
        <xdr:cNvCxnSpPr/>
      </xdr:nvCxnSpPr>
      <xdr:spPr>
        <a:xfrm>
          <a:off x="8750300" y="13262084"/>
          <a:ext cx="889000" cy="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60434</xdr:rowOff>
    </xdr:from>
    <xdr:to>
      <xdr:col>45</xdr:col>
      <xdr:colOff>177800</xdr:colOff>
      <xdr:row>77</xdr:row>
      <xdr:rowOff>91847</xdr:rowOff>
    </xdr:to>
    <xdr:cxnSp macro="">
      <xdr:nvCxnSpPr>
        <xdr:cNvPr id="411" name="直線コネクタ 410"/>
        <xdr:cNvCxnSpPr/>
      </xdr:nvCxnSpPr>
      <xdr:spPr>
        <a:xfrm flipV="1">
          <a:off x="7861300" y="13262084"/>
          <a:ext cx="889000" cy="3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104476</xdr:rowOff>
    </xdr:from>
    <xdr:to>
      <xdr:col>41</xdr:col>
      <xdr:colOff>50800</xdr:colOff>
      <xdr:row>77</xdr:row>
      <xdr:rowOff>91847</xdr:rowOff>
    </xdr:to>
    <xdr:cxnSp macro="">
      <xdr:nvCxnSpPr>
        <xdr:cNvPr id="414" name="直線コネクタ 413"/>
        <xdr:cNvCxnSpPr/>
      </xdr:nvCxnSpPr>
      <xdr:spPr>
        <a:xfrm>
          <a:off x="6972300" y="13134676"/>
          <a:ext cx="889000" cy="15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8" name="テキスト ボックス 417"/>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84480</xdr:rowOff>
    </xdr:from>
    <xdr:to>
      <xdr:col>55</xdr:col>
      <xdr:colOff>50800</xdr:colOff>
      <xdr:row>78</xdr:row>
      <xdr:rowOff>14630</xdr:rowOff>
    </xdr:to>
    <xdr:sp macro="" textlink="">
      <xdr:nvSpPr>
        <xdr:cNvPr id="424" name="楕円 423"/>
        <xdr:cNvSpPr/>
      </xdr:nvSpPr>
      <xdr:spPr>
        <a:xfrm>
          <a:off x="10426700" y="132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62907</xdr:rowOff>
    </xdr:from>
    <xdr:ext cx="534377" cy="259045"/>
    <xdr:sp macro="" textlink="">
      <xdr:nvSpPr>
        <xdr:cNvPr id="425" name="商工費該当値テキスト"/>
        <xdr:cNvSpPr txBox="1"/>
      </xdr:nvSpPr>
      <xdr:spPr>
        <a:xfrm>
          <a:off x="10528300" y="132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82080</xdr:rowOff>
    </xdr:from>
    <xdr:to>
      <xdr:col>50</xdr:col>
      <xdr:colOff>165100</xdr:colOff>
      <xdr:row>78</xdr:row>
      <xdr:rowOff>12230</xdr:rowOff>
    </xdr:to>
    <xdr:sp macro="" textlink="">
      <xdr:nvSpPr>
        <xdr:cNvPr id="426" name="楕円 425"/>
        <xdr:cNvSpPr/>
      </xdr:nvSpPr>
      <xdr:spPr>
        <a:xfrm>
          <a:off x="9588500" y="132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3357</xdr:rowOff>
    </xdr:from>
    <xdr:ext cx="534377" cy="259045"/>
    <xdr:sp macro="" textlink="">
      <xdr:nvSpPr>
        <xdr:cNvPr id="427" name="テキスト ボックス 426"/>
        <xdr:cNvSpPr txBox="1"/>
      </xdr:nvSpPr>
      <xdr:spPr>
        <a:xfrm>
          <a:off x="9372111" y="133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9634</xdr:rowOff>
    </xdr:from>
    <xdr:to>
      <xdr:col>46</xdr:col>
      <xdr:colOff>38100</xdr:colOff>
      <xdr:row>77</xdr:row>
      <xdr:rowOff>111234</xdr:rowOff>
    </xdr:to>
    <xdr:sp macro="" textlink="">
      <xdr:nvSpPr>
        <xdr:cNvPr id="428" name="楕円 427"/>
        <xdr:cNvSpPr/>
      </xdr:nvSpPr>
      <xdr:spPr>
        <a:xfrm>
          <a:off x="8699500" y="13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127761</xdr:rowOff>
    </xdr:from>
    <xdr:ext cx="534377" cy="259045"/>
    <xdr:sp macro="" textlink="">
      <xdr:nvSpPr>
        <xdr:cNvPr id="429" name="テキスト ボックス 428"/>
        <xdr:cNvSpPr txBox="1"/>
      </xdr:nvSpPr>
      <xdr:spPr>
        <a:xfrm>
          <a:off x="8483111" y="129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41047</xdr:rowOff>
    </xdr:from>
    <xdr:to>
      <xdr:col>41</xdr:col>
      <xdr:colOff>101600</xdr:colOff>
      <xdr:row>77</xdr:row>
      <xdr:rowOff>142647</xdr:rowOff>
    </xdr:to>
    <xdr:sp macro="" textlink="">
      <xdr:nvSpPr>
        <xdr:cNvPr id="430" name="楕円 429"/>
        <xdr:cNvSpPr/>
      </xdr:nvSpPr>
      <xdr:spPr>
        <a:xfrm>
          <a:off x="7810500" y="132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133774</xdr:rowOff>
    </xdr:from>
    <xdr:ext cx="534377" cy="259045"/>
    <xdr:sp macro="" textlink="">
      <xdr:nvSpPr>
        <xdr:cNvPr id="431" name="テキスト ボックス 430"/>
        <xdr:cNvSpPr txBox="1"/>
      </xdr:nvSpPr>
      <xdr:spPr>
        <a:xfrm>
          <a:off x="7594111" y="133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53676</xdr:rowOff>
    </xdr:from>
    <xdr:to>
      <xdr:col>36</xdr:col>
      <xdr:colOff>165100</xdr:colOff>
      <xdr:row>76</xdr:row>
      <xdr:rowOff>155276</xdr:rowOff>
    </xdr:to>
    <xdr:sp macro="" textlink="">
      <xdr:nvSpPr>
        <xdr:cNvPr id="432" name="楕円 431"/>
        <xdr:cNvSpPr/>
      </xdr:nvSpPr>
      <xdr:spPr>
        <a:xfrm>
          <a:off x="6921500" y="130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354</xdr:rowOff>
    </xdr:from>
    <xdr:ext cx="534377" cy="259045"/>
    <xdr:sp macro="" textlink="">
      <xdr:nvSpPr>
        <xdr:cNvPr id="433" name="テキスト ボックス 432"/>
        <xdr:cNvSpPr txBox="1"/>
      </xdr:nvSpPr>
      <xdr:spPr>
        <a:xfrm>
          <a:off x="6705111" y="128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35280</xdr:rowOff>
    </xdr:from>
    <xdr:to>
      <xdr:col>55</xdr:col>
      <xdr:colOff>0</xdr:colOff>
      <xdr:row>97</xdr:row>
      <xdr:rowOff>78445</xdr:rowOff>
    </xdr:to>
    <xdr:cxnSp macro="">
      <xdr:nvCxnSpPr>
        <xdr:cNvPr id="460" name="直線コネクタ 459"/>
        <xdr:cNvCxnSpPr/>
      </xdr:nvCxnSpPr>
      <xdr:spPr>
        <a:xfrm>
          <a:off x="9639300" y="16665930"/>
          <a:ext cx="838200" cy="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35280</xdr:rowOff>
    </xdr:from>
    <xdr:to>
      <xdr:col>50</xdr:col>
      <xdr:colOff>114300</xdr:colOff>
      <xdr:row>97</xdr:row>
      <xdr:rowOff>58936</xdr:rowOff>
    </xdr:to>
    <xdr:cxnSp macro="">
      <xdr:nvCxnSpPr>
        <xdr:cNvPr id="463" name="直線コネクタ 462"/>
        <xdr:cNvCxnSpPr/>
      </xdr:nvCxnSpPr>
      <xdr:spPr>
        <a:xfrm flipV="1">
          <a:off x="8750300" y="16665930"/>
          <a:ext cx="889000" cy="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7857</xdr:rowOff>
    </xdr:from>
    <xdr:to>
      <xdr:col>45</xdr:col>
      <xdr:colOff>177800</xdr:colOff>
      <xdr:row>97</xdr:row>
      <xdr:rowOff>58936</xdr:rowOff>
    </xdr:to>
    <xdr:cxnSp macro="">
      <xdr:nvCxnSpPr>
        <xdr:cNvPr id="466" name="直線コネクタ 465"/>
        <xdr:cNvCxnSpPr/>
      </xdr:nvCxnSpPr>
      <xdr:spPr>
        <a:xfrm>
          <a:off x="7861300" y="16638507"/>
          <a:ext cx="8890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7857</xdr:rowOff>
    </xdr:from>
    <xdr:to>
      <xdr:col>41</xdr:col>
      <xdr:colOff>50800</xdr:colOff>
      <xdr:row>97</xdr:row>
      <xdr:rowOff>16700</xdr:rowOff>
    </xdr:to>
    <xdr:cxnSp macro="">
      <xdr:nvCxnSpPr>
        <xdr:cNvPr id="469" name="直線コネクタ 468"/>
        <xdr:cNvCxnSpPr/>
      </xdr:nvCxnSpPr>
      <xdr:spPr>
        <a:xfrm flipV="1">
          <a:off x="6972300" y="16638507"/>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27645</xdr:rowOff>
    </xdr:from>
    <xdr:to>
      <xdr:col>55</xdr:col>
      <xdr:colOff>50800</xdr:colOff>
      <xdr:row>97</xdr:row>
      <xdr:rowOff>129245</xdr:rowOff>
    </xdr:to>
    <xdr:sp macro="" textlink="">
      <xdr:nvSpPr>
        <xdr:cNvPr id="479" name="楕円 478"/>
        <xdr:cNvSpPr/>
      </xdr:nvSpPr>
      <xdr:spPr>
        <a:xfrm>
          <a:off x="104267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6072</xdr:rowOff>
    </xdr:from>
    <xdr:ext cx="534377" cy="259045"/>
    <xdr:sp macro="" textlink="">
      <xdr:nvSpPr>
        <xdr:cNvPr id="480" name="土木費該当値テキスト"/>
        <xdr:cNvSpPr txBox="1"/>
      </xdr:nvSpPr>
      <xdr:spPr>
        <a:xfrm>
          <a:off x="10528300" y="16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155930</xdr:rowOff>
    </xdr:from>
    <xdr:to>
      <xdr:col>50</xdr:col>
      <xdr:colOff>165100</xdr:colOff>
      <xdr:row>97</xdr:row>
      <xdr:rowOff>86080</xdr:rowOff>
    </xdr:to>
    <xdr:sp macro="" textlink="">
      <xdr:nvSpPr>
        <xdr:cNvPr id="481" name="楕円 480"/>
        <xdr:cNvSpPr/>
      </xdr:nvSpPr>
      <xdr:spPr>
        <a:xfrm>
          <a:off x="9588500" y="166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102607</xdr:rowOff>
    </xdr:from>
    <xdr:ext cx="534377" cy="259045"/>
    <xdr:sp macro="" textlink="">
      <xdr:nvSpPr>
        <xdr:cNvPr id="482" name="テキスト ボックス 481"/>
        <xdr:cNvSpPr txBox="1"/>
      </xdr:nvSpPr>
      <xdr:spPr>
        <a:xfrm>
          <a:off x="9372111" y="163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8136</xdr:rowOff>
    </xdr:from>
    <xdr:to>
      <xdr:col>46</xdr:col>
      <xdr:colOff>38100</xdr:colOff>
      <xdr:row>97</xdr:row>
      <xdr:rowOff>109736</xdr:rowOff>
    </xdr:to>
    <xdr:sp macro="" textlink="">
      <xdr:nvSpPr>
        <xdr:cNvPr id="483" name="楕円 482"/>
        <xdr:cNvSpPr/>
      </xdr:nvSpPr>
      <xdr:spPr>
        <a:xfrm>
          <a:off x="8699500" y="166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126263</xdr:rowOff>
    </xdr:from>
    <xdr:ext cx="534377" cy="259045"/>
    <xdr:sp macro="" textlink="">
      <xdr:nvSpPr>
        <xdr:cNvPr id="484" name="テキスト ボックス 483"/>
        <xdr:cNvSpPr txBox="1"/>
      </xdr:nvSpPr>
      <xdr:spPr>
        <a:xfrm>
          <a:off x="8483111" y="164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128507</xdr:rowOff>
    </xdr:from>
    <xdr:to>
      <xdr:col>41</xdr:col>
      <xdr:colOff>101600</xdr:colOff>
      <xdr:row>97</xdr:row>
      <xdr:rowOff>58657</xdr:rowOff>
    </xdr:to>
    <xdr:sp macro="" textlink="">
      <xdr:nvSpPr>
        <xdr:cNvPr id="485" name="楕円 484"/>
        <xdr:cNvSpPr/>
      </xdr:nvSpPr>
      <xdr:spPr>
        <a:xfrm>
          <a:off x="7810500" y="165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75184</xdr:rowOff>
    </xdr:from>
    <xdr:ext cx="534377" cy="259045"/>
    <xdr:sp macro="" textlink="">
      <xdr:nvSpPr>
        <xdr:cNvPr id="486" name="テキスト ボックス 485"/>
        <xdr:cNvSpPr txBox="1"/>
      </xdr:nvSpPr>
      <xdr:spPr>
        <a:xfrm>
          <a:off x="7594111" y="163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137350</xdr:rowOff>
    </xdr:from>
    <xdr:to>
      <xdr:col>36</xdr:col>
      <xdr:colOff>165100</xdr:colOff>
      <xdr:row>97</xdr:row>
      <xdr:rowOff>67500</xdr:rowOff>
    </xdr:to>
    <xdr:sp macro="" textlink="">
      <xdr:nvSpPr>
        <xdr:cNvPr id="487" name="楕円 486"/>
        <xdr:cNvSpPr/>
      </xdr:nvSpPr>
      <xdr:spPr>
        <a:xfrm>
          <a:off x="6921500" y="165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58627</xdr:rowOff>
    </xdr:from>
    <xdr:ext cx="534377" cy="259045"/>
    <xdr:sp macro="" textlink="">
      <xdr:nvSpPr>
        <xdr:cNvPr id="488" name="テキスト ボックス 487"/>
        <xdr:cNvSpPr txBox="1"/>
      </xdr:nvSpPr>
      <xdr:spPr>
        <a:xfrm>
          <a:off x="6705111" y="16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90132</xdr:rowOff>
    </xdr:from>
    <xdr:to>
      <xdr:col>85</xdr:col>
      <xdr:colOff>127000</xdr:colOff>
      <xdr:row>36</xdr:row>
      <xdr:rowOff>163227</xdr:rowOff>
    </xdr:to>
    <xdr:cxnSp macro="">
      <xdr:nvCxnSpPr>
        <xdr:cNvPr id="517" name="直線コネクタ 516"/>
        <xdr:cNvCxnSpPr/>
      </xdr:nvCxnSpPr>
      <xdr:spPr>
        <a:xfrm flipV="1">
          <a:off x="15481300" y="6262332"/>
          <a:ext cx="8382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37516</xdr:rowOff>
    </xdr:from>
    <xdr:to>
      <xdr:col>81</xdr:col>
      <xdr:colOff>50800</xdr:colOff>
      <xdr:row>36</xdr:row>
      <xdr:rowOff>163227</xdr:rowOff>
    </xdr:to>
    <xdr:cxnSp macro="">
      <xdr:nvCxnSpPr>
        <xdr:cNvPr id="520" name="直線コネクタ 519"/>
        <xdr:cNvCxnSpPr/>
      </xdr:nvCxnSpPr>
      <xdr:spPr>
        <a:xfrm>
          <a:off x="14592300" y="6038266"/>
          <a:ext cx="889000" cy="29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37516</xdr:rowOff>
    </xdr:from>
    <xdr:to>
      <xdr:col>76</xdr:col>
      <xdr:colOff>114300</xdr:colOff>
      <xdr:row>35</xdr:row>
      <xdr:rowOff>158579</xdr:rowOff>
    </xdr:to>
    <xdr:cxnSp macro="">
      <xdr:nvCxnSpPr>
        <xdr:cNvPr id="523" name="直線コネクタ 522"/>
        <xdr:cNvCxnSpPr/>
      </xdr:nvCxnSpPr>
      <xdr:spPr>
        <a:xfrm flipV="1">
          <a:off x="13703300" y="6038266"/>
          <a:ext cx="889000" cy="1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158579</xdr:rowOff>
    </xdr:from>
    <xdr:to>
      <xdr:col>71</xdr:col>
      <xdr:colOff>177800</xdr:colOff>
      <xdr:row>37</xdr:row>
      <xdr:rowOff>94818</xdr:rowOff>
    </xdr:to>
    <xdr:cxnSp macro="">
      <xdr:nvCxnSpPr>
        <xdr:cNvPr id="526" name="直線コネクタ 525"/>
        <xdr:cNvCxnSpPr/>
      </xdr:nvCxnSpPr>
      <xdr:spPr>
        <a:xfrm flipV="1">
          <a:off x="12814300" y="6159329"/>
          <a:ext cx="889000" cy="2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39332</xdr:rowOff>
    </xdr:from>
    <xdr:to>
      <xdr:col>85</xdr:col>
      <xdr:colOff>177800</xdr:colOff>
      <xdr:row>36</xdr:row>
      <xdr:rowOff>140932</xdr:rowOff>
    </xdr:to>
    <xdr:sp macro="" textlink="">
      <xdr:nvSpPr>
        <xdr:cNvPr id="536" name="楕円 535"/>
        <xdr:cNvSpPr/>
      </xdr:nvSpPr>
      <xdr:spPr>
        <a:xfrm>
          <a:off x="16268700" y="62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62209</xdr:rowOff>
    </xdr:from>
    <xdr:ext cx="534377" cy="259045"/>
    <xdr:sp macro="" textlink="">
      <xdr:nvSpPr>
        <xdr:cNvPr id="537" name="消防費該当値テキスト"/>
        <xdr:cNvSpPr txBox="1"/>
      </xdr:nvSpPr>
      <xdr:spPr>
        <a:xfrm>
          <a:off x="16370300" y="60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112427</xdr:rowOff>
    </xdr:from>
    <xdr:to>
      <xdr:col>81</xdr:col>
      <xdr:colOff>101600</xdr:colOff>
      <xdr:row>37</xdr:row>
      <xdr:rowOff>42577</xdr:rowOff>
    </xdr:to>
    <xdr:sp macro="" textlink="">
      <xdr:nvSpPr>
        <xdr:cNvPr id="538" name="楕円 537"/>
        <xdr:cNvSpPr/>
      </xdr:nvSpPr>
      <xdr:spPr>
        <a:xfrm>
          <a:off x="15430500" y="62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33704</xdr:rowOff>
    </xdr:from>
    <xdr:ext cx="534377" cy="259045"/>
    <xdr:sp macro="" textlink="">
      <xdr:nvSpPr>
        <xdr:cNvPr id="539" name="テキスト ボックス 538"/>
        <xdr:cNvSpPr txBox="1"/>
      </xdr:nvSpPr>
      <xdr:spPr>
        <a:xfrm>
          <a:off x="15214111" y="63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158166</xdr:rowOff>
    </xdr:from>
    <xdr:to>
      <xdr:col>76</xdr:col>
      <xdr:colOff>165100</xdr:colOff>
      <xdr:row>35</xdr:row>
      <xdr:rowOff>88316</xdr:rowOff>
    </xdr:to>
    <xdr:sp macro="" textlink="">
      <xdr:nvSpPr>
        <xdr:cNvPr id="540" name="楕円 539"/>
        <xdr:cNvSpPr/>
      </xdr:nvSpPr>
      <xdr:spPr>
        <a:xfrm>
          <a:off x="14541500" y="59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104843</xdr:rowOff>
    </xdr:from>
    <xdr:ext cx="534377" cy="259045"/>
    <xdr:sp macro="" textlink="">
      <xdr:nvSpPr>
        <xdr:cNvPr id="541" name="テキスト ボックス 540"/>
        <xdr:cNvSpPr txBox="1"/>
      </xdr:nvSpPr>
      <xdr:spPr>
        <a:xfrm>
          <a:off x="14325111" y="57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107779</xdr:rowOff>
    </xdr:from>
    <xdr:to>
      <xdr:col>72</xdr:col>
      <xdr:colOff>38100</xdr:colOff>
      <xdr:row>36</xdr:row>
      <xdr:rowOff>37929</xdr:rowOff>
    </xdr:to>
    <xdr:sp macro="" textlink="">
      <xdr:nvSpPr>
        <xdr:cNvPr id="542" name="楕円 541"/>
        <xdr:cNvSpPr/>
      </xdr:nvSpPr>
      <xdr:spPr>
        <a:xfrm>
          <a:off x="13652500" y="61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54456</xdr:rowOff>
    </xdr:from>
    <xdr:ext cx="534377" cy="259045"/>
    <xdr:sp macro="" textlink="">
      <xdr:nvSpPr>
        <xdr:cNvPr id="543" name="テキスト ボックス 542"/>
        <xdr:cNvSpPr txBox="1"/>
      </xdr:nvSpPr>
      <xdr:spPr>
        <a:xfrm>
          <a:off x="13436111" y="588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44018</xdr:rowOff>
    </xdr:from>
    <xdr:to>
      <xdr:col>67</xdr:col>
      <xdr:colOff>101600</xdr:colOff>
      <xdr:row>37</xdr:row>
      <xdr:rowOff>145618</xdr:rowOff>
    </xdr:to>
    <xdr:sp macro="" textlink="">
      <xdr:nvSpPr>
        <xdr:cNvPr id="544" name="楕円 543"/>
        <xdr:cNvSpPr/>
      </xdr:nvSpPr>
      <xdr:spPr>
        <a:xfrm>
          <a:off x="12763500" y="63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136745</xdr:rowOff>
    </xdr:from>
    <xdr:ext cx="534377" cy="259045"/>
    <xdr:sp macro="" textlink="">
      <xdr:nvSpPr>
        <xdr:cNvPr id="545" name="テキスト ボックス 544"/>
        <xdr:cNvSpPr txBox="1"/>
      </xdr:nvSpPr>
      <xdr:spPr>
        <a:xfrm>
          <a:off x="12547111" y="64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20410</xdr:rowOff>
    </xdr:from>
    <xdr:to>
      <xdr:col>85</xdr:col>
      <xdr:colOff>127000</xdr:colOff>
      <xdr:row>58</xdr:row>
      <xdr:rowOff>44929</xdr:rowOff>
    </xdr:to>
    <xdr:cxnSp macro="">
      <xdr:nvCxnSpPr>
        <xdr:cNvPr id="576" name="直線コネクタ 575"/>
        <xdr:cNvCxnSpPr/>
      </xdr:nvCxnSpPr>
      <xdr:spPr>
        <a:xfrm flipV="1">
          <a:off x="15481300" y="9964510"/>
          <a:ext cx="8382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44929</xdr:rowOff>
    </xdr:from>
    <xdr:to>
      <xdr:col>81</xdr:col>
      <xdr:colOff>50800</xdr:colOff>
      <xdr:row>58</xdr:row>
      <xdr:rowOff>70101</xdr:rowOff>
    </xdr:to>
    <xdr:cxnSp macro="">
      <xdr:nvCxnSpPr>
        <xdr:cNvPr id="579" name="直線コネクタ 578"/>
        <xdr:cNvCxnSpPr/>
      </xdr:nvCxnSpPr>
      <xdr:spPr>
        <a:xfrm flipV="1">
          <a:off x="14592300" y="9989029"/>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35609</xdr:rowOff>
    </xdr:from>
    <xdr:to>
      <xdr:col>76</xdr:col>
      <xdr:colOff>114300</xdr:colOff>
      <xdr:row>58</xdr:row>
      <xdr:rowOff>70101</xdr:rowOff>
    </xdr:to>
    <xdr:cxnSp macro="">
      <xdr:nvCxnSpPr>
        <xdr:cNvPr id="582" name="直線コネクタ 581"/>
        <xdr:cNvCxnSpPr/>
      </xdr:nvCxnSpPr>
      <xdr:spPr>
        <a:xfrm>
          <a:off x="13703300" y="9979709"/>
          <a:ext cx="889000" cy="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35609</xdr:rowOff>
    </xdr:from>
    <xdr:to>
      <xdr:col>71</xdr:col>
      <xdr:colOff>177800</xdr:colOff>
      <xdr:row>58</xdr:row>
      <xdr:rowOff>63086</xdr:rowOff>
    </xdr:to>
    <xdr:cxnSp macro="">
      <xdr:nvCxnSpPr>
        <xdr:cNvPr id="585" name="直線コネクタ 584"/>
        <xdr:cNvCxnSpPr/>
      </xdr:nvCxnSpPr>
      <xdr:spPr>
        <a:xfrm flipV="1">
          <a:off x="12814300" y="9979709"/>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141060</xdr:rowOff>
    </xdr:from>
    <xdr:to>
      <xdr:col>85</xdr:col>
      <xdr:colOff>177800</xdr:colOff>
      <xdr:row>58</xdr:row>
      <xdr:rowOff>71210</xdr:rowOff>
    </xdr:to>
    <xdr:sp macro="" textlink="">
      <xdr:nvSpPr>
        <xdr:cNvPr id="595" name="楕円 594"/>
        <xdr:cNvSpPr/>
      </xdr:nvSpPr>
      <xdr:spPr>
        <a:xfrm>
          <a:off x="16268700" y="99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55987</xdr:rowOff>
    </xdr:from>
    <xdr:ext cx="534377" cy="259045"/>
    <xdr:sp macro="" textlink="">
      <xdr:nvSpPr>
        <xdr:cNvPr id="596" name="教育費該当値テキスト"/>
        <xdr:cNvSpPr txBox="1"/>
      </xdr:nvSpPr>
      <xdr:spPr>
        <a:xfrm>
          <a:off x="16370300" y="98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165579</xdr:rowOff>
    </xdr:from>
    <xdr:to>
      <xdr:col>81</xdr:col>
      <xdr:colOff>101600</xdr:colOff>
      <xdr:row>58</xdr:row>
      <xdr:rowOff>95729</xdr:rowOff>
    </xdr:to>
    <xdr:sp macro="" textlink="">
      <xdr:nvSpPr>
        <xdr:cNvPr id="597" name="楕円 596"/>
        <xdr:cNvSpPr/>
      </xdr:nvSpPr>
      <xdr:spPr>
        <a:xfrm>
          <a:off x="15430500" y="99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86856</xdr:rowOff>
    </xdr:from>
    <xdr:ext cx="534377" cy="259045"/>
    <xdr:sp macro="" textlink="">
      <xdr:nvSpPr>
        <xdr:cNvPr id="598" name="テキスト ボックス 597"/>
        <xdr:cNvSpPr txBox="1"/>
      </xdr:nvSpPr>
      <xdr:spPr>
        <a:xfrm>
          <a:off x="15214111" y="100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19301</xdr:rowOff>
    </xdr:from>
    <xdr:to>
      <xdr:col>76</xdr:col>
      <xdr:colOff>165100</xdr:colOff>
      <xdr:row>58</xdr:row>
      <xdr:rowOff>120901</xdr:rowOff>
    </xdr:to>
    <xdr:sp macro="" textlink="">
      <xdr:nvSpPr>
        <xdr:cNvPr id="599" name="楕円 598"/>
        <xdr:cNvSpPr/>
      </xdr:nvSpPr>
      <xdr:spPr>
        <a:xfrm>
          <a:off x="14541500" y="99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112028</xdr:rowOff>
    </xdr:from>
    <xdr:ext cx="534377" cy="259045"/>
    <xdr:sp macro="" textlink="">
      <xdr:nvSpPr>
        <xdr:cNvPr id="600" name="テキスト ボックス 599"/>
        <xdr:cNvSpPr txBox="1"/>
      </xdr:nvSpPr>
      <xdr:spPr>
        <a:xfrm>
          <a:off x="14325111" y="1005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156259</xdr:rowOff>
    </xdr:from>
    <xdr:to>
      <xdr:col>72</xdr:col>
      <xdr:colOff>38100</xdr:colOff>
      <xdr:row>58</xdr:row>
      <xdr:rowOff>86409</xdr:rowOff>
    </xdr:to>
    <xdr:sp macro="" textlink="">
      <xdr:nvSpPr>
        <xdr:cNvPr id="601" name="楕円 600"/>
        <xdr:cNvSpPr/>
      </xdr:nvSpPr>
      <xdr:spPr>
        <a:xfrm>
          <a:off x="13652500" y="99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77536</xdr:rowOff>
    </xdr:from>
    <xdr:ext cx="534377" cy="259045"/>
    <xdr:sp macro="" textlink="">
      <xdr:nvSpPr>
        <xdr:cNvPr id="602" name="テキスト ボックス 601"/>
        <xdr:cNvSpPr txBox="1"/>
      </xdr:nvSpPr>
      <xdr:spPr>
        <a:xfrm>
          <a:off x="13436111" y="100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12286</xdr:rowOff>
    </xdr:from>
    <xdr:to>
      <xdr:col>67</xdr:col>
      <xdr:colOff>101600</xdr:colOff>
      <xdr:row>58</xdr:row>
      <xdr:rowOff>113886</xdr:rowOff>
    </xdr:to>
    <xdr:sp macro="" textlink="">
      <xdr:nvSpPr>
        <xdr:cNvPr id="603" name="楕円 602"/>
        <xdr:cNvSpPr/>
      </xdr:nvSpPr>
      <xdr:spPr>
        <a:xfrm>
          <a:off x="12763500" y="99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105013</xdr:rowOff>
    </xdr:from>
    <xdr:ext cx="534377" cy="259045"/>
    <xdr:sp macro="" textlink="">
      <xdr:nvSpPr>
        <xdr:cNvPr id="604" name="テキスト ボックス 603"/>
        <xdr:cNvSpPr txBox="1"/>
      </xdr:nvSpPr>
      <xdr:spPr>
        <a:xfrm>
          <a:off x="12547111" y="100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94391</xdr:rowOff>
    </xdr:from>
    <xdr:to>
      <xdr:col>85</xdr:col>
      <xdr:colOff>127000</xdr:colOff>
      <xdr:row>77</xdr:row>
      <xdr:rowOff>147701</xdr:rowOff>
    </xdr:to>
    <xdr:cxnSp macro="">
      <xdr:nvCxnSpPr>
        <xdr:cNvPr id="631" name="直線コネクタ 630"/>
        <xdr:cNvCxnSpPr/>
      </xdr:nvCxnSpPr>
      <xdr:spPr>
        <a:xfrm>
          <a:off x="15481300" y="13296041"/>
          <a:ext cx="8382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12712</xdr:rowOff>
    </xdr:from>
    <xdr:to>
      <xdr:col>81</xdr:col>
      <xdr:colOff>50800</xdr:colOff>
      <xdr:row>77</xdr:row>
      <xdr:rowOff>94391</xdr:rowOff>
    </xdr:to>
    <xdr:cxnSp macro="">
      <xdr:nvCxnSpPr>
        <xdr:cNvPr id="634" name="直線コネクタ 633"/>
        <xdr:cNvCxnSpPr/>
      </xdr:nvCxnSpPr>
      <xdr:spPr>
        <a:xfrm>
          <a:off x="14592300" y="13214362"/>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12712</xdr:rowOff>
    </xdr:from>
    <xdr:to>
      <xdr:col>76</xdr:col>
      <xdr:colOff>114300</xdr:colOff>
      <xdr:row>77</xdr:row>
      <xdr:rowOff>17971</xdr:rowOff>
    </xdr:to>
    <xdr:cxnSp macro="">
      <xdr:nvCxnSpPr>
        <xdr:cNvPr id="637" name="直線コネクタ 636"/>
        <xdr:cNvCxnSpPr/>
      </xdr:nvCxnSpPr>
      <xdr:spPr>
        <a:xfrm flipV="1">
          <a:off x="13703300" y="13214362"/>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9" name="テキスト ボックス 638"/>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17971</xdr:rowOff>
    </xdr:from>
    <xdr:to>
      <xdr:col>71</xdr:col>
      <xdr:colOff>177800</xdr:colOff>
      <xdr:row>78</xdr:row>
      <xdr:rowOff>108221</xdr:rowOff>
    </xdr:to>
    <xdr:cxnSp macro="">
      <xdr:nvCxnSpPr>
        <xdr:cNvPr id="640" name="直線コネクタ 639"/>
        <xdr:cNvCxnSpPr/>
      </xdr:nvCxnSpPr>
      <xdr:spPr>
        <a:xfrm flipV="1">
          <a:off x="12814300" y="13219621"/>
          <a:ext cx="889000" cy="2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103422</xdr:rowOff>
    </xdr:from>
    <xdr:ext cx="469744" cy="259045"/>
    <xdr:sp macro="" textlink="">
      <xdr:nvSpPr>
        <xdr:cNvPr id="642" name="テキスト ボックス 641"/>
        <xdr:cNvSpPr txBox="1"/>
      </xdr:nvSpPr>
      <xdr:spPr>
        <a:xfrm>
          <a:off x="13468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96901</xdr:rowOff>
    </xdr:from>
    <xdr:to>
      <xdr:col>85</xdr:col>
      <xdr:colOff>177800</xdr:colOff>
      <xdr:row>78</xdr:row>
      <xdr:rowOff>27051</xdr:rowOff>
    </xdr:to>
    <xdr:sp macro="" textlink="">
      <xdr:nvSpPr>
        <xdr:cNvPr id="650" name="楕円 649"/>
        <xdr:cNvSpPr/>
      </xdr:nvSpPr>
      <xdr:spPr>
        <a:xfrm>
          <a:off x="162687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119778</xdr:rowOff>
    </xdr:from>
    <xdr:ext cx="469744" cy="259045"/>
    <xdr:sp macro="" textlink="">
      <xdr:nvSpPr>
        <xdr:cNvPr id="651" name="災害復旧費該当値テキスト"/>
        <xdr:cNvSpPr txBox="1"/>
      </xdr:nvSpPr>
      <xdr:spPr>
        <a:xfrm>
          <a:off x="16370300" y="131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43591</xdr:rowOff>
    </xdr:from>
    <xdr:to>
      <xdr:col>81</xdr:col>
      <xdr:colOff>101600</xdr:colOff>
      <xdr:row>77</xdr:row>
      <xdr:rowOff>145191</xdr:rowOff>
    </xdr:to>
    <xdr:sp macro="" textlink="">
      <xdr:nvSpPr>
        <xdr:cNvPr id="652" name="楕円 651"/>
        <xdr:cNvSpPr/>
      </xdr:nvSpPr>
      <xdr:spPr>
        <a:xfrm>
          <a:off x="15430500" y="132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161718</xdr:rowOff>
    </xdr:from>
    <xdr:ext cx="469744" cy="259045"/>
    <xdr:sp macro="" textlink="">
      <xdr:nvSpPr>
        <xdr:cNvPr id="653" name="テキスト ボックス 652"/>
        <xdr:cNvSpPr txBox="1"/>
      </xdr:nvSpPr>
      <xdr:spPr>
        <a:xfrm>
          <a:off x="15246428" y="1302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133362</xdr:rowOff>
    </xdr:from>
    <xdr:to>
      <xdr:col>76</xdr:col>
      <xdr:colOff>165100</xdr:colOff>
      <xdr:row>77</xdr:row>
      <xdr:rowOff>63512</xdr:rowOff>
    </xdr:to>
    <xdr:sp macro="" textlink="">
      <xdr:nvSpPr>
        <xdr:cNvPr id="654" name="楕円 653"/>
        <xdr:cNvSpPr/>
      </xdr:nvSpPr>
      <xdr:spPr>
        <a:xfrm>
          <a:off x="14541500" y="13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80039</xdr:rowOff>
    </xdr:from>
    <xdr:ext cx="534377" cy="259045"/>
    <xdr:sp macro="" textlink="">
      <xdr:nvSpPr>
        <xdr:cNvPr id="655" name="テキスト ボックス 654"/>
        <xdr:cNvSpPr txBox="1"/>
      </xdr:nvSpPr>
      <xdr:spPr>
        <a:xfrm>
          <a:off x="14325111" y="1293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138621</xdr:rowOff>
    </xdr:from>
    <xdr:to>
      <xdr:col>72</xdr:col>
      <xdr:colOff>38100</xdr:colOff>
      <xdr:row>77</xdr:row>
      <xdr:rowOff>68771</xdr:rowOff>
    </xdr:to>
    <xdr:sp macro="" textlink="">
      <xdr:nvSpPr>
        <xdr:cNvPr id="656" name="楕円 655"/>
        <xdr:cNvSpPr/>
      </xdr:nvSpPr>
      <xdr:spPr>
        <a:xfrm>
          <a:off x="13652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85297</xdr:rowOff>
    </xdr:from>
    <xdr:ext cx="534377" cy="259045"/>
    <xdr:sp macro="" textlink="">
      <xdr:nvSpPr>
        <xdr:cNvPr id="657" name="テキスト ボックス 656"/>
        <xdr:cNvSpPr txBox="1"/>
      </xdr:nvSpPr>
      <xdr:spPr>
        <a:xfrm>
          <a:off x="13436111" y="129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57421</xdr:rowOff>
    </xdr:from>
    <xdr:to>
      <xdr:col>67</xdr:col>
      <xdr:colOff>101600</xdr:colOff>
      <xdr:row>78</xdr:row>
      <xdr:rowOff>159021</xdr:rowOff>
    </xdr:to>
    <xdr:sp macro="" textlink="">
      <xdr:nvSpPr>
        <xdr:cNvPr id="658" name="楕円 657"/>
        <xdr:cNvSpPr/>
      </xdr:nvSpPr>
      <xdr:spPr>
        <a:xfrm>
          <a:off x="12763500" y="1343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150148</xdr:rowOff>
    </xdr:from>
    <xdr:ext cx="469744" cy="259045"/>
    <xdr:sp macro="" textlink="">
      <xdr:nvSpPr>
        <xdr:cNvPr id="659" name="テキスト ボックス 658"/>
        <xdr:cNvSpPr txBox="1"/>
      </xdr:nvSpPr>
      <xdr:spPr>
        <a:xfrm>
          <a:off x="12579428" y="1352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83776</xdr:rowOff>
    </xdr:from>
    <xdr:to>
      <xdr:col>85</xdr:col>
      <xdr:colOff>127000</xdr:colOff>
      <xdr:row>96</xdr:row>
      <xdr:rowOff>100099</xdr:rowOff>
    </xdr:to>
    <xdr:cxnSp macro="">
      <xdr:nvCxnSpPr>
        <xdr:cNvPr id="688" name="直線コネクタ 687"/>
        <xdr:cNvCxnSpPr/>
      </xdr:nvCxnSpPr>
      <xdr:spPr>
        <a:xfrm flipV="1">
          <a:off x="15481300" y="16542976"/>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100099</xdr:rowOff>
    </xdr:from>
    <xdr:to>
      <xdr:col>81</xdr:col>
      <xdr:colOff>50800</xdr:colOff>
      <xdr:row>96</xdr:row>
      <xdr:rowOff>141979</xdr:rowOff>
    </xdr:to>
    <xdr:cxnSp macro="">
      <xdr:nvCxnSpPr>
        <xdr:cNvPr id="691" name="直線コネクタ 690"/>
        <xdr:cNvCxnSpPr/>
      </xdr:nvCxnSpPr>
      <xdr:spPr>
        <a:xfrm flipV="1">
          <a:off x="14592300" y="16559299"/>
          <a:ext cx="8890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141979</xdr:rowOff>
    </xdr:from>
    <xdr:to>
      <xdr:col>76</xdr:col>
      <xdr:colOff>114300</xdr:colOff>
      <xdr:row>96</xdr:row>
      <xdr:rowOff>156753</xdr:rowOff>
    </xdr:to>
    <xdr:cxnSp macro="">
      <xdr:nvCxnSpPr>
        <xdr:cNvPr id="694" name="直線コネクタ 693"/>
        <xdr:cNvCxnSpPr/>
      </xdr:nvCxnSpPr>
      <xdr:spPr>
        <a:xfrm flipV="1">
          <a:off x="13703300" y="16601179"/>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156753</xdr:rowOff>
    </xdr:from>
    <xdr:to>
      <xdr:col>71</xdr:col>
      <xdr:colOff>177800</xdr:colOff>
      <xdr:row>96</xdr:row>
      <xdr:rowOff>160404</xdr:rowOff>
    </xdr:to>
    <xdr:cxnSp macro="">
      <xdr:nvCxnSpPr>
        <xdr:cNvPr id="697" name="直線コネクタ 696"/>
        <xdr:cNvCxnSpPr/>
      </xdr:nvCxnSpPr>
      <xdr:spPr>
        <a:xfrm flipV="1">
          <a:off x="12814300" y="16615953"/>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32976</xdr:rowOff>
    </xdr:from>
    <xdr:to>
      <xdr:col>85</xdr:col>
      <xdr:colOff>177800</xdr:colOff>
      <xdr:row>96</xdr:row>
      <xdr:rowOff>134576</xdr:rowOff>
    </xdr:to>
    <xdr:sp macro="" textlink="">
      <xdr:nvSpPr>
        <xdr:cNvPr id="707" name="楕円 706"/>
        <xdr:cNvSpPr/>
      </xdr:nvSpPr>
      <xdr:spPr>
        <a:xfrm>
          <a:off x="16268700" y="164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55853</xdr:rowOff>
    </xdr:from>
    <xdr:ext cx="534377" cy="259045"/>
    <xdr:sp macro="" textlink="">
      <xdr:nvSpPr>
        <xdr:cNvPr id="708" name="公債費該当値テキスト"/>
        <xdr:cNvSpPr txBox="1"/>
      </xdr:nvSpPr>
      <xdr:spPr>
        <a:xfrm>
          <a:off x="16370300" y="163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49299</xdr:rowOff>
    </xdr:from>
    <xdr:to>
      <xdr:col>81</xdr:col>
      <xdr:colOff>101600</xdr:colOff>
      <xdr:row>96</xdr:row>
      <xdr:rowOff>150899</xdr:rowOff>
    </xdr:to>
    <xdr:sp macro="" textlink="">
      <xdr:nvSpPr>
        <xdr:cNvPr id="709" name="楕円 708"/>
        <xdr:cNvSpPr/>
      </xdr:nvSpPr>
      <xdr:spPr>
        <a:xfrm>
          <a:off x="15430500" y="165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142026</xdr:rowOff>
    </xdr:from>
    <xdr:ext cx="534377" cy="259045"/>
    <xdr:sp macro="" textlink="">
      <xdr:nvSpPr>
        <xdr:cNvPr id="710" name="テキスト ボックス 709"/>
        <xdr:cNvSpPr txBox="1"/>
      </xdr:nvSpPr>
      <xdr:spPr>
        <a:xfrm>
          <a:off x="15214111" y="1660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91179</xdr:rowOff>
    </xdr:from>
    <xdr:to>
      <xdr:col>76</xdr:col>
      <xdr:colOff>165100</xdr:colOff>
      <xdr:row>97</xdr:row>
      <xdr:rowOff>21329</xdr:rowOff>
    </xdr:to>
    <xdr:sp macro="" textlink="">
      <xdr:nvSpPr>
        <xdr:cNvPr id="711" name="楕円 710"/>
        <xdr:cNvSpPr/>
      </xdr:nvSpPr>
      <xdr:spPr>
        <a:xfrm>
          <a:off x="14541500" y="165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12456</xdr:rowOff>
    </xdr:from>
    <xdr:ext cx="534377" cy="259045"/>
    <xdr:sp macro="" textlink="">
      <xdr:nvSpPr>
        <xdr:cNvPr id="712" name="テキスト ボックス 711"/>
        <xdr:cNvSpPr txBox="1"/>
      </xdr:nvSpPr>
      <xdr:spPr>
        <a:xfrm>
          <a:off x="14325111" y="166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105953</xdr:rowOff>
    </xdr:from>
    <xdr:to>
      <xdr:col>72</xdr:col>
      <xdr:colOff>38100</xdr:colOff>
      <xdr:row>97</xdr:row>
      <xdr:rowOff>36103</xdr:rowOff>
    </xdr:to>
    <xdr:sp macro="" textlink="">
      <xdr:nvSpPr>
        <xdr:cNvPr id="713" name="楕円 712"/>
        <xdr:cNvSpPr/>
      </xdr:nvSpPr>
      <xdr:spPr>
        <a:xfrm>
          <a:off x="13652500" y="165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27230</xdr:rowOff>
    </xdr:from>
    <xdr:ext cx="534377" cy="259045"/>
    <xdr:sp macro="" textlink="">
      <xdr:nvSpPr>
        <xdr:cNvPr id="714" name="テキスト ボックス 713"/>
        <xdr:cNvSpPr txBox="1"/>
      </xdr:nvSpPr>
      <xdr:spPr>
        <a:xfrm>
          <a:off x="13436111" y="16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109604</xdr:rowOff>
    </xdr:from>
    <xdr:to>
      <xdr:col>67</xdr:col>
      <xdr:colOff>101600</xdr:colOff>
      <xdr:row>97</xdr:row>
      <xdr:rowOff>39754</xdr:rowOff>
    </xdr:to>
    <xdr:sp macro="" textlink="">
      <xdr:nvSpPr>
        <xdr:cNvPr id="715" name="楕円 714"/>
        <xdr:cNvSpPr/>
      </xdr:nvSpPr>
      <xdr:spPr>
        <a:xfrm>
          <a:off x="12763500" y="1656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30881</xdr:rowOff>
    </xdr:from>
    <xdr:ext cx="534377" cy="259045"/>
    <xdr:sp macro="" textlink="">
      <xdr:nvSpPr>
        <xdr:cNvPr id="716" name="テキスト ボックス 715"/>
        <xdr:cNvSpPr txBox="1"/>
      </xdr:nvSpPr>
      <xdr:spPr>
        <a:xfrm>
          <a:off x="12547111" y="166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222,070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前年度から減少した要因は、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明水園施設整備事業が終了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したためであり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類似団体内平均値、全国平均及び熊本県平均のいずれをも</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円となっている。前年度から増加した要因は、水俣芦北広域行政事務組合負担金が増となったことによる。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災害復旧費は、住民一人当たり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7,150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円となっている。前年度から減少した要因は、梅雨前線豪雨や台風による災害復旧工事が減少したことによるものであるが、今後は平成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年熊本地震に伴う庁舎建替工事が本格化することから、一時的に増加することが見込まれる。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62,339</a:t>
          </a:r>
          <a:r>
            <a:rPr kumimoji="1" lang="ja-JP" altLang="en-US" sz="1300">
              <a:latin typeface="ＭＳ Ｐゴシック" panose="020B0600070205080204" pitchFamily="50" charset="-128"/>
              <a:ea typeface="ＭＳ Ｐゴシック" panose="020B0600070205080204" pitchFamily="50" charset="-128"/>
            </a:rPr>
            <a:t>円となっている。前年度から増加した要因は、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水俣芦北広域行政事務組合負担金及び次世代育成支援施設整備事業等の償還が始まったことによるものであり、今後、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市庁舎建替事業などの大型事業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の起債が控えているため</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、更に増加傾向で推移することが見込まれる。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実質収支額は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百万円（標準財政規模比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ポイント）増加した。歳入においては地方交付税や地方譲与税が減となったが、それ以上に歳出において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明水園施設整備事業が減となった。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財政調整基金残高は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百万円（標準財政規模比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ポイント）減少した。水俣芦北広域行政事務組合負担金、子どものための教育・保育給付負担金等の増による財源不足に対して、財政調整基金を充当したことによる。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実質単年度収支は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分子側の連結黒字は一般会計の実質収支額が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百万円増加し、分母側の標準財政規模は、標準税収入額が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百万円増加したことにより、全体の標準財政規模比で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病院事業においては、「国保水俣市立総合医療センター新改革プラン」に基づく健全経営に取り組んでおり、黒字経営が実践できている。他会計についても、良好な運営がなされているといえる。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15102452</v>
      </c>
      <c r="BO4" s="430"/>
      <c r="BP4" s="430"/>
      <c r="BQ4" s="430"/>
      <c r="BR4" s="430"/>
      <c r="BS4" s="430"/>
      <c r="BT4" s="430"/>
      <c r="BU4" s="431"/>
      <c r="BV4" s="429">
        <v>15185467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1.3</v>
      </c>
      <c r="CU4" s="436"/>
      <c r="CV4" s="436"/>
      <c r="CW4" s="436"/>
      <c r="CX4" s="436"/>
      <c r="CY4" s="436"/>
      <c r="CZ4" s="436"/>
      <c r="DA4" s="437"/>
      <c r="DB4" s="435">
        <v>0.2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14851854</v>
      </c>
      <c r="BO5" s="467"/>
      <c r="BP5" s="467"/>
      <c r="BQ5" s="467"/>
      <c r="BR5" s="467"/>
      <c r="BS5" s="467"/>
      <c r="BT5" s="467"/>
      <c r="BU5" s="468"/>
      <c r="BV5" s="466">
        <v>15126600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101.1</v>
      </c>
      <c r="CU5" s="464"/>
      <c r="CV5" s="464"/>
      <c r="CW5" s="464"/>
      <c r="CX5" s="464"/>
      <c r="CY5" s="464"/>
      <c r="CZ5" s="464"/>
      <c r="DA5" s="465"/>
      <c r="DB5" s="463">
        <v>97.9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250598</v>
      </c>
      <c r="BO6" s="467"/>
      <c r="BP6" s="467"/>
      <c r="BQ6" s="467"/>
      <c r="BR6" s="467"/>
      <c r="BS6" s="467"/>
      <c r="BT6" s="467"/>
      <c r="BU6" s="468"/>
      <c r="BV6" s="466">
        <v>58867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106</v>
      </c>
      <c r="CU6" s="504"/>
      <c r="CV6" s="504"/>
      <c r="CW6" s="504"/>
      <c r="CX6" s="504"/>
      <c r="CY6" s="504"/>
      <c r="CZ6" s="504"/>
      <c r="DA6" s="505"/>
      <c r="DB6" s="503">
        <v>102.5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143025</v>
      </c>
      <c r="BO7" s="467"/>
      <c r="BP7" s="467"/>
      <c r="BQ7" s="467"/>
      <c r="BR7" s="467"/>
      <c r="BS7" s="467"/>
      <c r="BT7" s="467"/>
      <c r="BU7" s="468"/>
      <c r="BV7" s="466">
        <v>41008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8089885</v>
      </c>
      <c r="CU7" s="467"/>
      <c r="CV7" s="467"/>
      <c r="CW7" s="467"/>
      <c r="CX7" s="467"/>
      <c r="CY7" s="467"/>
      <c r="CZ7" s="467"/>
      <c r="DA7" s="468"/>
      <c r="DB7" s="466">
        <v>8066489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107573</v>
      </c>
      <c r="BO8" s="467"/>
      <c r="BP8" s="467"/>
      <c r="BQ8" s="467"/>
      <c r="BR8" s="467"/>
      <c r="BS8" s="467"/>
      <c r="BT8" s="467"/>
      <c r="BU8" s="468"/>
      <c r="BV8" s="466">
        <v>17859</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0.37</v>
      </c>
      <c r="CU8" s="507"/>
      <c r="CV8" s="507"/>
      <c r="CW8" s="507"/>
      <c r="CX8" s="507"/>
      <c r="CY8" s="507"/>
      <c r="CZ8" s="507"/>
      <c r="DA8" s="508"/>
      <c r="DB8" s="506">
        <v>0.37</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25411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106</v>
      </c>
      <c r="AV9" s="499"/>
      <c r="AW9" s="499"/>
      <c r="AX9" s="499"/>
      <c r="AY9" s="500" t="s">
        <v>117</v>
      </c>
      <c r="AZ9" s="501"/>
      <c r="BA9" s="501"/>
      <c r="BB9" s="501"/>
      <c r="BC9" s="501"/>
      <c r="BD9" s="501"/>
      <c r="BE9" s="501"/>
      <c r="BF9" s="501"/>
      <c r="BG9" s="501"/>
      <c r="BH9" s="501"/>
      <c r="BI9" s="501"/>
      <c r="BJ9" s="501"/>
      <c r="BK9" s="501"/>
      <c r="BL9" s="501"/>
      <c r="BM9" s="502"/>
      <c r="BN9" s="466">
        <v>89714</v>
      </c>
      <c r="BO9" s="467"/>
      <c r="BP9" s="467"/>
      <c r="BQ9" s="467"/>
      <c r="BR9" s="467"/>
      <c r="BS9" s="467"/>
      <c r="BT9" s="467"/>
      <c r="BU9" s="468"/>
      <c r="BV9" s="466">
        <v>-162137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14.2</v>
      </c>
      <c r="CU9" s="464"/>
      <c r="CV9" s="464"/>
      <c r="CW9" s="464"/>
      <c r="CX9" s="464"/>
      <c r="CY9" s="464"/>
      <c r="CZ9" s="464"/>
      <c r="DA9" s="465"/>
      <c r="DB9" s="463">
        <v>14.4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26978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741</v>
      </c>
      <c r="BO10" s="467"/>
      <c r="BP10" s="467"/>
      <c r="BQ10" s="467"/>
      <c r="BR10" s="467"/>
      <c r="BS10" s="467"/>
      <c r="BT10" s="467"/>
      <c r="BU10" s="468"/>
      <c r="BV10" s="466">
        <v>2339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24705</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94</v>
      </c>
      <c r="AV12" s="499"/>
      <c r="AW12" s="499"/>
      <c r="AX12" s="499"/>
      <c r="AY12" s="500" t="s">
        <v>137</v>
      </c>
      <c r="AZ12" s="501"/>
      <c r="BA12" s="501"/>
      <c r="BB12" s="501"/>
      <c r="BC12" s="501"/>
      <c r="BD12" s="501"/>
      <c r="BE12" s="501"/>
      <c r="BF12" s="501"/>
      <c r="BG12" s="501"/>
      <c r="BH12" s="501"/>
      <c r="BI12" s="501"/>
      <c r="BJ12" s="501"/>
      <c r="BK12" s="501"/>
      <c r="BL12" s="501"/>
      <c r="BM12" s="502"/>
      <c r="BN12" s="466">
        <v>850000</v>
      </c>
      <c r="BO12" s="467"/>
      <c r="BP12" s="467"/>
      <c r="BQ12" s="467"/>
      <c r="BR12" s="467"/>
      <c r="BS12" s="467"/>
      <c r="BT12" s="467"/>
      <c r="BU12" s="468"/>
      <c r="BV12" s="466">
        <v>400000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24636</v>
      </c>
      <c r="S13" s="548"/>
      <c r="T13" s="548"/>
      <c r="U13" s="548"/>
      <c r="V13" s="549"/>
      <c r="W13" s="482" t="s">
        <v>142</v>
      </c>
      <c r="X13" s="483"/>
      <c r="Y13" s="483"/>
      <c r="Z13" s="483"/>
      <c r="AA13" s="483"/>
      <c r="AB13" s="473"/>
      <c r="AC13" s="517">
        <v>725</v>
      </c>
      <c r="AD13" s="518"/>
      <c r="AE13" s="518"/>
      <c r="AF13" s="518"/>
      <c r="AG13" s="557"/>
      <c r="AH13" s="517">
        <v>741</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-759545</v>
      </c>
      <c r="BO13" s="467"/>
      <c r="BP13" s="467"/>
      <c r="BQ13" s="467"/>
      <c r="BR13" s="467"/>
      <c r="BS13" s="467"/>
      <c r="BT13" s="467"/>
      <c r="BU13" s="468"/>
      <c r="BV13" s="466">
        <v>-559798</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11.3</v>
      </c>
      <c r="CU13" s="464"/>
      <c r="CV13" s="464"/>
      <c r="CW13" s="464"/>
      <c r="CX13" s="464"/>
      <c r="CY13" s="464"/>
      <c r="CZ13" s="464"/>
      <c r="DA13" s="465"/>
      <c r="DB13" s="463">
        <v>12.4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25102</v>
      </c>
      <c r="S14" s="548"/>
      <c r="T14" s="548"/>
      <c r="U14" s="548"/>
      <c r="V14" s="549"/>
      <c r="W14" s="456"/>
      <c r="X14" s="457"/>
      <c r="Y14" s="457"/>
      <c r="Z14" s="457"/>
      <c r="AA14" s="457"/>
      <c r="AB14" s="446"/>
      <c r="AC14" s="550">
        <v>6.5</v>
      </c>
      <c r="AD14" s="551"/>
      <c r="AE14" s="551"/>
      <c r="AF14" s="551"/>
      <c r="AG14" s="552"/>
      <c r="AH14" s="550">
        <v>6.5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42.8</v>
      </c>
      <c r="CU14" s="562"/>
      <c r="CV14" s="562"/>
      <c r="CW14" s="562"/>
      <c r="CX14" s="562"/>
      <c r="CY14" s="562"/>
      <c r="CZ14" s="562"/>
      <c r="DA14" s="563"/>
      <c r="DB14" s="561">
        <v>38.4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25032</v>
      </c>
      <c r="S15" s="548"/>
      <c r="T15" s="548"/>
      <c r="U15" s="548"/>
      <c r="V15" s="549"/>
      <c r="W15" s="482" t="s">
        <v>150</v>
      </c>
      <c r="X15" s="483"/>
      <c r="Y15" s="483"/>
      <c r="Z15" s="483"/>
      <c r="AA15" s="483"/>
      <c r="AB15" s="473"/>
      <c r="AC15" s="517">
        <v>2647</v>
      </c>
      <c r="AD15" s="518"/>
      <c r="AE15" s="518"/>
      <c r="AF15" s="518"/>
      <c r="AG15" s="557"/>
      <c r="AH15" s="517">
        <v>2706</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2643522</v>
      </c>
      <c r="BO15" s="430"/>
      <c r="BP15" s="430"/>
      <c r="BQ15" s="430"/>
      <c r="BR15" s="430"/>
      <c r="BS15" s="430"/>
      <c r="BT15" s="430"/>
      <c r="BU15" s="431"/>
      <c r="BV15" s="429">
        <v>2610745</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23.7</v>
      </c>
      <c r="AD16" s="551"/>
      <c r="AE16" s="551"/>
      <c r="AF16" s="551"/>
      <c r="AG16" s="552"/>
      <c r="AH16" s="550">
        <v>23.6</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6982551</v>
      </c>
      <c r="BO16" s="467"/>
      <c r="BP16" s="467"/>
      <c r="BQ16" s="467"/>
      <c r="BR16" s="467"/>
      <c r="BS16" s="467"/>
      <c r="BT16" s="467"/>
      <c r="BU16" s="468"/>
      <c r="BV16" s="466">
        <v>6979166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7794</v>
      </c>
      <c r="AD17" s="518"/>
      <c r="AE17" s="518"/>
      <c r="AF17" s="518"/>
      <c r="AG17" s="557"/>
      <c r="AH17" s="517">
        <v>8015</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3362562</v>
      </c>
      <c r="BO17" s="467"/>
      <c r="BP17" s="467"/>
      <c r="BQ17" s="467"/>
      <c r="BR17" s="467"/>
      <c r="BS17" s="467"/>
      <c r="BT17" s="467"/>
      <c r="BU17" s="468"/>
      <c r="BV17" s="466">
        <v>3319486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163.29</v>
      </c>
      <c r="M18" s="579"/>
      <c r="N18" s="579"/>
      <c r="O18" s="579"/>
      <c r="P18" s="579"/>
      <c r="Q18" s="579"/>
      <c r="R18" s="580"/>
      <c r="S18" s="580"/>
      <c r="T18" s="580"/>
      <c r="U18" s="580"/>
      <c r="V18" s="581"/>
      <c r="W18" s="484"/>
      <c r="X18" s="485"/>
      <c r="Y18" s="485"/>
      <c r="Z18" s="485"/>
      <c r="AA18" s="485"/>
      <c r="AB18" s="476"/>
      <c r="AC18" s="582">
        <v>69.8</v>
      </c>
      <c r="AD18" s="583"/>
      <c r="AE18" s="583"/>
      <c r="AF18" s="583"/>
      <c r="AG18" s="584"/>
      <c r="AH18" s="582">
        <v>69.900000000000006</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8410932</v>
      </c>
      <c r="BO18" s="467"/>
      <c r="BP18" s="467"/>
      <c r="BQ18" s="467"/>
      <c r="BR18" s="467"/>
      <c r="BS18" s="467"/>
      <c r="BT18" s="467"/>
      <c r="BU18" s="468"/>
      <c r="BV18" s="466">
        <v>8131465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156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10118984</v>
      </c>
      <c r="BO19" s="467"/>
      <c r="BP19" s="467"/>
      <c r="BQ19" s="467"/>
      <c r="BR19" s="467"/>
      <c r="BS19" s="467"/>
      <c r="BT19" s="467"/>
      <c r="BU19" s="468"/>
      <c r="BV19" s="466">
        <v>9783395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10639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14955733</v>
      </c>
      <c r="BO23" s="467"/>
      <c r="BP23" s="467"/>
      <c r="BQ23" s="467"/>
      <c r="BR23" s="467"/>
      <c r="BS23" s="467"/>
      <c r="BT23" s="467"/>
      <c r="BU23" s="468"/>
      <c r="BV23" s="466">
        <v>14858907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8140</v>
      </c>
      <c r="R24" s="518"/>
      <c r="S24" s="518"/>
      <c r="T24" s="518"/>
      <c r="U24" s="518"/>
      <c r="V24" s="557"/>
      <c r="W24" s="616"/>
      <c r="X24" s="604"/>
      <c r="Y24" s="605"/>
      <c r="Z24" s="516" t="s">
        <v>174</v>
      </c>
      <c r="AA24" s="496"/>
      <c r="AB24" s="496"/>
      <c r="AC24" s="496"/>
      <c r="AD24" s="496"/>
      <c r="AE24" s="496"/>
      <c r="AF24" s="496"/>
      <c r="AG24" s="497"/>
      <c r="AH24" s="517">
        <v>252</v>
      </c>
      <c r="AI24" s="518"/>
      <c r="AJ24" s="518"/>
      <c r="AK24" s="518"/>
      <c r="AL24" s="557"/>
      <c r="AM24" s="517">
        <v>794304</v>
      </c>
      <c r="AN24" s="518"/>
      <c r="AO24" s="518"/>
      <c r="AP24" s="518"/>
      <c r="AQ24" s="518"/>
      <c r="AR24" s="557"/>
      <c r="AS24" s="517">
        <v>3152</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13847536</v>
      </c>
      <c r="BO24" s="467"/>
      <c r="BP24" s="467"/>
      <c r="BQ24" s="467"/>
      <c r="BR24" s="467"/>
      <c r="BS24" s="467"/>
      <c r="BT24" s="467"/>
      <c r="BU24" s="468"/>
      <c r="BV24" s="466">
        <v>13771082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6450</v>
      </c>
      <c r="R25" s="518"/>
      <c r="S25" s="518"/>
      <c r="T25" s="518"/>
      <c r="U25" s="518"/>
      <c r="V25" s="557"/>
      <c r="W25" s="616"/>
      <c r="X25" s="604"/>
      <c r="Y25" s="605"/>
      <c r="Z25" s="516" t="s">
        <v>177</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1452521</v>
      </c>
      <c r="BO25" s="430"/>
      <c r="BP25" s="430"/>
      <c r="BQ25" s="430"/>
      <c r="BR25" s="430"/>
      <c r="BS25" s="430"/>
      <c r="BT25" s="430"/>
      <c r="BU25" s="431"/>
      <c r="BV25" s="429">
        <v>1089828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5680</v>
      </c>
      <c r="R26" s="518"/>
      <c r="S26" s="518"/>
      <c r="T26" s="518"/>
      <c r="U26" s="518"/>
      <c r="V26" s="557"/>
      <c r="W26" s="616"/>
      <c r="X26" s="604"/>
      <c r="Y26" s="605"/>
      <c r="Z26" s="516" t="s">
        <v>180</v>
      </c>
      <c r="AA26" s="626"/>
      <c r="AB26" s="626"/>
      <c r="AC26" s="626"/>
      <c r="AD26" s="626"/>
      <c r="AE26" s="626"/>
      <c r="AF26" s="626"/>
      <c r="AG26" s="627"/>
      <c r="AH26" s="517">
        <v>6</v>
      </c>
      <c r="AI26" s="518"/>
      <c r="AJ26" s="518"/>
      <c r="AK26" s="518"/>
      <c r="AL26" s="557"/>
      <c r="AM26" s="517">
        <v>19296</v>
      </c>
      <c r="AN26" s="518"/>
      <c r="AO26" s="518"/>
      <c r="AP26" s="518"/>
      <c r="AQ26" s="518"/>
      <c r="AR26" s="557"/>
      <c r="AS26" s="517">
        <v>3216</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3573</v>
      </c>
      <c r="R27" s="518"/>
      <c r="S27" s="518"/>
      <c r="T27" s="518"/>
      <c r="U27" s="518"/>
      <c r="V27" s="557"/>
      <c r="W27" s="616"/>
      <c r="X27" s="604"/>
      <c r="Y27" s="605"/>
      <c r="Z27" s="516" t="s">
        <v>183</v>
      </c>
      <c r="AA27" s="496"/>
      <c r="AB27" s="496"/>
      <c r="AC27" s="496"/>
      <c r="AD27" s="496"/>
      <c r="AE27" s="496"/>
      <c r="AF27" s="496"/>
      <c r="AG27" s="497"/>
      <c r="AH27" s="517">
        <v>1</v>
      </c>
      <c r="AI27" s="518"/>
      <c r="AJ27" s="518"/>
      <c r="AK27" s="518"/>
      <c r="AL27" s="557"/>
      <c r="AM27" s="517" t="s">
        <v>184</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336465</v>
      </c>
      <c r="BO27" s="640"/>
      <c r="BP27" s="640"/>
      <c r="BQ27" s="640"/>
      <c r="BR27" s="640"/>
      <c r="BS27" s="640"/>
      <c r="BT27" s="640"/>
      <c r="BU27" s="641"/>
      <c r="BV27" s="639">
        <v>336330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3285</v>
      </c>
      <c r="R28" s="518"/>
      <c r="S28" s="518"/>
      <c r="T28" s="518"/>
      <c r="U28" s="518"/>
      <c r="V28" s="557"/>
      <c r="W28" s="616"/>
      <c r="X28" s="604"/>
      <c r="Y28" s="605"/>
      <c r="Z28" s="516" t="s">
        <v>187</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1189512</v>
      </c>
      <c r="BO28" s="430"/>
      <c r="BP28" s="430"/>
      <c r="BQ28" s="430"/>
      <c r="BR28" s="430"/>
      <c r="BS28" s="430"/>
      <c r="BT28" s="430"/>
      <c r="BU28" s="431"/>
      <c r="BV28" s="429">
        <v>2028771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14</v>
      </c>
      <c r="M29" s="518"/>
      <c r="N29" s="518"/>
      <c r="O29" s="518"/>
      <c r="P29" s="557"/>
      <c r="Q29" s="517">
        <v>3069</v>
      </c>
      <c r="R29" s="518"/>
      <c r="S29" s="518"/>
      <c r="T29" s="518"/>
      <c r="U29" s="518"/>
      <c r="V29" s="557"/>
      <c r="W29" s="617"/>
      <c r="X29" s="618"/>
      <c r="Y29" s="619"/>
      <c r="Z29" s="516" t="s">
        <v>190</v>
      </c>
      <c r="AA29" s="496"/>
      <c r="AB29" s="496"/>
      <c r="AC29" s="496"/>
      <c r="AD29" s="496"/>
      <c r="AE29" s="496"/>
      <c r="AF29" s="496"/>
      <c r="AG29" s="497"/>
      <c r="AH29" s="517">
        <v>253</v>
      </c>
      <c r="AI29" s="518"/>
      <c r="AJ29" s="518"/>
      <c r="AK29" s="518"/>
      <c r="AL29" s="557"/>
      <c r="AM29" s="517">
        <v>798452</v>
      </c>
      <c r="AN29" s="518"/>
      <c r="AO29" s="518"/>
      <c r="AP29" s="518"/>
      <c r="AQ29" s="518"/>
      <c r="AR29" s="557"/>
      <c r="AS29" s="517">
        <v>3156</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452431</v>
      </c>
      <c r="BO29" s="467"/>
      <c r="BP29" s="467"/>
      <c r="BQ29" s="467"/>
      <c r="BR29" s="467"/>
      <c r="BS29" s="467"/>
      <c r="BT29" s="467"/>
      <c r="BU29" s="468"/>
      <c r="BV29" s="466">
        <v>451992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95.7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1632618</v>
      </c>
      <c r="BO30" s="640"/>
      <c r="BP30" s="640"/>
      <c r="BQ30" s="640"/>
      <c r="BR30" s="640"/>
      <c r="BS30" s="640"/>
      <c r="BT30" s="640"/>
      <c r="BU30" s="641"/>
      <c r="BV30" s="639">
        <v>1595229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水俣市水道事業会計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水俣市公共下水道事業特別会計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水俣芦北広域行政事務組合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水俣市振興公社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水俣市病院事業会計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熊本県後期高齢者医療広域連合（一般会計）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12</v>
      </c>
      <c r="CP35" s="652"/>
      <c r="CQ35" s="653" t="str">
        <f>IF('各会計、関係団体の財政状況及び健全化判断比率'!BS8="","",'各会計、関係団体の財政状況及び健全化判断比率'!BS8)</f>
        <v>株式会社みなまた環境テクノセンター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熊本県後期高齢者医療広域連合（後期高齢者医療特別会計）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13</v>
      </c>
      <c r="CP36" s="652"/>
      <c r="CQ36" s="653" t="str">
        <f>IF('各会計、関係団体の財政状況及び健全化判断比率'!BS9="","",'各会計、関係団体の財政状況及び健全化判断比率'!BS9)</f>
        <v>株式会社みなまた</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14</v>
      </c>
      <c r="CP37" s="652"/>
      <c r="CQ37" s="653" t="str">
        <f>IF('各会計、関係団体の財政状況及び健全化判断比率'!BS10="","",'各会計、関係団体の財政状況及び健全化判断比率'!BS10)</f>
        <v>水俣市土地開発公社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dNJrGBKS22x/ETvrNQwi8Ao05arvyedt8FNZWz4DdCqPvKJT6qihDYKuPmsGrzlNzHVYphr2vZ0RUfMsuIPmQ==" saltValue="YqGMo0eiMWqPENXroHnh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3" t="s">
        <v>560</v>
      </c>
      <c r="D34" s="1243"/>
      <c r="E34" s="1244"/>
      <c r="F34" s="32">
        <v>30.97</v>
      </c>
      <c r="G34" s="33">
        <v>43.5</v>
      </c>
      <c r="H34" s="33">
        <v>50.85</v>
      </c>
      <c r="I34" s="33">
        <v>49.21</v>
      </c>
      <c r="J34" s="34">
        <v>52.56</v>
      </c>
      <c r="K34" s="22"/>
      <c r="L34" s="22"/>
      <c r="M34" s="22"/>
      <c r="N34" s="22"/>
      <c r="O34" s="22"/>
      <c r="P34" s="22"/>
    </row>
    <row r="35" spans="1:16" ht="39" customHeight="1" x14ac:dyDescent="0.15">
      <c r="A35" s="22"/>
      <c r="B35" s="35"/>
      <c r="C35" s="1237" t="s">
        <v>561</v>
      </c>
      <c r="D35" s="1238"/>
      <c r="E35" s="1239"/>
      <c r="F35" s="36">
        <v>9</v>
      </c>
      <c r="G35" s="37">
        <v>12.33</v>
      </c>
      <c r="H35" s="37">
        <v>15.75</v>
      </c>
      <c r="I35" s="37">
        <v>16.489999999999998</v>
      </c>
      <c r="J35" s="38">
        <v>16.02</v>
      </c>
      <c r="K35" s="22"/>
      <c r="L35" s="22"/>
      <c r="M35" s="22"/>
      <c r="N35" s="22"/>
      <c r="O35" s="22"/>
      <c r="P35" s="22"/>
    </row>
    <row r="36" spans="1:16" ht="39" customHeight="1" x14ac:dyDescent="0.15">
      <c r="A36" s="22"/>
      <c r="B36" s="35"/>
      <c r="C36" s="1237" t="s">
        <v>562</v>
      </c>
      <c r="D36" s="1238"/>
      <c r="E36" s="1239"/>
      <c r="F36" s="36">
        <v>9.32</v>
      </c>
      <c r="G36" s="37">
        <v>7.4</v>
      </c>
      <c r="H36" s="37">
        <v>5.59</v>
      </c>
      <c r="I36" s="37">
        <v>6.2</v>
      </c>
      <c r="J36" s="38">
        <v>5.96</v>
      </c>
      <c r="K36" s="22"/>
      <c r="L36" s="22"/>
      <c r="M36" s="22"/>
      <c r="N36" s="22"/>
      <c r="O36" s="22"/>
      <c r="P36" s="22"/>
    </row>
    <row r="37" spans="1:16" ht="39" customHeight="1" x14ac:dyDescent="0.15">
      <c r="A37" s="22"/>
      <c r="B37" s="35"/>
      <c r="C37" s="1237" t="s">
        <v>563</v>
      </c>
      <c r="D37" s="1238"/>
      <c r="E37" s="1239"/>
      <c r="F37" s="36">
        <v>1.82</v>
      </c>
      <c r="G37" s="37">
        <v>2.23</v>
      </c>
      <c r="H37" s="37">
        <v>2.54</v>
      </c>
      <c r="I37" s="37">
        <v>3.16</v>
      </c>
      <c r="J37" s="38">
        <v>3</v>
      </c>
      <c r="K37" s="22"/>
      <c r="L37" s="22"/>
      <c r="M37" s="22"/>
      <c r="N37" s="22"/>
      <c r="O37" s="22"/>
      <c r="P37" s="22"/>
    </row>
    <row r="38" spans="1:16" ht="39" customHeight="1" x14ac:dyDescent="0.15">
      <c r="A38" s="22"/>
      <c r="B38" s="35"/>
      <c r="C38" s="1237" t="s">
        <v>564</v>
      </c>
      <c r="D38" s="1238"/>
      <c r="E38" s="1239"/>
      <c r="F38" s="36">
        <v>8.56</v>
      </c>
      <c r="G38" s="37">
        <v>4.3499999999999996</v>
      </c>
      <c r="H38" s="37">
        <v>2.23</v>
      </c>
      <c r="I38" s="37">
        <v>0.22</v>
      </c>
      <c r="J38" s="38">
        <v>1.32</v>
      </c>
      <c r="K38" s="22"/>
      <c r="L38" s="22"/>
      <c r="M38" s="22"/>
      <c r="N38" s="22"/>
      <c r="O38" s="22"/>
      <c r="P38" s="22"/>
    </row>
    <row r="39" spans="1:16" ht="39" customHeight="1" x14ac:dyDescent="0.15">
      <c r="A39" s="22"/>
      <c r="B39" s="35"/>
      <c r="C39" s="1237" t="s">
        <v>565</v>
      </c>
      <c r="D39" s="1238"/>
      <c r="E39" s="1239"/>
      <c r="F39" s="36">
        <v>0</v>
      </c>
      <c r="G39" s="37">
        <v>0</v>
      </c>
      <c r="H39" s="37">
        <v>0.01</v>
      </c>
      <c r="I39" s="37">
        <v>0</v>
      </c>
      <c r="J39" s="38">
        <v>0.06</v>
      </c>
      <c r="K39" s="22"/>
      <c r="L39" s="22"/>
      <c r="M39" s="22"/>
      <c r="N39" s="22"/>
      <c r="O39" s="22"/>
      <c r="P39" s="22"/>
    </row>
    <row r="40" spans="1:16" ht="39" customHeight="1" x14ac:dyDescent="0.15">
      <c r="A40" s="22"/>
      <c r="B40" s="35"/>
      <c r="C40" s="1237" t="s">
        <v>566</v>
      </c>
      <c r="D40" s="1238"/>
      <c r="E40" s="1239"/>
      <c r="F40" s="36">
        <v>0</v>
      </c>
      <c r="G40" s="37">
        <v>0</v>
      </c>
      <c r="H40" s="37">
        <v>0</v>
      </c>
      <c r="I40" s="37">
        <v>0</v>
      </c>
      <c r="J40" s="38">
        <v>0</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567</v>
      </c>
      <c r="D42" s="1238"/>
      <c r="E42" s="1239"/>
      <c r="F42" s="36" t="s">
        <v>509</v>
      </c>
      <c r="G42" s="37" t="s">
        <v>509</v>
      </c>
      <c r="H42" s="37" t="s">
        <v>509</v>
      </c>
      <c r="I42" s="37" t="s">
        <v>509</v>
      </c>
      <c r="J42" s="38" t="s">
        <v>509</v>
      </c>
      <c r="K42" s="22"/>
      <c r="L42" s="22"/>
      <c r="M42" s="22"/>
      <c r="N42" s="22"/>
      <c r="O42" s="22"/>
      <c r="P42" s="22"/>
    </row>
    <row r="43" spans="1:16" ht="39" customHeight="1" thickBot="1" x14ac:dyDescent="0.2">
      <c r="A43" s="22"/>
      <c r="B43" s="40"/>
      <c r="C43" s="1240" t="s">
        <v>568</v>
      </c>
      <c r="D43" s="1241"/>
      <c r="E43" s="1242"/>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6dXFbUaz9bA2WB7FNSM6+GfF8ki6VUoiW3QxHrr1wSUwxG60tXc7aDGvIFlxubgiNah7Eq83n3lfL/34ESKzA==" saltValue="RD4fc5aj6U8DYjxQk/l/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1382</v>
      </c>
      <c r="L45" s="60">
        <v>1369</v>
      </c>
      <c r="M45" s="60">
        <v>1394</v>
      </c>
      <c r="N45" s="60">
        <v>1511</v>
      </c>
      <c r="O45" s="61">
        <v>1540</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509</v>
      </c>
      <c r="L46" s="64" t="s">
        <v>509</v>
      </c>
      <c r="M46" s="64" t="s">
        <v>509</v>
      </c>
      <c r="N46" s="64" t="s">
        <v>509</v>
      </c>
      <c r="O46" s="65" t="s">
        <v>509</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509</v>
      </c>
      <c r="L47" s="64" t="s">
        <v>509</v>
      </c>
      <c r="M47" s="64" t="s">
        <v>509</v>
      </c>
      <c r="N47" s="64" t="s">
        <v>509</v>
      </c>
      <c r="O47" s="65" t="s">
        <v>509</v>
      </c>
      <c r="P47" s="48"/>
      <c r="Q47" s="48"/>
      <c r="R47" s="48"/>
      <c r="S47" s="48"/>
      <c r="T47" s="48"/>
      <c r="U47" s="48"/>
    </row>
    <row r="48" spans="1:21" ht="30.75" customHeight="1" x14ac:dyDescent="0.15">
      <c r="A48" s="48"/>
      <c r="B48" s="1247"/>
      <c r="C48" s="1248"/>
      <c r="D48" s="62"/>
      <c r="E48" s="1253" t="s">
        <v>15</v>
      </c>
      <c r="F48" s="1253"/>
      <c r="G48" s="1253"/>
      <c r="H48" s="1253"/>
      <c r="I48" s="1253"/>
      <c r="J48" s="1254"/>
      <c r="K48" s="63">
        <v>1053</v>
      </c>
      <c r="L48" s="64">
        <v>1055</v>
      </c>
      <c r="M48" s="64">
        <v>966</v>
      </c>
      <c r="N48" s="64">
        <v>773</v>
      </c>
      <c r="O48" s="65">
        <v>721</v>
      </c>
      <c r="P48" s="48"/>
      <c r="Q48" s="48"/>
      <c r="R48" s="48"/>
      <c r="S48" s="48"/>
      <c r="T48" s="48"/>
      <c r="U48" s="48"/>
    </row>
    <row r="49" spans="1:21" ht="30.75" customHeight="1" x14ac:dyDescent="0.15">
      <c r="A49" s="48"/>
      <c r="B49" s="1247"/>
      <c r="C49" s="1248"/>
      <c r="D49" s="62"/>
      <c r="E49" s="1253" t="s">
        <v>16</v>
      </c>
      <c r="F49" s="1253"/>
      <c r="G49" s="1253"/>
      <c r="H49" s="1253"/>
      <c r="I49" s="1253"/>
      <c r="J49" s="1254"/>
      <c r="K49" s="63">
        <v>47</v>
      </c>
      <c r="L49" s="64">
        <v>47</v>
      </c>
      <c r="M49" s="64">
        <v>47</v>
      </c>
      <c r="N49" s="64">
        <v>37</v>
      </c>
      <c r="O49" s="65" t="s">
        <v>509</v>
      </c>
      <c r="P49" s="48"/>
      <c r="Q49" s="48"/>
      <c r="R49" s="48"/>
      <c r="S49" s="48"/>
      <c r="T49" s="48"/>
      <c r="U49" s="48"/>
    </row>
    <row r="50" spans="1:21" ht="30.75" customHeight="1" x14ac:dyDescent="0.15">
      <c r="A50" s="48"/>
      <c r="B50" s="1247"/>
      <c r="C50" s="1248"/>
      <c r="D50" s="62"/>
      <c r="E50" s="1253" t="s">
        <v>17</v>
      </c>
      <c r="F50" s="1253"/>
      <c r="G50" s="1253"/>
      <c r="H50" s="1253"/>
      <c r="I50" s="1253"/>
      <c r="J50" s="1254"/>
      <c r="K50" s="63">
        <v>2</v>
      </c>
      <c r="L50" s="64">
        <v>1</v>
      </c>
      <c r="M50" s="64">
        <v>0</v>
      </c>
      <c r="N50" s="64" t="s">
        <v>509</v>
      </c>
      <c r="O50" s="65" t="s">
        <v>509</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509</v>
      </c>
      <c r="L51" s="64" t="s">
        <v>509</v>
      </c>
      <c r="M51" s="64" t="s">
        <v>509</v>
      </c>
      <c r="N51" s="64" t="s">
        <v>509</v>
      </c>
      <c r="O51" s="65" t="s">
        <v>509</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1553</v>
      </c>
      <c r="L52" s="64">
        <v>1557</v>
      </c>
      <c r="M52" s="64">
        <v>1563</v>
      </c>
      <c r="N52" s="64">
        <v>1594</v>
      </c>
      <c r="O52" s="65">
        <v>1576</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931</v>
      </c>
      <c r="L53" s="69">
        <v>915</v>
      </c>
      <c r="M53" s="69">
        <v>844</v>
      </c>
      <c r="N53" s="69">
        <v>727</v>
      </c>
      <c r="O53" s="70">
        <v>685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509</v>
      </c>
      <c r="L57" s="83" t="s">
        <v>509</v>
      </c>
      <c r="M57" s="83" t="s">
        <v>509</v>
      </c>
      <c r="N57" s="83" t="s">
        <v>509</v>
      </c>
      <c r="O57" s="84" t="s">
        <v>509</v>
      </c>
    </row>
    <row r="58" spans="1:21" ht="31.5" customHeight="1" thickBot="1" x14ac:dyDescent="0.2">
      <c r="B58" s="1263"/>
      <c r="C58" s="1264"/>
      <c r="D58" s="1268" t="s">
        <v>27</v>
      </c>
      <c r="E58" s="1269"/>
      <c r="F58" s="1269"/>
      <c r="G58" s="1269"/>
      <c r="H58" s="1269"/>
      <c r="I58" s="1269"/>
      <c r="J58" s="1270"/>
      <c r="K58" s="85" t="s">
        <v>509</v>
      </c>
      <c r="L58" s="86" t="s">
        <v>509</v>
      </c>
      <c r="M58" s="86" t="s">
        <v>509</v>
      </c>
      <c r="N58" s="86" t="s">
        <v>509</v>
      </c>
      <c r="O58" s="87" t="s">
        <v>509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NPY4MHzj8Pl4Hx2ZT7izZOwn7VyywX4dcrA81bzJr1sVObjBeD0Deyo+ZecDVdPTgp/7HTZG7oOW3M+zhz0Tg==" saltValue="E+29KIoNBdae8D5/fp7z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1" t="s">
        <v>30</v>
      </c>
      <c r="C41" s="1272"/>
      <c r="D41" s="101"/>
      <c r="E41" s="1277" t="s">
        <v>31</v>
      </c>
      <c r="F41" s="1277"/>
      <c r="G41" s="1277"/>
      <c r="H41" s="1278"/>
      <c r="I41" s="102">
        <v>13785</v>
      </c>
      <c r="J41" s="103">
        <v>14255</v>
      </c>
      <c r="K41" s="103">
        <v>14736</v>
      </c>
      <c r="L41" s="103">
        <v>14859</v>
      </c>
      <c r="M41" s="104">
        <v>14956</v>
      </c>
    </row>
    <row r="42" spans="2:13" ht="27.75" customHeight="1" x14ac:dyDescent="0.15">
      <c r="B42" s="1273"/>
      <c r="C42" s="1274"/>
      <c r="D42" s="105"/>
      <c r="E42" s="1279" t="s">
        <v>32</v>
      </c>
      <c r="F42" s="1279"/>
      <c r="G42" s="1279"/>
      <c r="H42" s="1280"/>
      <c r="I42" s="106">
        <v>1</v>
      </c>
      <c r="J42" s="107" t="s">
        <v>509</v>
      </c>
      <c r="K42" s="107" t="s">
        <v>509</v>
      </c>
      <c r="L42" s="107" t="s">
        <v>509</v>
      </c>
      <c r="M42" s="108" t="s">
        <v>509</v>
      </c>
    </row>
    <row r="43" spans="2:13" ht="27.75" customHeight="1" x14ac:dyDescent="0.15">
      <c r="B43" s="1273"/>
      <c r="C43" s="1274"/>
      <c r="D43" s="105"/>
      <c r="E43" s="1279" t="s">
        <v>33</v>
      </c>
      <c r="F43" s="1279"/>
      <c r="G43" s="1279"/>
      <c r="H43" s="1280"/>
      <c r="I43" s="106">
        <v>6647</v>
      </c>
      <c r="J43" s="107">
        <v>6542</v>
      </c>
      <c r="K43" s="107">
        <v>6192</v>
      </c>
      <c r="L43" s="107">
        <v>5332</v>
      </c>
      <c r="M43" s="108">
        <v>4536</v>
      </c>
    </row>
    <row r="44" spans="2:13" ht="27.75" customHeight="1" x14ac:dyDescent="0.15">
      <c r="B44" s="1273"/>
      <c r="C44" s="1274"/>
      <c r="D44" s="105"/>
      <c r="E44" s="1279" t="s">
        <v>34</v>
      </c>
      <c r="F44" s="1279"/>
      <c r="G44" s="1279"/>
      <c r="H44" s="1280"/>
      <c r="I44" s="106">
        <v>128</v>
      </c>
      <c r="J44" s="107">
        <v>82</v>
      </c>
      <c r="K44" s="107">
        <v>36</v>
      </c>
      <c r="L44" s="107" t="s">
        <v>509</v>
      </c>
      <c r="M44" s="108" t="s">
        <v>509</v>
      </c>
    </row>
    <row r="45" spans="2:13" ht="27.75" customHeight="1" x14ac:dyDescent="0.15">
      <c r="B45" s="1273"/>
      <c r="C45" s="1274"/>
      <c r="D45" s="105"/>
      <c r="E45" s="1279" t="s">
        <v>35</v>
      </c>
      <c r="F45" s="1279"/>
      <c r="G45" s="1279"/>
      <c r="H45" s="1280"/>
      <c r="I45" s="106">
        <v>2232</v>
      </c>
      <c r="J45" s="107">
        <v>2136</v>
      </c>
      <c r="K45" s="107">
        <v>2111</v>
      </c>
      <c r="L45" s="107">
        <v>2127</v>
      </c>
      <c r="M45" s="108">
        <v>2040</v>
      </c>
    </row>
    <row r="46" spans="2:13" ht="27.75" customHeight="1" x14ac:dyDescent="0.15">
      <c r="B46" s="1273"/>
      <c r="C46" s="1274"/>
      <c r="D46" s="109"/>
      <c r="E46" s="1279" t="s">
        <v>36</v>
      </c>
      <c r="F46" s="1279"/>
      <c r="G46" s="1279"/>
      <c r="H46" s="1280"/>
      <c r="I46" s="106" t="s">
        <v>509</v>
      </c>
      <c r="J46" s="107" t="s">
        <v>509</v>
      </c>
      <c r="K46" s="107" t="s">
        <v>509</v>
      </c>
      <c r="L46" s="107" t="s">
        <v>509</v>
      </c>
      <c r="M46" s="108" t="s">
        <v>509</v>
      </c>
    </row>
    <row r="47" spans="2:13" ht="27.75" customHeight="1" x14ac:dyDescent="0.15">
      <c r="B47" s="1273"/>
      <c r="C47" s="1274"/>
      <c r="D47" s="110"/>
      <c r="E47" s="1281" t="s">
        <v>37</v>
      </c>
      <c r="F47" s="1282"/>
      <c r="G47" s="1282"/>
      <c r="H47" s="1283"/>
      <c r="I47" s="106" t="s">
        <v>509</v>
      </c>
      <c r="J47" s="107" t="s">
        <v>509</v>
      </c>
      <c r="K47" s="107" t="s">
        <v>509</v>
      </c>
      <c r="L47" s="107" t="s">
        <v>509</v>
      </c>
      <c r="M47" s="108" t="s">
        <v>509</v>
      </c>
    </row>
    <row r="48" spans="2:13" ht="27.75" customHeight="1" x14ac:dyDescent="0.15">
      <c r="B48" s="1273"/>
      <c r="C48" s="1274"/>
      <c r="D48" s="105"/>
      <c r="E48" s="1279" t="s">
        <v>38</v>
      </c>
      <c r="F48" s="1279"/>
      <c r="G48" s="1279"/>
      <c r="H48" s="1280"/>
      <c r="I48" s="106" t="s">
        <v>509</v>
      </c>
      <c r="J48" s="107" t="s">
        <v>509</v>
      </c>
      <c r="K48" s="107" t="s">
        <v>509</v>
      </c>
      <c r="L48" s="107" t="s">
        <v>509</v>
      </c>
      <c r="M48" s="108" t="s">
        <v>509</v>
      </c>
    </row>
    <row r="49" spans="2:13" ht="27.75" customHeight="1" x14ac:dyDescent="0.15">
      <c r="B49" s="1275"/>
      <c r="C49" s="1276"/>
      <c r="D49" s="105"/>
      <c r="E49" s="1279" t="s">
        <v>39</v>
      </c>
      <c r="F49" s="1279"/>
      <c r="G49" s="1279"/>
      <c r="H49" s="1280"/>
      <c r="I49" s="106" t="s">
        <v>509</v>
      </c>
      <c r="J49" s="107" t="s">
        <v>509</v>
      </c>
      <c r="K49" s="107" t="s">
        <v>509</v>
      </c>
      <c r="L49" s="107" t="s">
        <v>509</v>
      </c>
      <c r="M49" s="108" t="s">
        <v>509</v>
      </c>
    </row>
    <row r="50" spans="2:13" ht="27.75" customHeight="1" x14ac:dyDescent="0.15">
      <c r="B50" s="1284" t="s">
        <v>40</v>
      </c>
      <c r="C50" s="1285"/>
      <c r="D50" s="111"/>
      <c r="E50" s="1279" t="s">
        <v>41</v>
      </c>
      <c r="F50" s="1279"/>
      <c r="G50" s="1279"/>
      <c r="H50" s="1280"/>
      <c r="I50" s="106">
        <v>4952</v>
      </c>
      <c r="J50" s="107">
        <v>5245</v>
      </c>
      <c r="K50" s="107">
        <v>5108</v>
      </c>
      <c r="L50" s="107">
        <v>4810</v>
      </c>
      <c r="M50" s="108">
        <v>3954</v>
      </c>
    </row>
    <row r="51" spans="2:13" ht="27.75" customHeight="1" x14ac:dyDescent="0.15">
      <c r="B51" s="1273"/>
      <c r="C51" s="1274"/>
      <c r="D51" s="105"/>
      <c r="E51" s="1279" t="s">
        <v>42</v>
      </c>
      <c r="F51" s="1279"/>
      <c r="G51" s="1279"/>
      <c r="H51" s="1280"/>
      <c r="I51" s="106">
        <v>1541</v>
      </c>
      <c r="J51" s="107">
        <v>1663</v>
      </c>
      <c r="K51" s="107">
        <v>1686</v>
      </c>
      <c r="L51" s="107">
        <v>1698</v>
      </c>
      <c r="M51" s="108">
        <v>1690</v>
      </c>
    </row>
    <row r="52" spans="2:13" ht="27.75" customHeight="1" x14ac:dyDescent="0.15">
      <c r="B52" s="1275"/>
      <c r="C52" s="1276"/>
      <c r="D52" s="105"/>
      <c r="E52" s="1279" t="s">
        <v>43</v>
      </c>
      <c r="F52" s="1279"/>
      <c r="G52" s="1279"/>
      <c r="H52" s="1280"/>
      <c r="I52" s="106">
        <v>13527</v>
      </c>
      <c r="J52" s="107">
        <v>13618</v>
      </c>
      <c r="K52" s="107">
        <v>13658</v>
      </c>
      <c r="L52" s="107">
        <v>13279</v>
      </c>
      <c r="M52" s="108">
        <v>13047</v>
      </c>
    </row>
    <row r="53" spans="2:13" ht="27.75" customHeight="1" thickBot="1" x14ac:dyDescent="0.2">
      <c r="B53" s="1286" t="s">
        <v>44</v>
      </c>
      <c r="C53" s="1287"/>
      <c r="D53" s="112"/>
      <c r="E53" s="1288" t="s">
        <v>45</v>
      </c>
      <c r="F53" s="1288"/>
      <c r="G53" s="1288"/>
      <c r="H53" s="1289"/>
      <c r="I53" s="113">
        <v>2773</v>
      </c>
      <c r="J53" s="114">
        <v>2489</v>
      </c>
      <c r="K53" s="114">
        <v>2623</v>
      </c>
      <c r="L53" s="114">
        <v>2531</v>
      </c>
      <c r="M53" s="115">
        <v>2840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cMeUqo3EIvo6P1egPWp1jAJ1mGyO8S5KsNlISOrHMIQwG/xHdH+WA3X8JjfUD8iUUpDgaAXpOoYSjUFKcqlXw==" saltValue="vsRKnhsOdRQB9v2QRD8e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8" t="s">
        <v>48</v>
      </c>
      <c r="D55" s="1298"/>
      <c r="E55" s="1299"/>
      <c r="F55" s="127">
        <v>2326</v>
      </c>
      <c r="G55" s="127">
        <v>2029</v>
      </c>
      <c r="H55" s="128">
        <v>1190</v>
      </c>
    </row>
    <row r="56" spans="2:8" ht="52.5" customHeight="1" x14ac:dyDescent="0.15">
      <c r="B56" s="129"/>
      <c r="C56" s="1300" t="s">
        <v>49</v>
      </c>
      <c r="D56" s="1300"/>
      <c r="E56" s="1301"/>
      <c r="F56" s="130">
        <v>451</v>
      </c>
      <c r="G56" s="130">
        <v>452</v>
      </c>
      <c r="H56" s="131">
        <v>452</v>
      </c>
    </row>
    <row r="57" spans="2:8" ht="53.25" customHeight="1" x14ac:dyDescent="0.15">
      <c r="B57" s="129"/>
      <c r="C57" s="1302" t="s">
        <v>50</v>
      </c>
      <c r="D57" s="1302"/>
      <c r="E57" s="1303"/>
      <c r="F57" s="132">
        <v>1597</v>
      </c>
      <c r="G57" s="132">
        <v>1595</v>
      </c>
      <c r="H57" s="133">
        <v>1633</v>
      </c>
    </row>
    <row r="58" spans="2:8" ht="45.75" customHeight="1" x14ac:dyDescent="0.15">
      <c r="B58" s="134"/>
      <c r="C58" s="1290" t="s">
        <v>583</v>
      </c>
      <c r="D58" s="1291"/>
      <c r="E58" s="1292"/>
      <c r="F58" s="135">
        <v>891</v>
      </c>
      <c r="G58" s="135">
        <v>892</v>
      </c>
      <c r="H58" s="136">
        <v>919</v>
      </c>
    </row>
    <row r="59" spans="2:8" ht="45.75" customHeight="1" x14ac:dyDescent="0.15">
      <c r="B59" s="134"/>
      <c r="C59" s="1290" t="s">
        <v>584</v>
      </c>
      <c r="D59" s="1291"/>
      <c r="E59" s="1292"/>
      <c r="F59" s="135">
        <v>258</v>
      </c>
      <c r="G59" s="135">
        <v>259</v>
      </c>
      <c r="H59" s="136">
        <v>259</v>
      </c>
    </row>
    <row r="60" spans="2:8" ht="45.75" customHeight="1" x14ac:dyDescent="0.15">
      <c r="B60" s="134"/>
      <c r="C60" s="1290" t="s">
        <v>585</v>
      </c>
      <c r="D60" s="1291"/>
      <c r="E60" s="1292"/>
      <c r="F60" s="135">
        <v>206</v>
      </c>
      <c r="G60" s="135">
        <v>211</v>
      </c>
      <c r="H60" s="136">
        <v>225</v>
      </c>
    </row>
    <row r="61" spans="2:8" ht="45.75" customHeight="1" x14ac:dyDescent="0.15">
      <c r="B61" s="134"/>
      <c r="C61" s="1290" t="s">
        <v>586</v>
      </c>
      <c r="D61" s="1291"/>
      <c r="E61" s="1292"/>
      <c r="F61" s="135">
        <v>90</v>
      </c>
      <c r="G61" s="135">
        <v>89</v>
      </c>
      <c r="H61" s="136">
        <v>88</v>
      </c>
    </row>
    <row r="62" spans="2:8" ht="45.75" customHeight="1" thickBot="1" x14ac:dyDescent="0.2">
      <c r="B62" s="137"/>
      <c r="C62" s="1293" t="s">
        <v>587</v>
      </c>
      <c r="D62" s="1294"/>
      <c r="E62" s="1295"/>
      <c r="F62" s="138">
        <v>49</v>
      </c>
      <c r="G62" s="138">
        <v>47</v>
      </c>
      <c r="H62" s="139">
        <v>45</v>
      </c>
    </row>
    <row r="63" spans="2:8" ht="52.5" customHeight="1" thickBot="1" x14ac:dyDescent="0.2">
      <c r="B63" s="140"/>
      <c r="C63" s="1296" t="s">
        <v>51</v>
      </c>
      <c r="D63" s="1296"/>
      <c r="E63" s="1297"/>
      <c r="F63" s="141">
        <v>4375</v>
      </c>
      <c r="G63" s="141">
        <v>4076</v>
      </c>
      <c r="H63" s="142">
        <v>3275</v>
      </c>
    </row>
    <row r="64" spans="2:8" ht="15" customHeight="1" x14ac:dyDescent="0.15"/>
    <row r="65" ht="0" hidden="1" customHeight="1" x14ac:dyDescent="0.15"/>
    <row r="66" ht="0" hidden="1" customHeight="1" x14ac:dyDescent="0.15"/>
  </sheetData>
  <sheetProtection algorithmName="SHA-512" hashValue="8sBc0B/z4f9Lmkh85cUHR1K2ko6WeZYjTBQCVl6DfDjWD7F9MqbaOChkmATwbr2EQ0m7ShEHH5OlieVpUZ7UBQ==" saltValue="W04n86525DY4QnrpHquZ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U1" zoomScaleNormal="100" zoomScaleSheetLayoutView="55" workbookViewId="0">
      <selection activeCell="CT39" sqref="CT3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4" t="s">
        <v>601</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550</v>
      </c>
      <c r="BQ50" s="1317"/>
      <c r="BR50" s="1317"/>
      <c r="BS50" s="1317"/>
      <c r="BT50" s="1317"/>
      <c r="BU50" s="1317"/>
      <c r="BV50" s="1317"/>
      <c r="BW50" s="1317"/>
      <c r="BX50" s="1317" t="s">
        <v>551</v>
      </c>
      <c r="BY50" s="1317"/>
      <c r="BZ50" s="1317"/>
      <c r="CA50" s="1317"/>
      <c r="CB50" s="1317"/>
      <c r="CC50" s="1317"/>
      <c r="CD50" s="1317"/>
      <c r="CE50" s="1317"/>
      <c r="CF50" s="1317" t="s">
        <v>552</v>
      </c>
      <c r="CG50" s="1317"/>
      <c r="CH50" s="1317"/>
      <c r="CI50" s="1317"/>
      <c r="CJ50" s="1317"/>
      <c r="CK50" s="1317"/>
      <c r="CL50" s="1317"/>
      <c r="CM50" s="1317"/>
      <c r="CN50" s="1317" t="s">
        <v>553</v>
      </c>
      <c r="CO50" s="1317"/>
      <c r="CP50" s="1317"/>
      <c r="CQ50" s="1317"/>
      <c r="CR50" s="1317"/>
      <c r="CS50" s="1317"/>
      <c r="CT50" s="1317"/>
      <c r="CU50" s="1317"/>
      <c r="CV50" s="1317" t="s">
        <v>554</v>
      </c>
      <c r="CW50" s="1317"/>
      <c r="CX50" s="1317"/>
      <c r="CY50" s="1317"/>
      <c r="CZ50" s="1317"/>
      <c r="DA50" s="1317"/>
      <c r="DB50" s="1317"/>
      <c r="DC50" s="1317"/>
    </row>
    <row r="51" spans="1:109" ht="13.5" customHeight="1" x14ac:dyDescent="0.15">
      <c r="B51" s="394"/>
      <c r="G51" s="1324"/>
      <c r="H51" s="1324"/>
      <c r="I51" s="1322"/>
      <c r="J51" s="1322"/>
      <c r="K51" s="1319"/>
      <c r="L51" s="1319"/>
      <c r="M51" s="1319"/>
      <c r="N51" s="1319"/>
      <c r="AM51" s="403"/>
      <c r="AN51" s="1320" t="s">
        <v>593</v>
      </c>
      <c r="AO51" s="1320"/>
      <c r="AP51" s="1320"/>
      <c r="AQ51" s="1320"/>
      <c r="AR51" s="1320"/>
      <c r="AS51" s="1320"/>
      <c r="AT51" s="1320"/>
      <c r="AU51" s="1320"/>
      <c r="AV51" s="1320"/>
      <c r="AW51" s="1320"/>
      <c r="AX51" s="1320"/>
      <c r="AY51" s="1320"/>
      <c r="AZ51" s="1320"/>
      <c r="BA51" s="1320"/>
      <c r="BB51" s="1320" t="s">
        <v>594</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18">
        <v>36.799999999999997</v>
      </c>
      <c r="BY51" s="1318"/>
      <c r="BZ51" s="1318"/>
      <c r="CA51" s="1318"/>
      <c r="CB51" s="1318"/>
      <c r="CC51" s="1318"/>
      <c r="CD51" s="1318"/>
      <c r="CE51" s="1318"/>
      <c r="CF51" s="1318">
        <v>39.700000000000003</v>
      </c>
      <c r="CG51" s="1318"/>
      <c r="CH51" s="1318"/>
      <c r="CI51" s="1318"/>
      <c r="CJ51" s="1318"/>
      <c r="CK51" s="1318"/>
      <c r="CL51" s="1318"/>
      <c r="CM51" s="1318"/>
      <c r="CN51" s="1318">
        <v>38.4</v>
      </c>
      <c r="CO51" s="1318"/>
      <c r="CP51" s="1318"/>
      <c r="CQ51" s="1318"/>
      <c r="CR51" s="1318"/>
      <c r="CS51" s="1318"/>
      <c r="CT51" s="1318"/>
      <c r="CU51" s="1318"/>
      <c r="CV51" s="1318">
        <v>42.8</v>
      </c>
      <c r="CW51" s="1318"/>
      <c r="CX51" s="1318"/>
      <c r="CY51" s="1318"/>
      <c r="CZ51" s="1318"/>
      <c r="DA51" s="1318"/>
      <c r="DB51" s="1318"/>
      <c r="DC51" s="1318"/>
    </row>
    <row r="52" spans="1:109" x14ac:dyDescent="0.15">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595</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18">
        <v>46.2</v>
      </c>
      <c r="BY53" s="1318"/>
      <c r="BZ53" s="1318"/>
      <c r="CA53" s="1318"/>
      <c r="CB53" s="1318"/>
      <c r="CC53" s="1318"/>
      <c r="CD53" s="1318"/>
      <c r="CE53" s="1318"/>
      <c r="CF53" s="1318">
        <v>62.4</v>
      </c>
      <c r="CG53" s="1318"/>
      <c r="CH53" s="1318"/>
      <c r="CI53" s="1318"/>
      <c r="CJ53" s="1318"/>
      <c r="CK53" s="1318"/>
      <c r="CL53" s="1318"/>
      <c r="CM53" s="1318"/>
      <c r="CN53" s="1318">
        <v>63.2</v>
      </c>
      <c r="CO53" s="1318"/>
      <c r="CP53" s="1318"/>
      <c r="CQ53" s="1318"/>
      <c r="CR53" s="1318"/>
      <c r="CS53" s="1318"/>
      <c r="CT53" s="1318"/>
      <c r="CU53" s="1318"/>
      <c r="CV53" s="1318">
        <v>64.099999999999994</v>
      </c>
      <c r="CW53" s="1318"/>
      <c r="CX53" s="1318"/>
      <c r="CY53" s="1318"/>
      <c r="CZ53" s="1318"/>
      <c r="DA53" s="1318"/>
      <c r="DB53" s="1318"/>
      <c r="DC53" s="1318"/>
    </row>
    <row r="54" spans="1:109" x14ac:dyDescent="0.15">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3"/>
      <c r="H55" s="1313"/>
      <c r="I55" s="1313"/>
      <c r="J55" s="1313"/>
      <c r="K55" s="1319"/>
      <c r="L55" s="1319"/>
      <c r="M55" s="1319"/>
      <c r="N55" s="1319"/>
      <c r="AN55" s="1317" t="s">
        <v>596</v>
      </c>
      <c r="AO55" s="1317"/>
      <c r="AP55" s="1317"/>
      <c r="AQ55" s="1317"/>
      <c r="AR55" s="1317"/>
      <c r="AS55" s="1317"/>
      <c r="AT55" s="1317"/>
      <c r="AU55" s="1317"/>
      <c r="AV55" s="1317"/>
      <c r="AW55" s="1317"/>
      <c r="AX55" s="1317"/>
      <c r="AY55" s="1317"/>
      <c r="AZ55" s="1317"/>
      <c r="BA55" s="1317"/>
      <c r="BB55" s="1320" t="s">
        <v>594</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18">
        <v>41.5</v>
      </c>
      <c r="BY55" s="1318"/>
      <c r="BZ55" s="1318"/>
      <c r="CA55" s="1318"/>
      <c r="CB55" s="1318"/>
      <c r="CC55" s="1318"/>
      <c r="CD55" s="1318"/>
      <c r="CE55" s="1318"/>
      <c r="CF55" s="1318">
        <v>36.6</v>
      </c>
      <c r="CG55" s="1318"/>
      <c r="CH55" s="1318"/>
      <c r="CI55" s="1318"/>
      <c r="CJ55" s="1318"/>
      <c r="CK55" s="1318"/>
      <c r="CL55" s="1318"/>
      <c r="CM55" s="1318"/>
      <c r="CN55" s="1318">
        <v>37.700000000000003</v>
      </c>
      <c r="CO55" s="1318"/>
      <c r="CP55" s="1318"/>
      <c r="CQ55" s="1318"/>
      <c r="CR55" s="1318"/>
      <c r="CS55" s="1318"/>
      <c r="CT55" s="1318"/>
      <c r="CU55" s="1318"/>
      <c r="CV55" s="1318">
        <v>37.9</v>
      </c>
      <c r="CW55" s="1318"/>
      <c r="CX55" s="1318"/>
      <c r="CY55" s="1318"/>
      <c r="CZ55" s="1318"/>
      <c r="DA55" s="1318"/>
      <c r="DB55" s="1318"/>
      <c r="DC55" s="1318"/>
    </row>
    <row r="56" spans="1:109" x14ac:dyDescent="0.15">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597</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18">
        <v>56.4</v>
      </c>
      <c r="BY57" s="1318"/>
      <c r="BZ57" s="1318"/>
      <c r="CA57" s="1318"/>
      <c r="CB57" s="1318"/>
      <c r="CC57" s="1318"/>
      <c r="CD57" s="1318"/>
      <c r="CE57" s="1318"/>
      <c r="CF57" s="1318">
        <v>58.8</v>
      </c>
      <c r="CG57" s="1318"/>
      <c r="CH57" s="1318"/>
      <c r="CI57" s="1318"/>
      <c r="CJ57" s="1318"/>
      <c r="CK57" s="1318"/>
      <c r="CL57" s="1318"/>
      <c r="CM57" s="1318"/>
      <c r="CN57" s="1318">
        <v>59.4</v>
      </c>
      <c r="CO57" s="1318"/>
      <c r="CP57" s="1318"/>
      <c r="CQ57" s="1318"/>
      <c r="CR57" s="1318"/>
      <c r="CS57" s="1318"/>
      <c r="CT57" s="1318"/>
      <c r="CU57" s="1318"/>
      <c r="CV57" s="1318">
        <v>59.2</v>
      </c>
      <c r="CW57" s="1318"/>
      <c r="CX57" s="1318"/>
      <c r="CY57" s="1318"/>
      <c r="CZ57" s="1318"/>
      <c r="DA57" s="1318"/>
      <c r="DB57" s="1318"/>
      <c r="DC57" s="1318"/>
      <c r="DD57" s="407"/>
      <c r="DE57" s="406"/>
    </row>
    <row r="58" spans="1:109" s="402" customFormat="1" x14ac:dyDescent="0.15">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4" t="s">
        <v>602</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550</v>
      </c>
      <c r="BQ72" s="1317"/>
      <c r="BR72" s="1317"/>
      <c r="BS72" s="1317"/>
      <c r="BT72" s="1317"/>
      <c r="BU72" s="1317"/>
      <c r="BV72" s="1317"/>
      <c r="BW72" s="1317"/>
      <c r="BX72" s="1317" t="s">
        <v>551</v>
      </c>
      <c r="BY72" s="1317"/>
      <c r="BZ72" s="1317"/>
      <c r="CA72" s="1317"/>
      <c r="CB72" s="1317"/>
      <c r="CC72" s="1317"/>
      <c r="CD72" s="1317"/>
      <c r="CE72" s="1317"/>
      <c r="CF72" s="1317" t="s">
        <v>552</v>
      </c>
      <c r="CG72" s="1317"/>
      <c r="CH72" s="1317"/>
      <c r="CI72" s="1317"/>
      <c r="CJ72" s="1317"/>
      <c r="CK72" s="1317"/>
      <c r="CL72" s="1317"/>
      <c r="CM72" s="1317"/>
      <c r="CN72" s="1317" t="s">
        <v>553</v>
      </c>
      <c r="CO72" s="1317"/>
      <c r="CP72" s="1317"/>
      <c r="CQ72" s="1317"/>
      <c r="CR72" s="1317"/>
      <c r="CS72" s="1317"/>
      <c r="CT72" s="1317"/>
      <c r="CU72" s="1317"/>
      <c r="CV72" s="1317" t="s">
        <v>554</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0" t="s">
        <v>593</v>
      </c>
      <c r="AO73" s="1320"/>
      <c r="AP73" s="1320"/>
      <c r="AQ73" s="1320"/>
      <c r="AR73" s="1320"/>
      <c r="AS73" s="1320"/>
      <c r="AT73" s="1320"/>
      <c r="AU73" s="1320"/>
      <c r="AV73" s="1320"/>
      <c r="AW73" s="1320"/>
      <c r="AX73" s="1320"/>
      <c r="AY73" s="1320"/>
      <c r="AZ73" s="1320"/>
      <c r="BA73" s="1320"/>
      <c r="BB73" s="1320" t="s">
        <v>594</v>
      </c>
      <c r="BC73" s="1320"/>
      <c r="BD73" s="1320"/>
      <c r="BE73" s="1320"/>
      <c r="BF73" s="1320"/>
      <c r="BG73" s="1320"/>
      <c r="BH73" s="1320"/>
      <c r="BI73" s="1320"/>
      <c r="BJ73" s="1320"/>
      <c r="BK73" s="1320"/>
      <c r="BL73" s="1320"/>
      <c r="BM73" s="1320"/>
      <c r="BN73" s="1320"/>
      <c r="BO73" s="1320"/>
      <c r="BP73" s="1318">
        <v>42.1</v>
      </c>
      <c r="BQ73" s="1318"/>
      <c r="BR73" s="1318"/>
      <c r="BS73" s="1318"/>
      <c r="BT73" s="1318"/>
      <c r="BU73" s="1318"/>
      <c r="BV73" s="1318"/>
      <c r="BW73" s="1318"/>
      <c r="BX73" s="1318">
        <v>36.799999999999997</v>
      </c>
      <c r="BY73" s="1318"/>
      <c r="BZ73" s="1318"/>
      <c r="CA73" s="1318"/>
      <c r="CB73" s="1318"/>
      <c r="CC73" s="1318"/>
      <c r="CD73" s="1318"/>
      <c r="CE73" s="1318"/>
      <c r="CF73" s="1318">
        <v>39.700000000000003</v>
      </c>
      <c r="CG73" s="1318"/>
      <c r="CH73" s="1318"/>
      <c r="CI73" s="1318"/>
      <c r="CJ73" s="1318"/>
      <c r="CK73" s="1318"/>
      <c r="CL73" s="1318"/>
      <c r="CM73" s="1318"/>
      <c r="CN73" s="1318">
        <v>38.4</v>
      </c>
      <c r="CO73" s="1318"/>
      <c r="CP73" s="1318"/>
      <c r="CQ73" s="1318"/>
      <c r="CR73" s="1318"/>
      <c r="CS73" s="1318"/>
      <c r="CT73" s="1318"/>
      <c r="CU73" s="1318"/>
      <c r="CV73" s="1318">
        <v>42.8</v>
      </c>
      <c r="CW73" s="1318"/>
      <c r="CX73" s="1318"/>
      <c r="CY73" s="1318"/>
      <c r="CZ73" s="1318"/>
      <c r="DA73" s="1318"/>
      <c r="DB73" s="1318"/>
      <c r="DC73" s="1318"/>
    </row>
    <row r="74" spans="2:107" x14ac:dyDescent="0.15">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599</v>
      </c>
      <c r="BC75" s="1320"/>
      <c r="BD75" s="1320"/>
      <c r="BE75" s="1320"/>
      <c r="BF75" s="1320"/>
      <c r="BG75" s="1320"/>
      <c r="BH75" s="1320"/>
      <c r="BI75" s="1320"/>
      <c r="BJ75" s="1320"/>
      <c r="BK75" s="1320"/>
      <c r="BL75" s="1320"/>
      <c r="BM75" s="1320"/>
      <c r="BN75" s="1320"/>
      <c r="BO75" s="1320"/>
      <c r="BP75" s="1318">
        <v>13</v>
      </c>
      <c r="BQ75" s="1318"/>
      <c r="BR75" s="1318"/>
      <c r="BS75" s="1318"/>
      <c r="BT75" s="1318"/>
      <c r="BU75" s="1318"/>
      <c r="BV75" s="1318"/>
      <c r="BW75" s="1318"/>
      <c r="BX75" s="1318">
        <v>13</v>
      </c>
      <c r="BY75" s="1318"/>
      <c r="BZ75" s="1318"/>
      <c r="CA75" s="1318"/>
      <c r="CB75" s="1318"/>
      <c r="CC75" s="1318"/>
      <c r="CD75" s="1318"/>
      <c r="CE75" s="1318"/>
      <c r="CF75" s="1318">
        <v>13.4</v>
      </c>
      <c r="CG75" s="1318"/>
      <c r="CH75" s="1318"/>
      <c r="CI75" s="1318"/>
      <c r="CJ75" s="1318"/>
      <c r="CK75" s="1318"/>
      <c r="CL75" s="1318"/>
      <c r="CM75" s="1318"/>
      <c r="CN75" s="1318">
        <v>12.4</v>
      </c>
      <c r="CO75" s="1318"/>
      <c r="CP75" s="1318"/>
      <c r="CQ75" s="1318"/>
      <c r="CR75" s="1318"/>
      <c r="CS75" s="1318"/>
      <c r="CT75" s="1318"/>
      <c r="CU75" s="1318"/>
      <c r="CV75" s="1318">
        <v>11.3</v>
      </c>
      <c r="CW75" s="1318"/>
      <c r="CX75" s="1318"/>
      <c r="CY75" s="1318"/>
      <c r="CZ75" s="1318"/>
      <c r="DA75" s="1318"/>
      <c r="DB75" s="1318"/>
      <c r="DC75" s="1318"/>
    </row>
    <row r="76" spans="2:107" x14ac:dyDescent="0.15">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3"/>
      <c r="H77" s="1313"/>
      <c r="I77" s="1313"/>
      <c r="J77" s="1313"/>
      <c r="K77" s="1325"/>
      <c r="L77" s="1325"/>
      <c r="M77" s="1325"/>
      <c r="N77" s="1325"/>
      <c r="AN77" s="1317" t="s">
        <v>596</v>
      </c>
      <c r="AO77" s="1317"/>
      <c r="AP77" s="1317"/>
      <c r="AQ77" s="1317"/>
      <c r="AR77" s="1317"/>
      <c r="AS77" s="1317"/>
      <c r="AT77" s="1317"/>
      <c r="AU77" s="1317"/>
      <c r="AV77" s="1317"/>
      <c r="AW77" s="1317"/>
      <c r="AX77" s="1317"/>
      <c r="AY77" s="1317"/>
      <c r="AZ77" s="1317"/>
      <c r="BA77" s="1317"/>
      <c r="BB77" s="1320" t="s">
        <v>594</v>
      </c>
      <c r="BC77" s="1320"/>
      <c r="BD77" s="1320"/>
      <c r="BE77" s="1320"/>
      <c r="BF77" s="1320"/>
      <c r="BG77" s="1320"/>
      <c r="BH77" s="1320"/>
      <c r="BI77" s="1320"/>
      <c r="BJ77" s="1320"/>
      <c r="BK77" s="1320"/>
      <c r="BL77" s="1320"/>
      <c r="BM77" s="1320"/>
      <c r="BN77" s="1320"/>
      <c r="BO77" s="1320"/>
      <c r="BP77" s="1318">
        <v>60.8</v>
      </c>
      <c r="BQ77" s="1318"/>
      <c r="BR77" s="1318"/>
      <c r="BS77" s="1318"/>
      <c r="BT77" s="1318"/>
      <c r="BU77" s="1318"/>
      <c r="BV77" s="1318"/>
      <c r="BW77" s="1318"/>
      <c r="BX77" s="1318">
        <v>41.5</v>
      </c>
      <c r="BY77" s="1318"/>
      <c r="BZ77" s="1318"/>
      <c r="CA77" s="1318"/>
      <c r="CB77" s="1318"/>
      <c r="CC77" s="1318"/>
      <c r="CD77" s="1318"/>
      <c r="CE77" s="1318"/>
      <c r="CF77" s="1318">
        <v>36.6</v>
      </c>
      <c r="CG77" s="1318"/>
      <c r="CH77" s="1318"/>
      <c r="CI77" s="1318"/>
      <c r="CJ77" s="1318"/>
      <c r="CK77" s="1318"/>
      <c r="CL77" s="1318"/>
      <c r="CM77" s="1318"/>
      <c r="CN77" s="1318">
        <v>37.700000000000003</v>
      </c>
      <c r="CO77" s="1318"/>
      <c r="CP77" s="1318"/>
      <c r="CQ77" s="1318"/>
      <c r="CR77" s="1318"/>
      <c r="CS77" s="1318"/>
      <c r="CT77" s="1318"/>
      <c r="CU77" s="1318"/>
      <c r="CV77" s="1318">
        <v>37.9</v>
      </c>
      <c r="CW77" s="1318"/>
      <c r="CX77" s="1318"/>
      <c r="CY77" s="1318"/>
      <c r="CZ77" s="1318"/>
      <c r="DA77" s="1318"/>
      <c r="DB77" s="1318"/>
      <c r="DC77" s="1318"/>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599</v>
      </c>
      <c r="BC79" s="1320"/>
      <c r="BD79" s="1320"/>
      <c r="BE79" s="1320"/>
      <c r="BF79" s="1320"/>
      <c r="BG79" s="1320"/>
      <c r="BH79" s="1320"/>
      <c r="BI79" s="1320"/>
      <c r="BJ79" s="1320"/>
      <c r="BK79" s="1320"/>
      <c r="BL79" s="1320"/>
      <c r="BM79" s="1320"/>
      <c r="BN79" s="1320"/>
      <c r="BO79" s="1320"/>
      <c r="BP79" s="1318">
        <v>11.1</v>
      </c>
      <c r="BQ79" s="1318"/>
      <c r="BR79" s="1318"/>
      <c r="BS79" s="1318"/>
      <c r="BT79" s="1318"/>
      <c r="BU79" s="1318"/>
      <c r="BV79" s="1318"/>
      <c r="BW79" s="1318"/>
      <c r="BX79" s="1318">
        <v>9.6</v>
      </c>
      <c r="BY79" s="1318"/>
      <c r="BZ79" s="1318"/>
      <c r="CA79" s="1318"/>
      <c r="CB79" s="1318"/>
      <c r="CC79" s="1318"/>
      <c r="CD79" s="1318"/>
      <c r="CE79" s="1318"/>
      <c r="CF79" s="1318">
        <v>9.1999999999999993</v>
      </c>
      <c r="CG79" s="1318"/>
      <c r="CH79" s="1318"/>
      <c r="CI79" s="1318"/>
      <c r="CJ79" s="1318"/>
      <c r="CK79" s="1318"/>
      <c r="CL79" s="1318"/>
      <c r="CM79" s="1318"/>
      <c r="CN79" s="1318">
        <v>8.9</v>
      </c>
      <c r="CO79" s="1318"/>
      <c r="CP79" s="1318"/>
      <c r="CQ79" s="1318"/>
      <c r="CR79" s="1318"/>
      <c r="CS79" s="1318"/>
      <c r="CT79" s="1318"/>
      <c r="CU79" s="1318"/>
      <c r="CV79" s="1318">
        <v>8.6999999999999993</v>
      </c>
      <c r="CW79" s="1318"/>
      <c r="CX79" s="1318"/>
      <c r="CY79" s="1318"/>
      <c r="CZ79" s="1318"/>
      <c r="DA79" s="1318"/>
      <c r="DB79" s="1318"/>
      <c r="DC79" s="1318"/>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VUJawGkupe0co/jGn4XefLraVLdma0DvEpwqKm9WhO5yr42wzfjHCwGqX4s+nIa+CSwZF40/62C8UGFFMySgQ==" saltValue="vHP4bOIjCWLt1oCghAHc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sQjRe9lESF9/PcE+zRCzb0NNOrHjI3p6RO2Pvk1CI7IRsHm+OW413tobwEApjslC7hKtfxVz6JXYNLrmw09A==" saltValue="WanAKMSnN7P3M17aBHeG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Qdrv1nNOr4QAY3wncFmX+47dpLIJavYGuCzHf0gAlvEOdDHyUe8EiZssyDRhuz6Jvd6ZqLMkMV3QXTjoz3BA==" saltValue="Bf+xUOobgDTLcQgJWKWW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101671</v>
      </c>
      <c r="E3" s="161"/>
      <c r="F3" s="162">
        <v>106614</v>
      </c>
      <c r="G3" s="163"/>
      <c r="H3" s="164"/>
    </row>
    <row r="4" spans="1:8" x14ac:dyDescent="0.15">
      <c r="A4" s="165"/>
      <c r="B4" s="166"/>
      <c r="C4" s="167"/>
      <c r="D4" s="168">
        <v>19015</v>
      </c>
      <c r="E4" s="169"/>
      <c r="F4" s="170">
        <v>45545</v>
      </c>
      <c r="G4" s="171"/>
      <c r="H4" s="172"/>
    </row>
    <row r="5" spans="1:8" x14ac:dyDescent="0.15">
      <c r="A5" s="153" t="s">
        <v>542</v>
      </c>
      <c r="B5" s="158"/>
      <c r="C5" s="159"/>
      <c r="D5" s="160">
        <v>75289</v>
      </c>
      <c r="E5" s="161"/>
      <c r="F5" s="162">
        <v>63727</v>
      </c>
      <c r="G5" s="163"/>
      <c r="H5" s="164"/>
    </row>
    <row r="6" spans="1:8" x14ac:dyDescent="0.15">
      <c r="A6" s="165"/>
      <c r="B6" s="166"/>
      <c r="C6" s="167"/>
      <c r="D6" s="168">
        <v>29195</v>
      </c>
      <c r="E6" s="169"/>
      <c r="F6" s="170">
        <v>34577</v>
      </c>
      <c r="G6" s="171"/>
      <c r="H6" s="172"/>
    </row>
    <row r="7" spans="1:8" x14ac:dyDescent="0.15">
      <c r="A7" s="153" t="s">
        <v>543</v>
      </c>
      <c r="B7" s="158"/>
      <c r="C7" s="159"/>
      <c r="D7" s="160">
        <v>77348</v>
      </c>
      <c r="E7" s="161"/>
      <c r="F7" s="162">
        <v>66954</v>
      </c>
      <c r="G7" s="163"/>
      <c r="H7" s="164"/>
    </row>
    <row r="8" spans="1:8" x14ac:dyDescent="0.15">
      <c r="A8" s="165"/>
      <c r="B8" s="166"/>
      <c r="C8" s="167"/>
      <c r="D8" s="168">
        <v>45633</v>
      </c>
      <c r="E8" s="169"/>
      <c r="F8" s="170">
        <v>37305</v>
      </c>
      <c r="G8" s="171"/>
      <c r="H8" s="172"/>
    </row>
    <row r="9" spans="1:8" x14ac:dyDescent="0.15">
      <c r="A9" s="153" t="s">
        <v>544</v>
      </c>
      <c r="B9" s="158"/>
      <c r="C9" s="159"/>
      <c r="D9" s="160">
        <v>78695</v>
      </c>
      <c r="E9" s="161"/>
      <c r="F9" s="162">
        <v>72656</v>
      </c>
      <c r="G9" s="163"/>
      <c r="H9" s="164"/>
    </row>
    <row r="10" spans="1:8" x14ac:dyDescent="0.15">
      <c r="A10" s="165"/>
      <c r="B10" s="166"/>
      <c r="C10" s="167"/>
      <c r="D10" s="168">
        <v>32172</v>
      </c>
      <c r="E10" s="169"/>
      <c r="F10" s="170">
        <v>36448</v>
      </c>
      <c r="G10" s="171"/>
      <c r="H10" s="172"/>
    </row>
    <row r="11" spans="1:8" x14ac:dyDescent="0.15">
      <c r="A11" s="153" t="s">
        <v>545</v>
      </c>
      <c r="B11" s="158"/>
      <c r="C11" s="159"/>
      <c r="D11" s="160">
        <v>50918</v>
      </c>
      <c r="E11" s="161"/>
      <c r="F11" s="162">
        <v>65080</v>
      </c>
      <c r="G11" s="163"/>
      <c r="H11" s="164"/>
    </row>
    <row r="12" spans="1:8" x14ac:dyDescent="0.15">
      <c r="A12" s="165"/>
      <c r="B12" s="166"/>
      <c r="C12" s="173"/>
      <c r="D12" s="168">
        <v>28061</v>
      </c>
      <c r="E12" s="169"/>
      <c r="F12" s="170">
        <v>38201</v>
      </c>
      <c r="G12" s="171"/>
      <c r="H12" s="172"/>
    </row>
    <row r="13" spans="1:8" x14ac:dyDescent="0.15">
      <c r="A13" s="153"/>
      <c r="B13" s="158"/>
      <c r="C13" s="174"/>
      <c r="D13" s="175">
        <v>76784</v>
      </c>
      <c r="E13" s="176"/>
      <c r="F13" s="177">
        <v>75006</v>
      </c>
      <c r="G13" s="178"/>
      <c r="H13" s="164"/>
    </row>
    <row r="14" spans="1:8" x14ac:dyDescent="0.15">
      <c r="A14" s="165"/>
      <c r="B14" s="166"/>
      <c r="C14" s="167"/>
      <c r="D14" s="168">
        <v>30815</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8.56</v>
      </c>
      <c r="C19" s="179">
        <f>ROUND(VALUE(SUBSTITUTE(実質収支比率等に係る経年分析!G$48,"▲","-")),2)</f>
        <v>4.3600000000000003</v>
      </c>
      <c r="D19" s="179">
        <f>ROUND(VALUE(SUBSTITUTE(実質収支比率等に係る経年分析!H$48,"▲","-")),2)</f>
        <v>2.2400000000000002</v>
      </c>
      <c r="E19" s="179">
        <f>ROUND(VALUE(SUBSTITUTE(実質収支比率等に係る経年分析!I$48,"▲","-")),2)</f>
        <v>0.22</v>
      </c>
      <c r="F19" s="179">
        <f>ROUND(VALUE(SUBSTITUTE(実質収支比率等に係る経年分析!J$48,"▲","-")),2)</f>
        <v>1.33</v>
      </c>
    </row>
    <row r="20" spans="1:11" x14ac:dyDescent="0.15">
      <c r="A20" s="179" t="s">
        <v>55</v>
      </c>
      <c r="B20" s="179">
        <f>ROUND(VALUE(SUBSTITUTE(実質収支比率等に係る経年分析!F$47,"▲","-")),2)</f>
        <v>27.19</v>
      </c>
      <c r="C20" s="179">
        <f>ROUND(VALUE(SUBSTITUTE(実質収支比率等に係る経年分析!G$47,"▲","-")),2)</f>
        <v>29.64</v>
      </c>
      <c r="D20" s="179">
        <f>ROUND(VALUE(SUBSTITUTE(実質収支比率等に係る経年分析!H$47,"▲","-")),2)</f>
        <v>28.9</v>
      </c>
      <c r="E20" s="179">
        <f>ROUND(VALUE(SUBSTITUTE(実質収支比率等に係る経年分析!I$47,"▲","-")),2)</f>
        <v>25.15</v>
      </c>
      <c r="F20" s="179">
        <f>ROUND(VALUE(SUBSTITUTE(実質収支比率等に係る経年分析!J$47,"▲","-")),2)</f>
        <v>14.7</v>
      </c>
    </row>
    <row r="21" spans="1:11" x14ac:dyDescent="0.15">
      <c r="A21" s="179" t="s">
        <v>56</v>
      </c>
      <c r="B21" s="179">
        <f>IF(ISNUMBER(VALUE(SUBSTITUTE(実質収支比率等に係る経年分析!F$49,"▲","-"))),ROUND(VALUE(SUBSTITUTE(実質収支比率等に係る経年分析!F$49,"▲","-")),2),NA())</f>
        <v>-1.17</v>
      </c>
      <c r="C21" s="179">
        <f>IF(ISNUMBER(VALUE(SUBSTITUTE(実質収支比率等に係る経年分析!G$49,"▲","-"))),ROUND(VALUE(SUBSTITUTE(実質収支比率等に係る経年分析!G$49,"▲","-")),2),NA())</f>
        <v>-5.19</v>
      </c>
      <c r="D21" s="179">
        <f>IF(ISNUMBER(VALUE(SUBSTITUTE(実質収支比率等に係る経年分析!H$49,"▲","-"))),ROUND(VALUE(SUBSTITUTE(実質収支比率等に係る経年分析!H$49,"▲","-")),2),NA())</f>
        <v>-5.9</v>
      </c>
      <c r="E21" s="179">
        <f>IF(ISNUMBER(VALUE(SUBSTITUTE(実質収支比率等に係る経年分析!I$49,"▲","-"))),ROUND(VALUE(SUBSTITUTE(実質収支比率等に係る経年分析!I$49,"▲","-")),2),NA())</f>
        <v>-6.94</v>
      </c>
      <c r="F21" s="179">
        <f>IF(ISNUMBER(VALUE(SUBSTITUTE(実質収支比率等に係る経年分析!J$49,"▲","-"))),ROUND(VALUE(SUBSTITUTE(実質収支比率等に係る経年分析!J$49,"▲","-")),2),NA())</f>
        <v>-9.39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水俣市公共下水道事業特別会計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8.56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4.3499999999999996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v>
      </c>
    </row>
    <row r="34" spans="1:16" x14ac:dyDescent="0.15">
      <c r="A34" s="180" t="str">
        <f>IF(連結実質赤字比率に係る赤字・黒字の構成分析!C$36="",NA(),連結実質赤字比率に係る赤字・黒字の構成分析!C$36)</f>
        <v>水俣市水道事業会計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5.96</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16.489999999999998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16.02</v>
      </c>
    </row>
    <row r="36" spans="1:16" x14ac:dyDescent="0.15">
      <c r="A36" s="180" t="str">
        <f>IF(連結実質赤字比率に係る赤字・黒字の構成分析!C$34="",NA(),連結実質赤字比率に係る赤字・黒字の構成分析!C$34)</f>
        <v>水俣市病院事業会計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50.85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52.56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1553</v>
      </c>
      <c r="E42" s="181"/>
      <c r="F42" s="181"/>
      <c r="G42" s="181">
        <f>'実質公債費比率（分子）の構造'!L$52</f>
        <v>1557</v>
      </c>
      <c r="H42" s="181"/>
      <c r="I42" s="181"/>
      <c r="J42" s="181">
        <f>'実質公債費比率（分子）の構造'!M$52</f>
        <v>1563</v>
      </c>
      <c r="K42" s="181"/>
      <c r="L42" s="181"/>
      <c r="M42" s="181">
        <f>'実質公債費比率（分子）の構造'!N$52</f>
        <v>1594</v>
      </c>
      <c r="N42" s="181"/>
      <c r="O42" s="181"/>
      <c r="P42" s="181">
        <f>'実質公債費比率（分子）の構造'!O$52</f>
        <v>1576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1</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47</v>
      </c>
      <c r="C45" s="181"/>
      <c r="D45" s="181"/>
      <c r="E45" s="181">
        <f>'実質公債費比率（分子）の構造'!L$49</f>
        <v>47</v>
      </c>
      <c r="F45" s="181"/>
      <c r="G45" s="181"/>
      <c r="H45" s="181">
        <f>'実質公債費比率（分子）の構造'!M$49</f>
        <v>47</v>
      </c>
      <c r="I45" s="181"/>
      <c r="J45" s="181"/>
      <c r="K45" s="181">
        <f>'実質公債費比率（分子）の構造'!N$49</f>
        <v>37</v>
      </c>
      <c r="L45" s="181"/>
      <c r="M45" s="181"/>
      <c r="N45" s="181" t="str">
        <f>'実質公債費比率（分子）の構造'!O$49</f>
        <v>-</v>
      </c>
      <c r="O45" s="181"/>
      <c r="P45" s="181"/>
    </row>
    <row r="46" spans="1:16" x14ac:dyDescent="0.15">
      <c r="A46" s="181" t="s">
        <v>67</v>
      </c>
      <c r="B46" s="181">
        <f>'実質公債費比率（分子）の構造'!K$48</f>
        <v>1053</v>
      </c>
      <c r="C46" s="181"/>
      <c r="D46" s="181"/>
      <c r="E46" s="181">
        <f>'実質公債費比率（分子）の構造'!L$48</f>
        <v>1055</v>
      </c>
      <c r="F46" s="181"/>
      <c r="G46" s="181"/>
      <c r="H46" s="181">
        <f>'実質公債費比率（分子）の構造'!M$48</f>
        <v>966</v>
      </c>
      <c r="I46" s="181"/>
      <c r="J46" s="181"/>
      <c r="K46" s="181">
        <f>'実質公債費比率（分子）の構造'!N$48</f>
        <v>773</v>
      </c>
      <c r="L46" s="181"/>
      <c r="M46" s="181"/>
      <c r="N46" s="181">
        <f>'実質公債費比率（分子）の構造'!O$48</f>
        <v>721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1382</v>
      </c>
      <c r="C49" s="181"/>
      <c r="D49" s="181"/>
      <c r="E49" s="181">
        <f>'実質公債費比率（分子）の構造'!L$45</f>
        <v>1369</v>
      </c>
      <c r="F49" s="181"/>
      <c r="G49" s="181"/>
      <c r="H49" s="181">
        <f>'実質公債費比率（分子）の構造'!M$45</f>
        <v>1394</v>
      </c>
      <c r="I49" s="181"/>
      <c r="J49" s="181"/>
      <c r="K49" s="181">
        <f>'実質公債費比率（分子）の構造'!N$45</f>
        <v>1511</v>
      </c>
      <c r="L49" s="181"/>
      <c r="M49" s="181"/>
      <c r="N49" s="181">
        <f>'実質公債費比率（分子）の構造'!O$45</f>
        <v>1540</v>
      </c>
      <c r="O49" s="181"/>
      <c r="P49" s="181"/>
    </row>
    <row r="50" spans="1:16" x14ac:dyDescent="0.15">
      <c r="A50" s="181" t="s">
        <v>71</v>
      </c>
      <c r="B50" s="181" t="e">
        <f>NA()</f>
        <v>#N/A</v>
      </c>
      <c r="C50" s="181">
        <f>IF(ISNUMBER('実質公債費比率（分子）の構造'!K$53),'実質公債費比率（分子）の構造'!K$53,NA())</f>
        <v>931</v>
      </c>
      <c r="D50" s="181" t="e">
        <f>NA()</f>
        <v>#N/A</v>
      </c>
      <c r="E50" s="181" t="e">
        <f>NA()</f>
        <v>#N/A</v>
      </c>
      <c r="F50" s="181">
        <f>IF(ISNUMBER('実質公債費比率（分子）の構造'!L$53),'実質公債費比率（分子）の構造'!L$53,NA())</f>
        <v>915</v>
      </c>
      <c r="G50" s="181" t="e">
        <f>NA()</f>
        <v>#N/A</v>
      </c>
      <c r="H50" s="181" t="e">
        <f>NA()</f>
        <v>#N/A</v>
      </c>
      <c r="I50" s="181">
        <f>IF(ISNUMBER('実質公債費比率（分子）の構造'!M$53),'実質公債費比率（分子）の構造'!M$53,NA())</f>
        <v>844</v>
      </c>
      <c r="J50" s="181" t="e">
        <f>NA()</f>
        <v>#N/A</v>
      </c>
      <c r="K50" s="181" t="e">
        <f>NA()</f>
        <v>#N/A</v>
      </c>
      <c r="L50" s="181">
        <f>IF(ISNUMBER('実質公債費比率（分子）の構造'!N$53),'実質公債費比率（分子）の構造'!N$53,NA())</f>
        <v>727</v>
      </c>
      <c r="M50" s="181" t="e">
        <f>NA()</f>
        <v>#N/A</v>
      </c>
      <c r="N50" s="181" t="e">
        <f>NA()</f>
        <v>#N/A</v>
      </c>
      <c r="O50" s="181">
        <f>IF(ISNUMBER('実質公債費比率（分子）の構造'!O$53),'実質公債費比率（分子）の構造'!O$53,NA())</f>
        <v>685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13527</v>
      </c>
      <c r="E56" s="180"/>
      <c r="F56" s="180"/>
      <c r="G56" s="180">
        <f>'将来負担比率（分子）の構造'!J$52</f>
        <v>13618</v>
      </c>
      <c r="H56" s="180"/>
      <c r="I56" s="180"/>
      <c r="J56" s="180">
        <f>'将来負担比率（分子）の構造'!K$52</f>
        <v>13658</v>
      </c>
      <c r="K56" s="180"/>
      <c r="L56" s="180"/>
      <c r="M56" s="180">
        <f>'将来負担比率（分子）の構造'!L$52</f>
        <v>13279</v>
      </c>
      <c r="N56" s="180"/>
      <c r="O56" s="180"/>
      <c r="P56" s="180">
        <f>'将来負担比率（分子）の構造'!M$52</f>
        <v>13047</v>
      </c>
    </row>
    <row r="57" spans="1:16" x14ac:dyDescent="0.15">
      <c r="A57" s="180" t="s">
        <v>42</v>
      </c>
      <c r="B57" s="180"/>
      <c r="C57" s="180"/>
      <c r="D57" s="180">
        <f>'将来負担比率（分子）の構造'!I$51</f>
        <v>1541</v>
      </c>
      <c r="E57" s="180"/>
      <c r="F57" s="180"/>
      <c r="G57" s="180">
        <f>'将来負担比率（分子）の構造'!J$51</f>
        <v>1663</v>
      </c>
      <c r="H57" s="180"/>
      <c r="I57" s="180"/>
      <c r="J57" s="180">
        <f>'将来負担比率（分子）の構造'!K$51</f>
        <v>1686</v>
      </c>
      <c r="K57" s="180"/>
      <c r="L57" s="180"/>
      <c r="M57" s="180">
        <f>'将来負担比率（分子）の構造'!L$51</f>
        <v>1698</v>
      </c>
      <c r="N57" s="180"/>
      <c r="O57" s="180"/>
      <c r="P57" s="180">
        <f>'将来負担比率（分子）の構造'!M$51</f>
        <v>1690</v>
      </c>
    </row>
    <row r="58" spans="1:16" x14ac:dyDescent="0.15">
      <c r="A58" s="180" t="s">
        <v>41</v>
      </c>
      <c r="B58" s="180"/>
      <c r="C58" s="180"/>
      <c r="D58" s="180">
        <f>'将来負担比率（分子）の構造'!I$50</f>
        <v>4952</v>
      </c>
      <c r="E58" s="180"/>
      <c r="F58" s="180"/>
      <c r="G58" s="180">
        <f>'将来負担比率（分子）の構造'!J$50</f>
        <v>5245</v>
      </c>
      <c r="H58" s="180"/>
      <c r="I58" s="180"/>
      <c r="J58" s="180">
        <f>'将来負担比率（分子）の構造'!K$50</f>
        <v>5108</v>
      </c>
      <c r="K58" s="180"/>
      <c r="L58" s="180"/>
      <c r="M58" s="180">
        <f>'将来負担比率（分子）の構造'!L$50</f>
        <v>4810</v>
      </c>
      <c r="N58" s="180"/>
      <c r="O58" s="180"/>
      <c r="P58" s="180">
        <f>'将来負担比率（分子）の構造'!M$50</f>
        <v>3954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2232</v>
      </c>
      <c r="C62" s="180"/>
      <c r="D62" s="180"/>
      <c r="E62" s="180">
        <f>'将来負担比率（分子）の構造'!J$45</f>
        <v>2136</v>
      </c>
      <c r="F62" s="180"/>
      <c r="G62" s="180"/>
      <c r="H62" s="180">
        <f>'将来負担比率（分子）の構造'!K$45</f>
        <v>2111</v>
      </c>
      <c r="I62" s="180"/>
      <c r="J62" s="180"/>
      <c r="K62" s="180">
        <f>'将来負担比率（分子）の構造'!L$45</f>
        <v>2127</v>
      </c>
      <c r="L62" s="180"/>
      <c r="M62" s="180"/>
      <c r="N62" s="180">
        <f>'将来負担比率（分子）の構造'!M$45</f>
        <v>2040</v>
      </c>
      <c r="O62" s="180"/>
      <c r="P62" s="180"/>
    </row>
    <row r="63" spans="1:16" x14ac:dyDescent="0.15">
      <c r="A63" s="180" t="s">
        <v>34</v>
      </c>
      <c r="B63" s="180">
        <f>'将来負担比率（分子）の構造'!I$44</f>
        <v>128</v>
      </c>
      <c r="C63" s="180"/>
      <c r="D63" s="180"/>
      <c r="E63" s="180">
        <f>'将来負担比率（分子）の構造'!J$44</f>
        <v>82</v>
      </c>
      <c r="F63" s="180"/>
      <c r="G63" s="180"/>
      <c r="H63" s="180">
        <f>'将来負担比率（分子）の構造'!K$44</f>
        <v>36</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6647</v>
      </c>
      <c r="C64" s="180"/>
      <c r="D64" s="180"/>
      <c r="E64" s="180">
        <f>'将来負担比率（分子）の構造'!J$43</f>
        <v>6542</v>
      </c>
      <c r="F64" s="180"/>
      <c r="G64" s="180"/>
      <c r="H64" s="180">
        <f>'将来負担比率（分子）の構造'!K$43</f>
        <v>6192</v>
      </c>
      <c r="I64" s="180"/>
      <c r="J64" s="180"/>
      <c r="K64" s="180">
        <f>'将来負担比率（分子）の構造'!L$43</f>
        <v>5332</v>
      </c>
      <c r="L64" s="180"/>
      <c r="M64" s="180"/>
      <c r="N64" s="180">
        <f>'将来負担比率（分子）の構造'!M$43</f>
        <v>4536</v>
      </c>
      <c r="O64" s="180"/>
      <c r="P64" s="180"/>
    </row>
    <row r="65" spans="1:16" x14ac:dyDescent="0.15">
      <c r="A65" s="180" t="s">
        <v>32</v>
      </c>
      <c r="B65" s="180">
        <f>'将来負担比率（分子）の構造'!I$42</f>
        <v>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13785</v>
      </c>
      <c r="C66" s="180"/>
      <c r="D66" s="180"/>
      <c r="E66" s="180">
        <f>'将来負担比率（分子）の構造'!J$41</f>
        <v>14255</v>
      </c>
      <c r="F66" s="180"/>
      <c r="G66" s="180"/>
      <c r="H66" s="180">
        <f>'将来負担比率（分子）の構造'!K$41</f>
        <v>14736</v>
      </c>
      <c r="I66" s="180"/>
      <c r="J66" s="180"/>
      <c r="K66" s="180">
        <f>'将来負担比率（分子）の構造'!L$41</f>
        <v>14859</v>
      </c>
      <c r="L66" s="180"/>
      <c r="M66" s="180"/>
      <c r="N66" s="180">
        <f>'将来負担比率（分子）の構造'!M$41</f>
        <v>14956</v>
      </c>
      <c r="O66" s="180"/>
      <c r="P66" s="180"/>
    </row>
    <row r="67" spans="1:16" x14ac:dyDescent="0.15">
      <c r="A67" s="180" t="s">
        <v>75</v>
      </c>
      <c r="B67" s="180" t="e">
        <f>NA()</f>
        <v>#N/A</v>
      </c>
      <c r="C67" s="180">
        <f>IF(ISNUMBER('将来負担比率（分子）の構造'!I$53), IF('将来負担比率（分子）の構造'!I$53 &lt; 0, 0, '将来負担比率（分子）の構造'!I$53), NA())</f>
        <v>2773</v>
      </c>
      <c r="D67" s="180" t="e">
        <f>NA()</f>
        <v>#N/A</v>
      </c>
      <c r="E67" s="180" t="e">
        <f>NA()</f>
        <v>#N/A</v>
      </c>
      <c r="F67" s="180">
        <f>IF(ISNUMBER('将来負担比率（分子）の構造'!J$53), IF('将来負担比率（分子）の構造'!J$53 &lt; 0, 0, '将来負担比率（分子）の構造'!J$53), NA())</f>
        <v>2489</v>
      </c>
      <c r="G67" s="180" t="e">
        <f>NA()</f>
        <v>#N/A</v>
      </c>
      <c r="H67" s="180" t="e">
        <f>NA()</f>
        <v>#N/A</v>
      </c>
      <c r="I67" s="180">
        <f>IF(ISNUMBER('将来負担比率（分子）の構造'!K$53), IF('将来負担比率（分子）の構造'!K$53 &lt; 0, 0, '将来負担比率（分子）の構造'!K$53), NA())</f>
        <v>2623</v>
      </c>
      <c r="J67" s="180" t="e">
        <f>NA()</f>
        <v>#N/A</v>
      </c>
      <c r="K67" s="180" t="e">
        <f>NA()</f>
        <v>#N/A</v>
      </c>
      <c r="L67" s="180">
        <f>IF(ISNUMBER('将来負担比率（分子）の構造'!L$53), IF('将来負担比率（分子）の構造'!L$53 &lt; 0, 0, '将来負担比率（分子）の構造'!L$53), NA())</f>
        <v>2531</v>
      </c>
      <c r="M67" s="180" t="e">
        <f>NA()</f>
        <v>#N/A</v>
      </c>
      <c r="N67" s="180" t="e">
        <f>NA()</f>
        <v>#N/A</v>
      </c>
      <c r="O67" s="180">
        <f>IF(ISNUMBER('将来負担比率（分子）の構造'!M$53), IF('将来負担比率（分子）の構造'!M$53 &lt; 0, 0, '将来負担比率（分子）の構造'!M$53), NA())</f>
        <v>2840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2326</v>
      </c>
      <c r="C72" s="184">
        <f>基金残高に係る経年分析!G55</f>
        <v>2029</v>
      </c>
      <c r="D72" s="184">
        <f>基金残高に係る経年分析!H55</f>
        <v>1190</v>
      </c>
    </row>
    <row r="73" spans="1:16" x14ac:dyDescent="0.15">
      <c r="A73" s="183" t="s">
        <v>78</v>
      </c>
      <c r="B73" s="184">
        <f>基金残高に係る経年分析!F56</f>
        <v>451</v>
      </c>
      <c r="C73" s="184">
        <f>基金残高に係る経年分析!G56</f>
        <v>452</v>
      </c>
      <c r="D73" s="184">
        <f>基金残高に係る経年分析!H56</f>
        <v>452</v>
      </c>
    </row>
    <row r="74" spans="1:16" x14ac:dyDescent="0.15">
      <c r="A74" s="183" t="s">
        <v>79</v>
      </c>
      <c r="B74" s="184">
        <f>基金残高に係る経年分析!F57</f>
        <v>1597</v>
      </c>
      <c r="C74" s="184">
        <f>基金残高に係る経年分析!G57</f>
        <v>1595</v>
      </c>
      <c r="D74" s="184">
        <f>基金残高に係る経年分析!H57</f>
        <v>1633</v>
      </c>
    </row>
  </sheetData>
  <sheetProtection algorithmName="SHA-512" hashValue="GWB8w4j0XSbuotn7i0Gm3DoDMa3SEWyAcl027IftIxEJNjfK6wICfXmJb9Kjzex7GYTq/FvKdjXCBe0rz9LsIA==" saltValue="bDCn/Mue4xCauLynMNhze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2913881</v>
      </c>
      <c r="S5" s="669"/>
      <c r="T5" s="669"/>
      <c r="U5" s="669"/>
      <c r="V5" s="669"/>
      <c r="W5" s="669"/>
      <c r="X5" s="669"/>
      <c r="Y5" s="670"/>
      <c r="Z5" s="671">
        <v>19.3</v>
      </c>
      <c r="AA5" s="671"/>
      <c r="AB5" s="671"/>
      <c r="AC5" s="671"/>
      <c r="AD5" s="672">
        <v>2913881</v>
      </c>
      <c r="AE5" s="672"/>
      <c r="AF5" s="672"/>
      <c r="AG5" s="672"/>
      <c r="AH5" s="672"/>
      <c r="AI5" s="672"/>
      <c r="AJ5" s="672"/>
      <c r="AK5" s="672"/>
      <c r="AL5" s="673">
        <v>36.700000000000003</v>
      </c>
      <c r="AM5" s="674"/>
      <c r="AN5" s="674"/>
      <c r="AO5" s="675"/>
      <c r="AP5" s="665" t="s">
        <v>228</v>
      </c>
      <c r="AQ5" s="666"/>
      <c r="AR5" s="666"/>
      <c r="AS5" s="666"/>
      <c r="AT5" s="666"/>
      <c r="AU5" s="666"/>
      <c r="AV5" s="666"/>
      <c r="AW5" s="666"/>
      <c r="AX5" s="666"/>
      <c r="AY5" s="666"/>
      <c r="AZ5" s="666"/>
      <c r="BA5" s="666"/>
      <c r="BB5" s="666"/>
      <c r="BC5" s="666"/>
      <c r="BD5" s="666"/>
      <c r="BE5" s="666"/>
      <c r="BF5" s="667"/>
      <c r="BG5" s="679">
        <v>2908540</v>
      </c>
      <c r="BH5" s="680"/>
      <c r="BI5" s="680"/>
      <c r="BJ5" s="680"/>
      <c r="BK5" s="680"/>
      <c r="BL5" s="680"/>
      <c r="BM5" s="680"/>
      <c r="BN5" s="681"/>
      <c r="BO5" s="682">
        <v>99.8</v>
      </c>
      <c r="BP5" s="682"/>
      <c r="BQ5" s="682"/>
      <c r="BR5" s="682"/>
      <c r="BS5" s="683">
        <v>205162</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107005</v>
      </c>
      <c r="S6" s="680"/>
      <c r="T6" s="680"/>
      <c r="U6" s="680"/>
      <c r="V6" s="680"/>
      <c r="W6" s="680"/>
      <c r="X6" s="680"/>
      <c r="Y6" s="681"/>
      <c r="Z6" s="682">
        <v>0.7</v>
      </c>
      <c r="AA6" s="682"/>
      <c r="AB6" s="682"/>
      <c r="AC6" s="682"/>
      <c r="AD6" s="683">
        <v>107005</v>
      </c>
      <c r="AE6" s="683"/>
      <c r="AF6" s="683"/>
      <c r="AG6" s="683"/>
      <c r="AH6" s="683"/>
      <c r="AI6" s="683"/>
      <c r="AJ6" s="683"/>
      <c r="AK6" s="683"/>
      <c r="AL6" s="684">
        <v>1.3</v>
      </c>
      <c r="AM6" s="685"/>
      <c r="AN6" s="685"/>
      <c r="AO6" s="686"/>
      <c r="AP6" s="676" t="s">
        <v>233</v>
      </c>
      <c r="AQ6" s="677"/>
      <c r="AR6" s="677"/>
      <c r="AS6" s="677"/>
      <c r="AT6" s="677"/>
      <c r="AU6" s="677"/>
      <c r="AV6" s="677"/>
      <c r="AW6" s="677"/>
      <c r="AX6" s="677"/>
      <c r="AY6" s="677"/>
      <c r="AZ6" s="677"/>
      <c r="BA6" s="677"/>
      <c r="BB6" s="677"/>
      <c r="BC6" s="677"/>
      <c r="BD6" s="677"/>
      <c r="BE6" s="677"/>
      <c r="BF6" s="678"/>
      <c r="BG6" s="679">
        <v>2908540</v>
      </c>
      <c r="BH6" s="680"/>
      <c r="BI6" s="680"/>
      <c r="BJ6" s="680"/>
      <c r="BK6" s="680"/>
      <c r="BL6" s="680"/>
      <c r="BM6" s="680"/>
      <c r="BN6" s="681"/>
      <c r="BO6" s="682">
        <v>99.8</v>
      </c>
      <c r="BP6" s="682"/>
      <c r="BQ6" s="682"/>
      <c r="BR6" s="682"/>
      <c r="BS6" s="683">
        <v>205162</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153453</v>
      </c>
      <c r="CS6" s="680"/>
      <c r="CT6" s="680"/>
      <c r="CU6" s="680"/>
      <c r="CV6" s="680"/>
      <c r="CW6" s="680"/>
      <c r="CX6" s="680"/>
      <c r="CY6" s="681"/>
      <c r="CZ6" s="673">
        <v>1</v>
      </c>
      <c r="DA6" s="674"/>
      <c r="DB6" s="674"/>
      <c r="DC6" s="693"/>
      <c r="DD6" s="688" t="s">
        <v>130</v>
      </c>
      <c r="DE6" s="680"/>
      <c r="DF6" s="680"/>
      <c r="DG6" s="680"/>
      <c r="DH6" s="680"/>
      <c r="DI6" s="680"/>
      <c r="DJ6" s="680"/>
      <c r="DK6" s="680"/>
      <c r="DL6" s="680"/>
      <c r="DM6" s="680"/>
      <c r="DN6" s="680"/>
      <c r="DO6" s="680"/>
      <c r="DP6" s="681"/>
      <c r="DQ6" s="688">
        <v>153427</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3686</v>
      </c>
      <c r="S7" s="680"/>
      <c r="T7" s="680"/>
      <c r="U7" s="680"/>
      <c r="V7" s="680"/>
      <c r="W7" s="680"/>
      <c r="X7" s="680"/>
      <c r="Y7" s="681"/>
      <c r="Z7" s="682">
        <v>0</v>
      </c>
      <c r="AA7" s="682"/>
      <c r="AB7" s="682"/>
      <c r="AC7" s="682"/>
      <c r="AD7" s="683">
        <v>3686</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1058103</v>
      </c>
      <c r="BH7" s="680"/>
      <c r="BI7" s="680"/>
      <c r="BJ7" s="680"/>
      <c r="BK7" s="680"/>
      <c r="BL7" s="680"/>
      <c r="BM7" s="680"/>
      <c r="BN7" s="681"/>
      <c r="BO7" s="682">
        <v>36.299999999999997</v>
      </c>
      <c r="BP7" s="682"/>
      <c r="BQ7" s="682"/>
      <c r="BR7" s="682"/>
      <c r="BS7" s="683">
        <v>39514</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1905989</v>
      </c>
      <c r="CS7" s="680"/>
      <c r="CT7" s="680"/>
      <c r="CU7" s="680"/>
      <c r="CV7" s="680"/>
      <c r="CW7" s="680"/>
      <c r="CX7" s="680"/>
      <c r="CY7" s="681"/>
      <c r="CZ7" s="682">
        <v>12.8</v>
      </c>
      <c r="DA7" s="682"/>
      <c r="DB7" s="682"/>
      <c r="DC7" s="682"/>
      <c r="DD7" s="688">
        <v>142358</v>
      </c>
      <c r="DE7" s="680"/>
      <c r="DF7" s="680"/>
      <c r="DG7" s="680"/>
      <c r="DH7" s="680"/>
      <c r="DI7" s="680"/>
      <c r="DJ7" s="680"/>
      <c r="DK7" s="680"/>
      <c r="DL7" s="680"/>
      <c r="DM7" s="680"/>
      <c r="DN7" s="680"/>
      <c r="DO7" s="680"/>
      <c r="DP7" s="681"/>
      <c r="DQ7" s="688">
        <v>1541358</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7121</v>
      </c>
      <c r="S8" s="680"/>
      <c r="T8" s="680"/>
      <c r="U8" s="680"/>
      <c r="V8" s="680"/>
      <c r="W8" s="680"/>
      <c r="X8" s="680"/>
      <c r="Y8" s="681"/>
      <c r="Z8" s="682">
        <v>0</v>
      </c>
      <c r="AA8" s="682"/>
      <c r="AB8" s="682"/>
      <c r="AC8" s="682"/>
      <c r="AD8" s="683">
        <v>7121</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36137</v>
      </c>
      <c r="BH8" s="680"/>
      <c r="BI8" s="680"/>
      <c r="BJ8" s="680"/>
      <c r="BK8" s="680"/>
      <c r="BL8" s="680"/>
      <c r="BM8" s="680"/>
      <c r="BN8" s="681"/>
      <c r="BO8" s="682">
        <v>1.2</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5486246</v>
      </c>
      <c r="CS8" s="680"/>
      <c r="CT8" s="680"/>
      <c r="CU8" s="680"/>
      <c r="CV8" s="680"/>
      <c r="CW8" s="680"/>
      <c r="CX8" s="680"/>
      <c r="CY8" s="681"/>
      <c r="CZ8" s="682">
        <v>36.9</v>
      </c>
      <c r="DA8" s="682"/>
      <c r="DB8" s="682"/>
      <c r="DC8" s="682"/>
      <c r="DD8" s="688">
        <v>161343</v>
      </c>
      <c r="DE8" s="680"/>
      <c r="DF8" s="680"/>
      <c r="DG8" s="680"/>
      <c r="DH8" s="680"/>
      <c r="DI8" s="680"/>
      <c r="DJ8" s="680"/>
      <c r="DK8" s="680"/>
      <c r="DL8" s="680"/>
      <c r="DM8" s="680"/>
      <c r="DN8" s="680"/>
      <c r="DO8" s="680"/>
      <c r="DP8" s="681"/>
      <c r="DQ8" s="688">
        <v>2533379</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5543</v>
      </c>
      <c r="S9" s="680"/>
      <c r="T9" s="680"/>
      <c r="U9" s="680"/>
      <c r="V9" s="680"/>
      <c r="W9" s="680"/>
      <c r="X9" s="680"/>
      <c r="Y9" s="681"/>
      <c r="Z9" s="682">
        <v>0</v>
      </c>
      <c r="AA9" s="682"/>
      <c r="AB9" s="682"/>
      <c r="AC9" s="682"/>
      <c r="AD9" s="683">
        <v>5543</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808755</v>
      </c>
      <c r="BH9" s="680"/>
      <c r="BI9" s="680"/>
      <c r="BJ9" s="680"/>
      <c r="BK9" s="680"/>
      <c r="BL9" s="680"/>
      <c r="BM9" s="680"/>
      <c r="BN9" s="681"/>
      <c r="BO9" s="682">
        <v>27.8</v>
      </c>
      <c r="BP9" s="682"/>
      <c r="BQ9" s="682"/>
      <c r="BR9" s="682"/>
      <c r="BS9" s="688" t="s">
        <v>130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2093151</v>
      </c>
      <c r="CS9" s="680"/>
      <c r="CT9" s="680"/>
      <c r="CU9" s="680"/>
      <c r="CV9" s="680"/>
      <c r="CW9" s="680"/>
      <c r="CX9" s="680"/>
      <c r="CY9" s="681"/>
      <c r="CZ9" s="682">
        <v>14.1</v>
      </c>
      <c r="DA9" s="682"/>
      <c r="DB9" s="682"/>
      <c r="DC9" s="682"/>
      <c r="DD9" s="688">
        <v>88379</v>
      </c>
      <c r="DE9" s="680"/>
      <c r="DF9" s="680"/>
      <c r="DG9" s="680"/>
      <c r="DH9" s="680"/>
      <c r="DI9" s="680"/>
      <c r="DJ9" s="680"/>
      <c r="DK9" s="680"/>
      <c r="DL9" s="680"/>
      <c r="DM9" s="680"/>
      <c r="DN9" s="680"/>
      <c r="DO9" s="680"/>
      <c r="DP9" s="681"/>
      <c r="DQ9" s="688">
        <v>1691553</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240</v>
      </c>
      <c r="AA10" s="682"/>
      <c r="AB10" s="682"/>
      <c r="AC10" s="682"/>
      <c r="AD10" s="683" t="s">
        <v>240</v>
      </c>
      <c r="AE10" s="683"/>
      <c r="AF10" s="683"/>
      <c r="AG10" s="683"/>
      <c r="AH10" s="683"/>
      <c r="AI10" s="683"/>
      <c r="AJ10" s="683"/>
      <c r="AK10" s="683"/>
      <c r="AL10" s="684" t="s">
        <v>240</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74271</v>
      </c>
      <c r="BH10" s="680"/>
      <c r="BI10" s="680"/>
      <c r="BJ10" s="680"/>
      <c r="BK10" s="680"/>
      <c r="BL10" s="680"/>
      <c r="BM10" s="680"/>
      <c r="BN10" s="681"/>
      <c r="BO10" s="682">
        <v>2.5</v>
      </c>
      <c r="BP10" s="682"/>
      <c r="BQ10" s="682"/>
      <c r="BR10" s="682"/>
      <c r="BS10" s="688">
        <v>12305</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13719</v>
      </c>
      <c r="CS10" s="680"/>
      <c r="CT10" s="680"/>
      <c r="CU10" s="680"/>
      <c r="CV10" s="680"/>
      <c r="CW10" s="680"/>
      <c r="CX10" s="680"/>
      <c r="CY10" s="681"/>
      <c r="CZ10" s="682">
        <v>0.1</v>
      </c>
      <c r="DA10" s="682"/>
      <c r="DB10" s="682"/>
      <c r="DC10" s="682"/>
      <c r="DD10" s="688" t="s">
        <v>240</v>
      </c>
      <c r="DE10" s="680"/>
      <c r="DF10" s="680"/>
      <c r="DG10" s="680"/>
      <c r="DH10" s="680"/>
      <c r="DI10" s="680"/>
      <c r="DJ10" s="680"/>
      <c r="DK10" s="680"/>
      <c r="DL10" s="680"/>
      <c r="DM10" s="680"/>
      <c r="DN10" s="680"/>
      <c r="DO10" s="680"/>
      <c r="DP10" s="681"/>
      <c r="DQ10" s="688">
        <v>6600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130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138940</v>
      </c>
      <c r="BH11" s="680"/>
      <c r="BI11" s="680"/>
      <c r="BJ11" s="680"/>
      <c r="BK11" s="680"/>
      <c r="BL11" s="680"/>
      <c r="BM11" s="680"/>
      <c r="BN11" s="681"/>
      <c r="BO11" s="682">
        <v>4.8</v>
      </c>
      <c r="BP11" s="682"/>
      <c r="BQ11" s="682"/>
      <c r="BR11" s="682"/>
      <c r="BS11" s="688">
        <v>27209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345089</v>
      </c>
      <c r="CS11" s="680"/>
      <c r="CT11" s="680"/>
      <c r="CU11" s="680"/>
      <c r="CV11" s="680"/>
      <c r="CW11" s="680"/>
      <c r="CX11" s="680"/>
      <c r="CY11" s="681"/>
      <c r="CZ11" s="682">
        <v>2.2999999999999998</v>
      </c>
      <c r="DA11" s="682"/>
      <c r="DB11" s="682"/>
      <c r="DC11" s="682"/>
      <c r="DD11" s="688">
        <v>91194</v>
      </c>
      <c r="DE11" s="680"/>
      <c r="DF11" s="680"/>
      <c r="DG11" s="680"/>
      <c r="DH11" s="680"/>
      <c r="DI11" s="680"/>
      <c r="DJ11" s="680"/>
      <c r="DK11" s="680"/>
      <c r="DL11" s="680"/>
      <c r="DM11" s="680"/>
      <c r="DN11" s="680"/>
      <c r="DO11" s="680"/>
      <c r="DP11" s="681"/>
      <c r="DQ11" s="688">
        <v>245538</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497586</v>
      </c>
      <c r="S12" s="680"/>
      <c r="T12" s="680"/>
      <c r="U12" s="680"/>
      <c r="V12" s="680"/>
      <c r="W12" s="680"/>
      <c r="X12" s="680"/>
      <c r="Y12" s="681"/>
      <c r="Z12" s="682">
        <v>3.3</v>
      </c>
      <c r="AA12" s="682"/>
      <c r="AB12" s="682"/>
      <c r="AC12" s="682"/>
      <c r="AD12" s="683">
        <v>497586</v>
      </c>
      <c r="AE12" s="683"/>
      <c r="AF12" s="683"/>
      <c r="AG12" s="683"/>
      <c r="AH12" s="683"/>
      <c r="AI12" s="683"/>
      <c r="AJ12" s="683"/>
      <c r="AK12" s="683"/>
      <c r="AL12" s="684">
        <v>6.3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1611811</v>
      </c>
      <c r="BH12" s="680"/>
      <c r="BI12" s="680"/>
      <c r="BJ12" s="680"/>
      <c r="BK12" s="680"/>
      <c r="BL12" s="680"/>
      <c r="BM12" s="680"/>
      <c r="BN12" s="681"/>
      <c r="BO12" s="682">
        <v>55.3</v>
      </c>
      <c r="BP12" s="682"/>
      <c r="BQ12" s="682"/>
      <c r="BR12" s="682"/>
      <c r="BS12" s="688">
        <v>165648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326892</v>
      </c>
      <c r="CS12" s="680"/>
      <c r="CT12" s="680"/>
      <c r="CU12" s="680"/>
      <c r="CV12" s="680"/>
      <c r="CW12" s="680"/>
      <c r="CX12" s="680"/>
      <c r="CY12" s="681"/>
      <c r="CZ12" s="682">
        <v>2.2000000000000002</v>
      </c>
      <c r="DA12" s="682"/>
      <c r="DB12" s="682"/>
      <c r="DC12" s="682"/>
      <c r="DD12" s="688">
        <v>70524</v>
      </c>
      <c r="DE12" s="680"/>
      <c r="DF12" s="680"/>
      <c r="DG12" s="680"/>
      <c r="DH12" s="680"/>
      <c r="DI12" s="680"/>
      <c r="DJ12" s="680"/>
      <c r="DK12" s="680"/>
      <c r="DL12" s="680"/>
      <c r="DM12" s="680"/>
      <c r="DN12" s="680"/>
      <c r="DO12" s="680"/>
      <c r="DP12" s="681"/>
      <c r="DQ12" s="688">
        <v>178967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240</v>
      </c>
      <c r="AA13" s="682"/>
      <c r="AB13" s="682"/>
      <c r="AC13" s="682"/>
      <c r="AD13" s="683" t="s">
        <v>240</v>
      </c>
      <c r="AE13" s="683"/>
      <c r="AF13" s="683"/>
      <c r="AG13" s="683"/>
      <c r="AH13" s="683"/>
      <c r="AI13" s="683"/>
      <c r="AJ13" s="683"/>
      <c r="AK13" s="683"/>
      <c r="AL13" s="684" t="s">
        <v>130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1603424</v>
      </c>
      <c r="BH13" s="680"/>
      <c r="BI13" s="680"/>
      <c r="BJ13" s="680"/>
      <c r="BK13" s="680"/>
      <c r="BL13" s="680"/>
      <c r="BM13" s="680"/>
      <c r="BN13" s="681"/>
      <c r="BO13" s="682">
        <v>55</v>
      </c>
      <c r="BP13" s="682"/>
      <c r="BQ13" s="682"/>
      <c r="BR13" s="682"/>
      <c r="BS13" s="688">
        <v>165648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1257445</v>
      </c>
      <c r="CS13" s="680"/>
      <c r="CT13" s="680"/>
      <c r="CU13" s="680"/>
      <c r="CV13" s="680"/>
      <c r="CW13" s="680"/>
      <c r="CX13" s="680"/>
      <c r="CY13" s="681"/>
      <c r="CZ13" s="682">
        <v>8.5</v>
      </c>
      <c r="DA13" s="682"/>
      <c r="DB13" s="682"/>
      <c r="DC13" s="682"/>
      <c r="DD13" s="688">
        <v>463869</v>
      </c>
      <c r="DE13" s="680"/>
      <c r="DF13" s="680"/>
      <c r="DG13" s="680"/>
      <c r="DH13" s="680"/>
      <c r="DI13" s="680"/>
      <c r="DJ13" s="680"/>
      <c r="DK13" s="680"/>
      <c r="DL13" s="680"/>
      <c r="DM13" s="680"/>
      <c r="DN13" s="680"/>
      <c r="DO13" s="680"/>
      <c r="DP13" s="681"/>
      <c r="DQ13" s="688">
        <v>819914</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240</v>
      </c>
      <c r="S14" s="680"/>
      <c r="T14" s="680"/>
      <c r="U14" s="680"/>
      <c r="V14" s="680"/>
      <c r="W14" s="680"/>
      <c r="X14" s="680"/>
      <c r="Y14" s="681"/>
      <c r="Z14" s="682" t="s">
        <v>240</v>
      </c>
      <c r="AA14" s="682"/>
      <c r="AB14" s="682"/>
      <c r="AC14" s="682"/>
      <c r="AD14" s="683" t="s">
        <v>240</v>
      </c>
      <c r="AE14" s="683"/>
      <c r="AF14" s="683"/>
      <c r="AG14" s="683"/>
      <c r="AH14" s="683"/>
      <c r="AI14" s="683"/>
      <c r="AJ14" s="683"/>
      <c r="AK14" s="683"/>
      <c r="AL14" s="684" t="s">
        <v>240</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79865</v>
      </c>
      <c r="BH14" s="680"/>
      <c r="BI14" s="680"/>
      <c r="BJ14" s="680"/>
      <c r="BK14" s="680"/>
      <c r="BL14" s="680"/>
      <c r="BM14" s="680"/>
      <c r="BN14" s="681"/>
      <c r="BO14" s="682">
        <v>2.7</v>
      </c>
      <c r="BP14" s="682"/>
      <c r="BQ14" s="682"/>
      <c r="BR14" s="682"/>
      <c r="BS14" s="688" t="s">
        <v>240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607796</v>
      </c>
      <c r="CS14" s="680"/>
      <c r="CT14" s="680"/>
      <c r="CU14" s="680"/>
      <c r="CV14" s="680"/>
      <c r="CW14" s="680"/>
      <c r="CX14" s="680"/>
      <c r="CY14" s="681"/>
      <c r="CZ14" s="682">
        <v>4.0999999999999996</v>
      </c>
      <c r="DA14" s="682"/>
      <c r="DB14" s="682"/>
      <c r="DC14" s="682"/>
      <c r="DD14" s="688">
        <v>36067</v>
      </c>
      <c r="DE14" s="680"/>
      <c r="DF14" s="680"/>
      <c r="DG14" s="680"/>
      <c r="DH14" s="680"/>
      <c r="DI14" s="680"/>
      <c r="DJ14" s="680"/>
      <c r="DK14" s="680"/>
      <c r="DL14" s="680"/>
      <c r="DM14" s="680"/>
      <c r="DN14" s="680"/>
      <c r="DO14" s="680"/>
      <c r="DP14" s="681"/>
      <c r="DQ14" s="688">
        <v>403573</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24792</v>
      </c>
      <c r="S15" s="680"/>
      <c r="T15" s="680"/>
      <c r="U15" s="680"/>
      <c r="V15" s="680"/>
      <c r="W15" s="680"/>
      <c r="X15" s="680"/>
      <c r="Y15" s="681"/>
      <c r="Z15" s="682">
        <v>0.2</v>
      </c>
      <c r="AA15" s="682"/>
      <c r="AB15" s="682"/>
      <c r="AC15" s="682"/>
      <c r="AD15" s="683">
        <v>24792</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158761</v>
      </c>
      <c r="BH15" s="680"/>
      <c r="BI15" s="680"/>
      <c r="BJ15" s="680"/>
      <c r="BK15" s="680"/>
      <c r="BL15" s="680"/>
      <c r="BM15" s="680"/>
      <c r="BN15" s="681"/>
      <c r="BO15" s="682">
        <v>5.4</v>
      </c>
      <c r="BP15" s="682"/>
      <c r="BQ15" s="682"/>
      <c r="BR15" s="682"/>
      <c r="BS15" s="688" t="s">
        <v>240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945324</v>
      </c>
      <c r="CS15" s="680"/>
      <c r="CT15" s="680"/>
      <c r="CU15" s="680"/>
      <c r="CV15" s="680"/>
      <c r="CW15" s="680"/>
      <c r="CX15" s="680"/>
      <c r="CY15" s="681"/>
      <c r="CZ15" s="682">
        <v>6.4</v>
      </c>
      <c r="DA15" s="682"/>
      <c r="DB15" s="682"/>
      <c r="DC15" s="682"/>
      <c r="DD15" s="688">
        <v>204199</v>
      </c>
      <c r="DE15" s="680"/>
      <c r="DF15" s="680"/>
      <c r="DG15" s="680"/>
      <c r="DH15" s="680"/>
      <c r="DI15" s="680"/>
      <c r="DJ15" s="680"/>
      <c r="DK15" s="680"/>
      <c r="DL15" s="680"/>
      <c r="DM15" s="680"/>
      <c r="DN15" s="680"/>
      <c r="DO15" s="680"/>
      <c r="DP15" s="681"/>
      <c r="DQ15" s="688">
        <v>781127</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240</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240</v>
      </c>
      <c r="BP16" s="682"/>
      <c r="BQ16" s="682"/>
      <c r="BR16" s="682"/>
      <c r="BS16" s="688" t="s">
        <v>240</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176653</v>
      </c>
      <c r="CS16" s="680"/>
      <c r="CT16" s="680"/>
      <c r="CU16" s="680"/>
      <c r="CV16" s="680"/>
      <c r="CW16" s="680"/>
      <c r="CX16" s="680"/>
      <c r="CY16" s="681"/>
      <c r="CZ16" s="682">
        <v>1.2</v>
      </c>
      <c r="DA16" s="682"/>
      <c r="DB16" s="682"/>
      <c r="DC16" s="682"/>
      <c r="DD16" s="688" t="s">
        <v>130</v>
      </c>
      <c r="DE16" s="680"/>
      <c r="DF16" s="680"/>
      <c r="DG16" s="680"/>
      <c r="DH16" s="680"/>
      <c r="DI16" s="680"/>
      <c r="DJ16" s="680"/>
      <c r="DK16" s="680"/>
      <c r="DL16" s="680"/>
      <c r="DM16" s="680"/>
      <c r="DN16" s="680"/>
      <c r="DO16" s="680"/>
      <c r="DP16" s="681"/>
      <c r="DQ16" s="688">
        <v>79114</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7832</v>
      </c>
      <c r="S17" s="680"/>
      <c r="T17" s="680"/>
      <c r="U17" s="680"/>
      <c r="V17" s="680"/>
      <c r="W17" s="680"/>
      <c r="X17" s="680"/>
      <c r="Y17" s="681"/>
      <c r="Z17" s="682">
        <v>0.1</v>
      </c>
      <c r="AA17" s="682"/>
      <c r="AB17" s="682"/>
      <c r="AC17" s="682"/>
      <c r="AD17" s="683">
        <v>7832</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130</v>
      </c>
      <c r="BP17" s="682"/>
      <c r="BQ17" s="682"/>
      <c r="BR17" s="682"/>
      <c r="BS17" s="688" t="s">
        <v>240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1540097</v>
      </c>
      <c r="CS17" s="680"/>
      <c r="CT17" s="680"/>
      <c r="CU17" s="680"/>
      <c r="CV17" s="680"/>
      <c r="CW17" s="680"/>
      <c r="CX17" s="680"/>
      <c r="CY17" s="681"/>
      <c r="CZ17" s="682">
        <v>10.4</v>
      </c>
      <c r="DA17" s="682"/>
      <c r="DB17" s="682"/>
      <c r="DC17" s="682"/>
      <c r="DD17" s="688" t="s">
        <v>130</v>
      </c>
      <c r="DE17" s="680"/>
      <c r="DF17" s="680"/>
      <c r="DG17" s="680"/>
      <c r="DH17" s="680"/>
      <c r="DI17" s="680"/>
      <c r="DJ17" s="680"/>
      <c r="DK17" s="680"/>
      <c r="DL17" s="680"/>
      <c r="DM17" s="680"/>
      <c r="DN17" s="680"/>
      <c r="DO17" s="680"/>
      <c r="DP17" s="681"/>
      <c r="DQ17" s="688">
        <v>1433836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5085770</v>
      </c>
      <c r="S18" s="680"/>
      <c r="T18" s="680"/>
      <c r="U18" s="680"/>
      <c r="V18" s="680"/>
      <c r="W18" s="680"/>
      <c r="X18" s="680"/>
      <c r="Y18" s="681"/>
      <c r="Z18" s="682">
        <v>33.700000000000003</v>
      </c>
      <c r="AA18" s="682"/>
      <c r="AB18" s="682"/>
      <c r="AC18" s="682"/>
      <c r="AD18" s="683">
        <v>4339029</v>
      </c>
      <c r="AE18" s="683"/>
      <c r="AF18" s="683"/>
      <c r="AG18" s="683"/>
      <c r="AH18" s="683"/>
      <c r="AI18" s="683"/>
      <c r="AJ18" s="683"/>
      <c r="AK18" s="683"/>
      <c r="AL18" s="684">
        <v>54.7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240</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240</v>
      </c>
      <c r="DA18" s="682"/>
      <c r="DB18" s="682"/>
      <c r="DC18" s="682"/>
      <c r="DD18" s="688" t="s">
        <v>240</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4339029</v>
      </c>
      <c r="S19" s="680"/>
      <c r="T19" s="680"/>
      <c r="U19" s="680"/>
      <c r="V19" s="680"/>
      <c r="W19" s="680"/>
      <c r="X19" s="680"/>
      <c r="Y19" s="681"/>
      <c r="Z19" s="682">
        <v>28.7</v>
      </c>
      <c r="AA19" s="682"/>
      <c r="AB19" s="682"/>
      <c r="AC19" s="682"/>
      <c r="AD19" s="683">
        <v>4339029</v>
      </c>
      <c r="AE19" s="683"/>
      <c r="AF19" s="683"/>
      <c r="AG19" s="683"/>
      <c r="AH19" s="683"/>
      <c r="AI19" s="683"/>
      <c r="AJ19" s="683"/>
      <c r="AK19" s="683"/>
      <c r="AL19" s="684">
        <v>54.7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5341</v>
      </c>
      <c r="BH19" s="680"/>
      <c r="BI19" s="680"/>
      <c r="BJ19" s="680"/>
      <c r="BK19" s="680"/>
      <c r="BL19" s="680"/>
      <c r="BM19" s="680"/>
      <c r="BN19" s="681"/>
      <c r="BO19" s="682">
        <v>0.2</v>
      </c>
      <c r="BP19" s="682"/>
      <c r="BQ19" s="682"/>
      <c r="BR19" s="682"/>
      <c r="BS19" s="688" t="s">
        <v>240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240</v>
      </c>
      <c r="DA19" s="682"/>
      <c r="DB19" s="682"/>
      <c r="DC19" s="682"/>
      <c r="DD19" s="688" t="s">
        <v>240</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746741</v>
      </c>
      <c r="S20" s="680"/>
      <c r="T20" s="680"/>
      <c r="U20" s="680"/>
      <c r="V20" s="680"/>
      <c r="W20" s="680"/>
      <c r="X20" s="680"/>
      <c r="Y20" s="681"/>
      <c r="Z20" s="682">
        <v>4.9000000000000004</v>
      </c>
      <c r="AA20" s="682"/>
      <c r="AB20" s="682"/>
      <c r="AC20" s="682"/>
      <c r="AD20" s="683" t="s">
        <v>240</v>
      </c>
      <c r="AE20" s="683"/>
      <c r="AF20" s="683"/>
      <c r="AG20" s="683"/>
      <c r="AH20" s="683"/>
      <c r="AI20" s="683"/>
      <c r="AJ20" s="683"/>
      <c r="AK20" s="683"/>
      <c r="AL20" s="684" t="s">
        <v>240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5341</v>
      </c>
      <c r="BH20" s="680"/>
      <c r="BI20" s="680"/>
      <c r="BJ20" s="680"/>
      <c r="BK20" s="680"/>
      <c r="BL20" s="680"/>
      <c r="BM20" s="680"/>
      <c r="BN20" s="681"/>
      <c r="BO20" s="682">
        <v>0.2</v>
      </c>
      <c r="BP20" s="682"/>
      <c r="BQ20" s="682"/>
      <c r="BR20" s="682"/>
      <c r="BS20" s="688" t="s">
        <v>240</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14851854</v>
      </c>
      <c r="CS20" s="680"/>
      <c r="CT20" s="680"/>
      <c r="CU20" s="680"/>
      <c r="CV20" s="680"/>
      <c r="CW20" s="680"/>
      <c r="CX20" s="680"/>
      <c r="CY20" s="681"/>
      <c r="CZ20" s="682">
        <v>100</v>
      </c>
      <c r="DA20" s="682"/>
      <c r="DB20" s="682"/>
      <c r="DC20" s="682"/>
      <c r="DD20" s="688">
        <v>1257933</v>
      </c>
      <c r="DE20" s="680"/>
      <c r="DF20" s="680"/>
      <c r="DG20" s="680"/>
      <c r="DH20" s="680"/>
      <c r="DI20" s="680"/>
      <c r="DJ20" s="680"/>
      <c r="DK20" s="680"/>
      <c r="DL20" s="680"/>
      <c r="DM20" s="680"/>
      <c r="DN20" s="680"/>
      <c r="DO20" s="680"/>
      <c r="DP20" s="681"/>
      <c r="DQ20" s="688">
        <v>9868386</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240</v>
      </c>
      <c r="S21" s="680"/>
      <c r="T21" s="680"/>
      <c r="U21" s="680"/>
      <c r="V21" s="680"/>
      <c r="W21" s="680"/>
      <c r="X21" s="680"/>
      <c r="Y21" s="681"/>
      <c r="Z21" s="682" t="s">
        <v>240</v>
      </c>
      <c r="AA21" s="682"/>
      <c r="AB21" s="682"/>
      <c r="AC21" s="682"/>
      <c r="AD21" s="683" t="s">
        <v>240</v>
      </c>
      <c r="AE21" s="683"/>
      <c r="AF21" s="683"/>
      <c r="AG21" s="683"/>
      <c r="AH21" s="683"/>
      <c r="AI21" s="683"/>
      <c r="AJ21" s="683"/>
      <c r="AK21" s="683"/>
      <c r="AL21" s="684" t="s">
        <v>240</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5341</v>
      </c>
      <c r="BH21" s="680"/>
      <c r="BI21" s="680"/>
      <c r="BJ21" s="680"/>
      <c r="BK21" s="680"/>
      <c r="BL21" s="680"/>
      <c r="BM21" s="680"/>
      <c r="BN21" s="681"/>
      <c r="BO21" s="682">
        <v>0.2</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8653216</v>
      </c>
      <c r="S22" s="680"/>
      <c r="T22" s="680"/>
      <c r="U22" s="680"/>
      <c r="V22" s="680"/>
      <c r="W22" s="680"/>
      <c r="X22" s="680"/>
      <c r="Y22" s="681"/>
      <c r="Z22" s="682">
        <v>57.3</v>
      </c>
      <c r="AA22" s="682"/>
      <c r="AB22" s="682"/>
      <c r="AC22" s="682"/>
      <c r="AD22" s="683">
        <v>7906475</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240</v>
      </c>
      <c r="BP22" s="682"/>
      <c r="BQ22" s="682"/>
      <c r="BR22" s="682"/>
      <c r="BS22" s="688" t="s">
        <v>130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2777</v>
      </c>
      <c r="S23" s="680"/>
      <c r="T23" s="680"/>
      <c r="U23" s="680"/>
      <c r="V23" s="680"/>
      <c r="W23" s="680"/>
      <c r="X23" s="680"/>
      <c r="Y23" s="681"/>
      <c r="Z23" s="682">
        <v>0</v>
      </c>
      <c r="AA23" s="682"/>
      <c r="AB23" s="682"/>
      <c r="AC23" s="682"/>
      <c r="AD23" s="683">
        <v>2777</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240</v>
      </c>
      <c r="BH23" s="680"/>
      <c r="BI23" s="680"/>
      <c r="BJ23" s="680"/>
      <c r="BK23" s="680"/>
      <c r="BL23" s="680"/>
      <c r="BM23" s="680"/>
      <c r="BN23" s="681"/>
      <c r="BO23" s="682" t="s">
        <v>240</v>
      </c>
      <c r="BP23" s="682"/>
      <c r="BQ23" s="682"/>
      <c r="BR23" s="682"/>
      <c r="BS23" s="688" t="s">
        <v>240</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164180</v>
      </c>
      <c r="S24" s="680"/>
      <c r="T24" s="680"/>
      <c r="U24" s="680"/>
      <c r="V24" s="680"/>
      <c r="W24" s="680"/>
      <c r="X24" s="680"/>
      <c r="Y24" s="681"/>
      <c r="Z24" s="682">
        <v>1.1000000000000001</v>
      </c>
      <c r="AA24" s="682"/>
      <c r="AB24" s="682"/>
      <c r="AC24" s="682"/>
      <c r="AD24" s="683" t="s">
        <v>240</v>
      </c>
      <c r="AE24" s="683"/>
      <c r="AF24" s="683"/>
      <c r="AG24" s="683"/>
      <c r="AH24" s="683"/>
      <c r="AI24" s="683"/>
      <c r="AJ24" s="683"/>
      <c r="AK24" s="683"/>
      <c r="AL24" s="684" t="s">
        <v>240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240</v>
      </c>
      <c r="BP24" s="682"/>
      <c r="BQ24" s="682"/>
      <c r="BR24" s="682"/>
      <c r="BS24" s="688" t="s">
        <v>240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7384323</v>
      </c>
      <c r="CS24" s="669"/>
      <c r="CT24" s="669"/>
      <c r="CU24" s="669"/>
      <c r="CV24" s="669"/>
      <c r="CW24" s="669"/>
      <c r="CX24" s="669"/>
      <c r="CY24" s="670"/>
      <c r="CZ24" s="673">
        <v>49.7</v>
      </c>
      <c r="DA24" s="674"/>
      <c r="DB24" s="674"/>
      <c r="DC24" s="693"/>
      <c r="DD24" s="712">
        <v>4509299</v>
      </c>
      <c r="DE24" s="669"/>
      <c r="DF24" s="669"/>
      <c r="DG24" s="669"/>
      <c r="DH24" s="669"/>
      <c r="DI24" s="669"/>
      <c r="DJ24" s="669"/>
      <c r="DK24" s="670"/>
      <c r="DL24" s="712">
        <v>4389361</v>
      </c>
      <c r="DM24" s="669"/>
      <c r="DN24" s="669"/>
      <c r="DO24" s="669"/>
      <c r="DP24" s="669"/>
      <c r="DQ24" s="669"/>
      <c r="DR24" s="669"/>
      <c r="DS24" s="669"/>
      <c r="DT24" s="669"/>
      <c r="DU24" s="669"/>
      <c r="DV24" s="670"/>
      <c r="DW24" s="673">
        <v>52.7</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175984</v>
      </c>
      <c r="S25" s="680"/>
      <c r="T25" s="680"/>
      <c r="U25" s="680"/>
      <c r="V25" s="680"/>
      <c r="W25" s="680"/>
      <c r="X25" s="680"/>
      <c r="Y25" s="681"/>
      <c r="Z25" s="682">
        <v>1.2</v>
      </c>
      <c r="AA25" s="682"/>
      <c r="AB25" s="682"/>
      <c r="AC25" s="682"/>
      <c r="AD25" s="683">
        <v>16108</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240</v>
      </c>
      <c r="BP25" s="682"/>
      <c r="BQ25" s="682"/>
      <c r="BR25" s="682"/>
      <c r="BS25" s="688" t="s">
        <v>240</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2264092</v>
      </c>
      <c r="CS25" s="715"/>
      <c r="CT25" s="715"/>
      <c r="CU25" s="715"/>
      <c r="CV25" s="715"/>
      <c r="CW25" s="715"/>
      <c r="CX25" s="715"/>
      <c r="CY25" s="716"/>
      <c r="CZ25" s="684">
        <v>15.2</v>
      </c>
      <c r="DA25" s="713"/>
      <c r="DB25" s="713"/>
      <c r="DC25" s="717"/>
      <c r="DD25" s="688">
        <v>2071276</v>
      </c>
      <c r="DE25" s="715"/>
      <c r="DF25" s="715"/>
      <c r="DG25" s="715"/>
      <c r="DH25" s="715"/>
      <c r="DI25" s="715"/>
      <c r="DJ25" s="715"/>
      <c r="DK25" s="716"/>
      <c r="DL25" s="688">
        <v>1957939</v>
      </c>
      <c r="DM25" s="715"/>
      <c r="DN25" s="715"/>
      <c r="DO25" s="715"/>
      <c r="DP25" s="715"/>
      <c r="DQ25" s="715"/>
      <c r="DR25" s="715"/>
      <c r="DS25" s="715"/>
      <c r="DT25" s="715"/>
      <c r="DU25" s="715"/>
      <c r="DV25" s="716"/>
      <c r="DW25" s="684">
        <v>23.5</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16635</v>
      </c>
      <c r="S26" s="680"/>
      <c r="T26" s="680"/>
      <c r="U26" s="680"/>
      <c r="V26" s="680"/>
      <c r="W26" s="680"/>
      <c r="X26" s="680"/>
      <c r="Y26" s="681"/>
      <c r="Z26" s="682">
        <v>0.1</v>
      </c>
      <c r="AA26" s="682"/>
      <c r="AB26" s="682"/>
      <c r="AC26" s="682"/>
      <c r="AD26" s="683">
        <v>11</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130</v>
      </c>
      <c r="BP26" s="682"/>
      <c r="BQ26" s="682"/>
      <c r="BR26" s="682"/>
      <c r="BS26" s="688" t="s">
        <v>240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1401725</v>
      </c>
      <c r="CS26" s="680"/>
      <c r="CT26" s="680"/>
      <c r="CU26" s="680"/>
      <c r="CV26" s="680"/>
      <c r="CW26" s="680"/>
      <c r="CX26" s="680"/>
      <c r="CY26" s="681"/>
      <c r="CZ26" s="684">
        <v>9.4</v>
      </c>
      <c r="DA26" s="713"/>
      <c r="DB26" s="713"/>
      <c r="DC26" s="717"/>
      <c r="DD26" s="688">
        <v>1279935</v>
      </c>
      <c r="DE26" s="680"/>
      <c r="DF26" s="680"/>
      <c r="DG26" s="680"/>
      <c r="DH26" s="680"/>
      <c r="DI26" s="680"/>
      <c r="DJ26" s="680"/>
      <c r="DK26" s="681"/>
      <c r="DL26" s="688" t="s">
        <v>240</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2020322</v>
      </c>
      <c r="S27" s="680"/>
      <c r="T27" s="680"/>
      <c r="U27" s="680"/>
      <c r="V27" s="680"/>
      <c r="W27" s="680"/>
      <c r="X27" s="680"/>
      <c r="Y27" s="681"/>
      <c r="Z27" s="682">
        <v>13.4</v>
      </c>
      <c r="AA27" s="682"/>
      <c r="AB27" s="682"/>
      <c r="AC27" s="682"/>
      <c r="AD27" s="683" t="s">
        <v>240</v>
      </c>
      <c r="AE27" s="683"/>
      <c r="AF27" s="683"/>
      <c r="AG27" s="683"/>
      <c r="AH27" s="683"/>
      <c r="AI27" s="683"/>
      <c r="AJ27" s="683"/>
      <c r="AK27" s="683"/>
      <c r="AL27" s="684" t="s">
        <v>130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2913881</v>
      </c>
      <c r="BH27" s="680"/>
      <c r="BI27" s="680"/>
      <c r="BJ27" s="680"/>
      <c r="BK27" s="680"/>
      <c r="BL27" s="680"/>
      <c r="BM27" s="680"/>
      <c r="BN27" s="681"/>
      <c r="BO27" s="682">
        <v>100</v>
      </c>
      <c r="BP27" s="682"/>
      <c r="BQ27" s="682"/>
      <c r="BR27" s="682"/>
      <c r="BS27" s="688">
        <v>205162</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3580134</v>
      </c>
      <c r="CS27" s="715"/>
      <c r="CT27" s="715"/>
      <c r="CU27" s="715"/>
      <c r="CV27" s="715"/>
      <c r="CW27" s="715"/>
      <c r="CX27" s="715"/>
      <c r="CY27" s="716"/>
      <c r="CZ27" s="684">
        <v>24.1</v>
      </c>
      <c r="DA27" s="713"/>
      <c r="DB27" s="713"/>
      <c r="DC27" s="717"/>
      <c r="DD27" s="688">
        <v>1004187</v>
      </c>
      <c r="DE27" s="715"/>
      <c r="DF27" s="715"/>
      <c r="DG27" s="715"/>
      <c r="DH27" s="715"/>
      <c r="DI27" s="715"/>
      <c r="DJ27" s="715"/>
      <c r="DK27" s="716"/>
      <c r="DL27" s="688">
        <v>997586</v>
      </c>
      <c r="DM27" s="715"/>
      <c r="DN27" s="715"/>
      <c r="DO27" s="715"/>
      <c r="DP27" s="715"/>
      <c r="DQ27" s="715"/>
      <c r="DR27" s="715"/>
      <c r="DS27" s="715"/>
      <c r="DT27" s="715"/>
      <c r="DU27" s="715"/>
      <c r="DV27" s="716"/>
      <c r="DW27" s="684">
        <v>12</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130</v>
      </c>
      <c r="AA28" s="682"/>
      <c r="AB28" s="682"/>
      <c r="AC28" s="682"/>
      <c r="AD28" s="683" t="s">
        <v>240</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1540097</v>
      </c>
      <c r="CS28" s="680"/>
      <c r="CT28" s="680"/>
      <c r="CU28" s="680"/>
      <c r="CV28" s="680"/>
      <c r="CW28" s="680"/>
      <c r="CX28" s="680"/>
      <c r="CY28" s="681"/>
      <c r="CZ28" s="684">
        <v>10.4</v>
      </c>
      <c r="DA28" s="713"/>
      <c r="DB28" s="713"/>
      <c r="DC28" s="717"/>
      <c r="DD28" s="688">
        <v>1433836</v>
      </c>
      <c r="DE28" s="680"/>
      <c r="DF28" s="680"/>
      <c r="DG28" s="680"/>
      <c r="DH28" s="680"/>
      <c r="DI28" s="680"/>
      <c r="DJ28" s="680"/>
      <c r="DK28" s="681"/>
      <c r="DL28" s="688">
        <v>1433836</v>
      </c>
      <c r="DM28" s="680"/>
      <c r="DN28" s="680"/>
      <c r="DO28" s="680"/>
      <c r="DP28" s="680"/>
      <c r="DQ28" s="680"/>
      <c r="DR28" s="680"/>
      <c r="DS28" s="680"/>
      <c r="DT28" s="680"/>
      <c r="DU28" s="680"/>
      <c r="DV28" s="681"/>
      <c r="DW28" s="684">
        <v>17.2</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1134003</v>
      </c>
      <c r="S29" s="680"/>
      <c r="T29" s="680"/>
      <c r="U29" s="680"/>
      <c r="V29" s="680"/>
      <c r="W29" s="680"/>
      <c r="X29" s="680"/>
      <c r="Y29" s="681"/>
      <c r="Z29" s="682">
        <v>7.5</v>
      </c>
      <c r="AA29" s="682"/>
      <c r="AB29" s="682"/>
      <c r="AC29" s="682"/>
      <c r="AD29" s="683" t="s">
        <v>240</v>
      </c>
      <c r="AE29" s="683"/>
      <c r="AF29" s="683"/>
      <c r="AG29" s="683"/>
      <c r="AH29" s="683"/>
      <c r="AI29" s="683"/>
      <c r="AJ29" s="683"/>
      <c r="AK29" s="683"/>
      <c r="AL29" s="684" t="s">
        <v>240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1540044</v>
      </c>
      <c r="CS29" s="715"/>
      <c r="CT29" s="715"/>
      <c r="CU29" s="715"/>
      <c r="CV29" s="715"/>
      <c r="CW29" s="715"/>
      <c r="CX29" s="715"/>
      <c r="CY29" s="716"/>
      <c r="CZ29" s="684">
        <v>10.4</v>
      </c>
      <c r="DA29" s="713"/>
      <c r="DB29" s="713"/>
      <c r="DC29" s="717"/>
      <c r="DD29" s="688">
        <v>1433783</v>
      </c>
      <c r="DE29" s="715"/>
      <c r="DF29" s="715"/>
      <c r="DG29" s="715"/>
      <c r="DH29" s="715"/>
      <c r="DI29" s="715"/>
      <c r="DJ29" s="715"/>
      <c r="DK29" s="716"/>
      <c r="DL29" s="688">
        <v>1433783</v>
      </c>
      <c r="DM29" s="715"/>
      <c r="DN29" s="715"/>
      <c r="DO29" s="715"/>
      <c r="DP29" s="715"/>
      <c r="DQ29" s="715"/>
      <c r="DR29" s="715"/>
      <c r="DS29" s="715"/>
      <c r="DT29" s="715"/>
      <c r="DU29" s="715"/>
      <c r="DV29" s="716"/>
      <c r="DW29" s="684">
        <v>17.2</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62728</v>
      </c>
      <c r="S30" s="680"/>
      <c r="T30" s="680"/>
      <c r="U30" s="680"/>
      <c r="V30" s="680"/>
      <c r="W30" s="680"/>
      <c r="X30" s="680"/>
      <c r="Y30" s="681"/>
      <c r="Z30" s="682">
        <v>0.4</v>
      </c>
      <c r="AA30" s="682"/>
      <c r="AB30" s="682"/>
      <c r="AC30" s="682"/>
      <c r="AD30" s="683">
        <v>6725</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190</v>
      </c>
      <c r="AY30" s="666"/>
      <c r="AZ30" s="666"/>
      <c r="BA30" s="666"/>
      <c r="BB30" s="666"/>
      <c r="BC30" s="666"/>
      <c r="BD30" s="666"/>
      <c r="BE30" s="666"/>
      <c r="BF30" s="667"/>
      <c r="BG30" s="739">
        <v>99</v>
      </c>
      <c r="BH30" s="740"/>
      <c r="BI30" s="740"/>
      <c r="BJ30" s="740"/>
      <c r="BK30" s="740"/>
      <c r="BL30" s="740"/>
      <c r="BM30" s="674">
        <v>95.1</v>
      </c>
      <c r="BN30" s="740"/>
      <c r="BO30" s="740"/>
      <c r="BP30" s="740"/>
      <c r="BQ30" s="741"/>
      <c r="BR30" s="739">
        <v>99.1</v>
      </c>
      <c r="BS30" s="740"/>
      <c r="BT30" s="740"/>
      <c r="BU30" s="740"/>
      <c r="BV30" s="740"/>
      <c r="BW30" s="740"/>
      <c r="BX30" s="674">
        <v>94.2</v>
      </c>
      <c r="BY30" s="740"/>
      <c r="BZ30" s="740"/>
      <c r="CA30" s="740"/>
      <c r="CB30" s="741"/>
      <c r="CD30" s="744"/>
      <c r="CE30" s="745"/>
      <c r="CF30" s="694" t="s">
        <v>312</v>
      </c>
      <c r="CG30" s="695"/>
      <c r="CH30" s="695"/>
      <c r="CI30" s="695"/>
      <c r="CJ30" s="695"/>
      <c r="CK30" s="695"/>
      <c r="CL30" s="695"/>
      <c r="CM30" s="695"/>
      <c r="CN30" s="695"/>
      <c r="CO30" s="695"/>
      <c r="CP30" s="695"/>
      <c r="CQ30" s="696"/>
      <c r="CR30" s="679">
        <v>1436768</v>
      </c>
      <c r="CS30" s="680"/>
      <c r="CT30" s="680"/>
      <c r="CU30" s="680"/>
      <c r="CV30" s="680"/>
      <c r="CW30" s="680"/>
      <c r="CX30" s="680"/>
      <c r="CY30" s="681"/>
      <c r="CZ30" s="684">
        <v>9.6999999999999993</v>
      </c>
      <c r="DA30" s="713"/>
      <c r="DB30" s="713"/>
      <c r="DC30" s="717"/>
      <c r="DD30" s="688">
        <v>1330507</v>
      </c>
      <c r="DE30" s="680"/>
      <c r="DF30" s="680"/>
      <c r="DG30" s="680"/>
      <c r="DH30" s="680"/>
      <c r="DI30" s="680"/>
      <c r="DJ30" s="680"/>
      <c r="DK30" s="681"/>
      <c r="DL30" s="688">
        <v>1330507</v>
      </c>
      <c r="DM30" s="680"/>
      <c r="DN30" s="680"/>
      <c r="DO30" s="680"/>
      <c r="DP30" s="680"/>
      <c r="DQ30" s="680"/>
      <c r="DR30" s="680"/>
      <c r="DS30" s="680"/>
      <c r="DT30" s="680"/>
      <c r="DU30" s="680"/>
      <c r="DV30" s="681"/>
      <c r="DW30" s="684">
        <v>16</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65107</v>
      </c>
      <c r="S31" s="680"/>
      <c r="T31" s="680"/>
      <c r="U31" s="680"/>
      <c r="V31" s="680"/>
      <c r="W31" s="680"/>
      <c r="X31" s="680"/>
      <c r="Y31" s="681"/>
      <c r="Z31" s="682">
        <v>0.4</v>
      </c>
      <c r="AA31" s="682"/>
      <c r="AB31" s="682"/>
      <c r="AC31" s="682"/>
      <c r="AD31" s="683" t="s">
        <v>240</v>
      </c>
      <c r="AE31" s="683"/>
      <c r="AF31" s="683"/>
      <c r="AG31" s="683"/>
      <c r="AH31" s="683"/>
      <c r="AI31" s="683"/>
      <c r="AJ31" s="683"/>
      <c r="AK31" s="683"/>
      <c r="AL31" s="684" t="s">
        <v>240</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99.5</v>
      </c>
      <c r="BH31" s="715"/>
      <c r="BI31" s="715"/>
      <c r="BJ31" s="715"/>
      <c r="BK31" s="715"/>
      <c r="BL31" s="715"/>
      <c r="BM31" s="685">
        <v>98.2</v>
      </c>
      <c r="BN31" s="737"/>
      <c r="BO31" s="737"/>
      <c r="BP31" s="737"/>
      <c r="BQ31" s="738"/>
      <c r="BR31" s="736">
        <v>99.7</v>
      </c>
      <c r="BS31" s="715"/>
      <c r="BT31" s="715"/>
      <c r="BU31" s="715"/>
      <c r="BV31" s="715"/>
      <c r="BW31" s="715"/>
      <c r="BX31" s="685">
        <v>98.5</v>
      </c>
      <c r="BY31" s="737"/>
      <c r="BZ31" s="737"/>
      <c r="CA31" s="737"/>
      <c r="CB31" s="738"/>
      <c r="CD31" s="744"/>
      <c r="CE31" s="745"/>
      <c r="CF31" s="694" t="s">
        <v>316</v>
      </c>
      <c r="CG31" s="695"/>
      <c r="CH31" s="695"/>
      <c r="CI31" s="695"/>
      <c r="CJ31" s="695"/>
      <c r="CK31" s="695"/>
      <c r="CL31" s="695"/>
      <c r="CM31" s="695"/>
      <c r="CN31" s="695"/>
      <c r="CO31" s="695"/>
      <c r="CP31" s="695"/>
      <c r="CQ31" s="696"/>
      <c r="CR31" s="679">
        <v>103276</v>
      </c>
      <c r="CS31" s="715"/>
      <c r="CT31" s="715"/>
      <c r="CU31" s="715"/>
      <c r="CV31" s="715"/>
      <c r="CW31" s="715"/>
      <c r="CX31" s="715"/>
      <c r="CY31" s="716"/>
      <c r="CZ31" s="684">
        <v>0.7</v>
      </c>
      <c r="DA31" s="713"/>
      <c r="DB31" s="713"/>
      <c r="DC31" s="717"/>
      <c r="DD31" s="688">
        <v>103276</v>
      </c>
      <c r="DE31" s="715"/>
      <c r="DF31" s="715"/>
      <c r="DG31" s="715"/>
      <c r="DH31" s="715"/>
      <c r="DI31" s="715"/>
      <c r="DJ31" s="715"/>
      <c r="DK31" s="716"/>
      <c r="DL31" s="688">
        <v>103276</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897448</v>
      </c>
      <c r="S32" s="680"/>
      <c r="T32" s="680"/>
      <c r="U32" s="680"/>
      <c r="V32" s="680"/>
      <c r="W32" s="680"/>
      <c r="X32" s="680"/>
      <c r="Y32" s="681"/>
      <c r="Z32" s="682">
        <v>5.9</v>
      </c>
      <c r="AA32" s="682"/>
      <c r="AB32" s="682"/>
      <c r="AC32" s="682"/>
      <c r="AD32" s="683" t="s">
        <v>240</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98.6</v>
      </c>
      <c r="BH32" s="749"/>
      <c r="BI32" s="749"/>
      <c r="BJ32" s="749"/>
      <c r="BK32" s="749"/>
      <c r="BL32" s="749"/>
      <c r="BM32" s="750">
        <v>92.6</v>
      </c>
      <c r="BN32" s="749"/>
      <c r="BO32" s="749"/>
      <c r="BP32" s="749"/>
      <c r="BQ32" s="751"/>
      <c r="BR32" s="748">
        <v>98.6</v>
      </c>
      <c r="BS32" s="749"/>
      <c r="BT32" s="749"/>
      <c r="BU32" s="749"/>
      <c r="BV32" s="749"/>
      <c r="BW32" s="749"/>
      <c r="BX32" s="750">
        <v>90.8</v>
      </c>
      <c r="BY32" s="749"/>
      <c r="BZ32" s="749"/>
      <c r="CA32" s="749"/>
      <c r="CB32" s="751"/>
      <c r="CD32" s="746"/>
      <c r="CE32" s="747"/>
      <c r="CF32" s="694" t="s">
        <v>319</v>
      </c>
      <c r="CG32" s="695"/>
      <c r="CH32" s="695"/>
      <c r="CI32" s="695"/>
      <c r="CJ32" s="695"/>
      <c r="CK32" s="695"/>
      <c r="CL32" s="695"/>
      <c r="CM32" s="695"/>
      <c r="CN32" s="695"/>
      <c r="CO32" s="695"/>
      <c r="CP32" s="695"/>
      <c r="CQ32" s="696"/>
      <c r="CR32" s="679">
        <v>53</v>
      </c>
      <c r="CS32" s="680"/>
      <c r="CT32" s="680"/>
      <c r="CU32" s="680"/>
      <c r="CV32" s="680"/>
      <c r="CW32" s="680"/>
      <c r="CX32" s="680"/>
      <c r="CY32" s="681"/>
      <c r="CZ32" s="684">
        <v>0</v>
      </c>
      <c r="DA32" s="713"/>
      <c r="DB32" s="713"/>
      <c r="DC32" s="717"/>
      <c r="DD32" s="688">
        <v>53</v>
      </c>
      <c r="DE32" s="680"/>
      <c r="DF32" s="680"/>
      <c r="DG32" s="680"/>
      <c r="DH32" s="680"/>
      <c r="DI32" s="680"/>
      <c r="DJ32" s="680"/>
      <c r="DK32" s="681"/>
      <c r="DL32" s="688">
        <v>53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48867</v>
      </c>
      <c r="S33" s="680"/>
      <c r="T33" s="680"/>
      <c r="U33" s="680"/>
      <c r="V33" s="680"/>
      <c r="W33" s="680"/>
      <c r="X33" s="680"/>
      <c r="Y33" s="681"/>
      <c r="Z33" s="682">
        <v>0.3</v>
      </c>
      <c r="AA33" s="682"/>
      <c r="AB33" s="682"/>
      <c r="AC33" s="682"/>
      <c r="AD33" s="683" t="s">
        <v>240</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6032945</v>
      </c>
      <c r="CS33" s="715"/>
      <c r="CT33" s="715"/>
      <c r="CU33" s="715"/>
      <c r="CV33" s="715"/>
      <c r="CW33" s="715"/>
      <c r="CX33" s="715"/>
      <c r="CY33" s="716"/>
      <c r="CZ33" s="684">
        <v>40.6</v>
      </c>
      <c r="DA33" s="713"/>
      <c r="DB33" s="713"/>
      <c r="DC33" s="717"/>
      <c r="DD33" s="688">
        <v>4895038</v>
      </c>
      <c r="DE33" s="715"/>
      <c r="DF33" s="715"/>
      <c r="DG33" s="715"/>
      <c r="DH33" s="715"/>
      <c r="DI33" s="715"/>
      <c r="DJ33" s="715"/>
      <c r="DK33" s="716"/>
      <c r="DL33" s="688">
        <v>4021571</v>
      </c>
      <c r="DM33" s="715"/>
      <c r="DN33" s="715"/>
      <c r="DO33" s="715"/>
      <c r="DP33" s="715"/>
      <c r="DQ33" s="715"/>
      <c r="DR33" s="715"/>
      <c r="DS33" s="715"/>
      <c r="DT33" s="715"/>
      <c r="DU33" s="715"/>
      <c r="DV33" s="716"/>
      <c r="DW33" s="684">
        <v>48.3</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327591</v>
      </c>
      <c r="S34" s="680"/>
      <c r="T34" s="680"/>
      <c r="U34" s="680"/>
      <c r="V34" s="680"/>
      <c r="W34" s="680"/>
      <c r="X34" s="680"/>
      <c r="Y34" s="681"/>
      <c r="Z34" s="682">
        <v>2.2000000000000002</v>
      </c>
      <c r="AA34" s="682"/>
      <c r="AB34" s="682"/>
      <c r="AC34" s="682"/>
      <c r="AD34" s="683">
        <v>1080</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1458079</v>
      </c>
      <c r="CS34" s="680"/>
      <c r="CT34" s="680"/>
      <c r="CU34" s="680"/>
      <c r="CV34" s="680"/>
      <c r="CW34" s="680"/>
      <c r="CX34" s="680"/>
      <c r="CY34" s="681"/>
      <c r="CZ34" s="684">
        <v>9.8000000000000007</v>
      </c>
      <c r="DA34" s="713"/>
      <c r="DB34" s="713"/>
      <c r="DC34" s="717"/>
      <c r="DD34" s="688">
        <v>1174970</v>
      </c>
      <c r="DE34" s="680"/>
      <c r="DF34" s="680"/>
      <c r="DG34" s="680"/>
      <c r="DH34" s="680"/>
      <c r="DI34" s="680"/>
      <c r="DJ34" s="680"/>
      <c r="DK34" s="681"/>
      <c r="DL34" s="688">
        <v>877993</v>
      </c>
      <c r="DM34" s="680"/>
      <c r="DN34" s="680"/>
      <c r="DO34" s="680"/>
      <c r="DP34" s="680"/>
      <c r="DQ34" s="680"/>
      <c r="DR34" s="680"/>
      <c r="DS34" s="680"/>
      <c r="DT34" s="680"/>
      <c r="DU34" s="680"/>
      <c r="DV34" s="681"/>
      <c r="DW34" s="684">
        <v>10.6</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1533594</v>
      </c>
      <c r="S35" s="680"/>
      <c r="T35" s="680"/>
      <c r="U35" s="680"/>
      <c r="V35" s="680"/>
      <c r="W35" s="680"/>
      <c r="X35" s="680"/>
      <c r="Y35" s="681"/>
      <c r="Z35" s="682">
        <v>10.199999999999999</v>
      </c>
      <c r="AA35" s="682"/>
      <c r="AB35" s="682"/>
      <c r="AC35" s="682"/>
      <c r="AD35" s="683" t="s">
        <v>130</v>
      </c>
      <c r="AE35" s="683"/>
      <c r="AF35" s="683"/>
      <c r="AG35" s="683"/>
      <c r="AH35" s="683"/>
      <c r="AI35" s="683"/>
      <c r="AJ35" s="683"/>
      <c r="AK35" s="683"/>
      <c r="AL35" s="684" t="s">
        <v>240</v>
      </c>
      <c r="AM35" s="685"/>
      <c r="AN35" s="685"/>
      <c r="AO35" s="686"/>
      <c r="AP35" s="234"/>
      <c r="AQ35" s="752" t="s">
        <v>327</v>
      </c>
      <c r="AR35" s="753"/>
      <c r="AS35" s="753"/>
      <c r="AT35" s="753"/>
      <c r="AU35" s="753"/>
      <c r="AV35" s="753"/>
      <c r="AW35" s="753"/>
      <c r="AX35" s="753"/>
      <c r="AY35" s="754"/>
      <c r="AZ35" s="668">
        <v>2630769</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1296191</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69336</v>
      </c>
      <c r="CS35" s="715"/>
      <c r="CT35" s="715"/>
      <c r="CU35" s="715"/>
      <c r="CV35" s="715"/>
      <c r="CW35" s="715"/>
      <c r="CX35" s="715"/>
      <c r="CY35" s="716"/>
      <c r="CZ35" s="684">
        <v>0.5</v>
      </c>
      <c r="DA35" s="713"/>
      <c r="DB35" s="713"/>
      <c r="DC35" s="717"/>
      <c r="DD35" s="688">
        <v>58012</v>
      </c>
      <c r="DE35" s="715"/>
      <c r="DF35" s="715"/>
      <c r="DG35" s="715"/>
      <c r="DH35" s="715"/>
      <c r="DI35" s="715"/>
      <c r="DJ35" s="715"/>
      <c r="DK35" s="716"/>
      <c r="DL35" s="688">
        <v>8423</v>
      </c>
      <c r="DM35" s="715"/>
      <c r="DN35" s="715"/>
      <c r="DO35" s="715"/>
      <c r="DP35" s="715"/>
      <c r="DQ35" s="715"/>
      <c r="DR35" s="715"/>
      <c r="DS35" s="715"/>
      <c r="DT35" s="715"/>
      <c r="DU35" s="715"/>
      <c r="DV35" s="716"/>
      <c r="DW35" s="684">
        <v>0.1</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240</v>
      </c>
      <c r="AA36" s="682"/>
      <c r="AB36" s="682"/>
      <c r="AC36" s="682"/>
      <c r="AD36" s="683" t="s">
        <v>130</v>
      </c>
      <c r="AE36" s="683"/>
      <c r="AF36" s="683"/>
      <c r="AG36" s="683"/>
      <c r="AH36" s="683"/>
      <c r="AI36" s="683"/>
      <c r="AJ36" s="683"/>
      <c r="AK36" s="683"/>
      <c r="AL36" s="684" t="s">
        <v>130</v>
      </c>
      <c r="AM36" s="685"/>
      <c r="AN36" s="685"/>
      <c r="AO36" s="686"/>
      <c r="AQ36" s="756" t="s">
        <v>331</v>
      </c>
      <c r="AR36" s="757"/>
      <c r="AS36" s="757"/>
      <c r="AT36" s="757"/>
      <c r="AU36" s="757"/>
      <c r="AV36" s="757"/>
      <c r="AW36" s="757"/>
      <c r="AX36" s="757"/>
      <c r="AY36" s="758"/>
      <c r="AZ36" s="679">
        <v>615000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1246191</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2409273</v>
      </c>
      <c r="CS36" s="680"/>
      <c r="CT36" s="680"/>
      <c r="CU36" s="680"/>
      <c r="CV36" s="680"/>
      <c r="CW36" s="680"/>
      <c r="CX36" s="680"/>
      <c r="CY36" s="681"/>
      <c r="CZ36" s="684">
        <v>16.2</v>
      </c>
      <c r="DA36" s="713"/>
      <c r="DB36" s="713"/>
      <c r="DC36" s="717"/>
      <c r="DD36" s="688">
        <v>1907942</v>
      </c>
      <c r="DE36" s="680"/>
      <c r="DF36" s="680"/>
      <c r="DG36" s="680"/>
      <c r="DH36" s="680"/>
      <c r="DI36" s="680"/>
      <c r="DJ36" s="680"/>
      <c r="DK36" s="681"/>
      <c r="DL36" s="688">
        <v>1502484</v>
      </c>
      <c r="DM36" s="680"/>
      <c r="DN36" s="680"/>
      <c r="DO36" s="680"/>
      <c r="DP36" s="680"/>
      <c r="DQ36" s="680"/>
      <c r="DR36" s="680"/>
      <c r="DS36" s="680"/>
      <c r="DT36" s="680"/>
      <c r="DU36" s="680"/>
      <c r="DV36" s="681"/>
      <c r="DW36" s="684">
        <v>18.100000000000001</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388294</v>
      </c>
      <c r="S37" s="680"/>
      <c r="T37" s="680"/>
      <c r="U37" s="680"/>
      <c r="V37" s="680"/>
      <c r="W37" s="680"/>
      <c r="X37" s="680"/>
      <c r="Y37" s="681"/>
      <c r="Z37" s="682">
        <v>2.6</v>
      </c>
      <c r="AA37" s="682"/>
      <c r="AB37" s="682"/>
      <c r="AC37" s="682"/>
      <c r="AD37" s="683" t="s">
        <v>240</v>
      </c>
      <c r="AE37" s="683"/>
      <c r="AF37" s="683"/>
      <c r="AG37" s="683"/>
      <c r="AH37" s="683"/>
      <c r="AI37" s="683"/>
      <c r="AJ37" s="683"/>
      <c r="AK37" s="683"/>
      <c r="AL37" s="684" t="s">
        <v>240</v>
      </c>
      <c r="AM37" s="685"/>
      <c r="AN37" s="685"/>
      <c r="AO37" s="686"/>
      <c r="AQ37" s="756" t="s">
        <v>335</v>
      </c>
      <c r="AR37" s="757"/>
      <c r="AS37" s="757"/>
      <c r="AT37" s="757"/>
      <c r="AU37" s="757"/>
      <c r="AV37" s="757"/>
      <c r="AW37" s="757"/>
      <c r="AX37" s="757"/>
      <c r="AY37" s="758"/>
      <c r="AZ37" s="679">
        <v>528071</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3990</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1141807</v>
      </c>
      <c r="CS37" s="715"/>
      <c r="CT37" s="715"/>
      <c r="CU37" s="715"/>
      <c r="CV37" s="715"/>
      <c r="CW37" s="715"/>
      <c r="CX37" s="715"/>
      <c r="CY37" s="716"/>
      <c r="CZ37" s="684">
        <v>7.7</v>
      </c>
      <c r="DA37" s="713"/>
      <c r="DB37" s="713"/>
      <c r="DC37" s="717"/>
      <c r="DD37" s="688">
        <v>860749</v>
      </c>
      <c r="DE37" s="715"/>
      <c r="DF37" s="715"/>
      <c r="DG37" s="715"/>
      <c r="DH37" s="715"/>
      <c r="DI37" s="715"/>
      <c r="DJ37" s="715"/>
      <c r="DK37" s="716"/>
      <c r="DL37" s="688">
        <v>737114</v>
      </c>
      <c r="DM37" s="715"/>
      <c r="DN37" s="715"/>
      <c r="DO37" s="715"/>
      <c r="DP37" s="715"/>
      <c r="DQ37" s="715"/>
      <c r="DR37" s="715"/>
      <c r="DS37" s="715"/>
      <c r="DT37" s="715"/>
      <c r="DU37" s="715"/>
      <c r="DV37" s="716"/>
      <c r="DW37" s="684">
        <v>8.9</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15102452</v>
      </c>
      <c r="S38" s="760"/>
      <c r="T38" s="760"/>
      <c r="U38" s="760"/>
      <c r="V38" s="760"/>
      <c r="W38" s="760"/>
      <c r="X38" s="760"/>
      <c r="Y38" s="761"/>
      <c r="Z38" s="762">
        <v>100</v>
      </c>
      <c r="AA38" s="762"/>
      <c r="AB38" s="762"/>
      <c r="AC38" s="762"/>
      <c r="AD38" s="763">
        <v>7933176</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84895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5988</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1930874</v>
      </c>
      <c r="CS38" s="680"/>
      <c r="CT38" s="680"/>
      <c r="CU38" s="680"/>
      <c r="CV38" s="680"/>
      <c r="CW38" s="680"/>
      <c r="CX38" s="680"/>
      <c r="CY38" s="681"/>
      <c r="CZ38" s="684">
        <v>13</v>
      </c>
      <c r="DA38" s="713"/>
      <c r="DB38" s="713"/>
      <c r="DC38" s="717"/>
      <c r="DD38" s="688">
        <v>1728038</v>
      </c>
      <c r="DE38" s="680"/>
      <c r="DF38" s="680"/>
      <c r="DG38" s="680"/>
      <c r="DH38" s="680"/>
      <c r="DI38" s="680"/>
      <c r="DJ38" s="680"/>
      <c r="DK38" s="681"/>
      <c r="DL38" s="688">
        <v>1632671</v>
      </c>
      <c r="DM38" s="680"/>
      <c r="DN38" s="680"/>
      <c r="DO38" s="680"/>
      <c r="DP38" s="680"/>
      <c r="DQ38" s="680"/>
      <c r="DR38" s="680"/>
      <c r="DS38" s="680"/>
      <c r="DT38" s="680"/>
      <c r="DU38" s="680"/>
      <c r="DV38" s="681"/>
      <c r="DW38" s="684">
        <v>19.600000000000001</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130</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57</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84383</v>
      </c>
      <c r="CS39" s="715"/>
      <c r="CT39" s="715"/>
      <c r="CU39" s="715"/>
      <c r="CV39" s="715"/>
      <c r="CW39" s="715"/>
      <c r="CX39" s="715"/>
      <c r="CY39" s="716"/>
      <c r="CZ39" s="684">
        <v>0.6</v>
      </c>
      <c r="DA39" s="713"/>
      <c r="DB39" s="713"/>
      <c r="DC39" s="717"/>
      <c r="DD39" s="688">
        <v>26076</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256716</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130</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81000</v>
      </c>
      <c r="CS40" s="680"/>
      <c r="CT40" s="680"/>
      <c r="CU40" s="680"/>
      <c r="CV40" s="680"/>
      <c r="CW40" s="680"/>
      <c r="CX40" s="680"/>
      <c r="CY40" s="681"/>
      <c r="CZ40" s="684">
        <v>0.5</v>
      </c>
      <c r="DA40" s="713"/>
      <c r="DB40" s="713"/>
      <c r="DC40" s="717"/>
      <c r="DD40" s="688" t="s">
        <v>130</v>
      </c>
      <c r="DE40" s="680"/>
      <c r="DF40" s="680"/>
      <c r="DG40" s="680"/>
      <c r="DH40" s="680"/>
      <c r="DI40" s="680"/>
      <c r="DJ40" s="680"/>
      <c r="DK40" s="681"/>
      <c r="DL40" s="688" t="s">
        <v>130</v>
      </c>
      <c r="DM40" s="680"/>
      <c r="DN40" s="680"/>
      <c r="DO40" s="680"/>
      <c r="DP40" s="680"/>
      <c r="DQ40" s="680"/>
      <c r="DR40" s="680"/>
      <c r="DS40" s="680"/>
      <c r="DT40" s="680"/>
      <c r="DU40" s="680"/>
      <c r="DV40" s="681"/>
      <c r="DW40" s="684" t="s">
        <v>139</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1146087</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487</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1434586</v>
      </c>
      <c r="CS42" s="680"/>
      <c r="CT42" s="680"/>
      <c r="CU42" s="680"/>
      <c r="CV42" s="680"/>
      <c r="CW42" s="680"/>
      <c r="CX42" s="680"/>
      <c r="CY42" s="681"/>
      <c r="CZ42" s="684">
        <v>9.6999999999999993</v>
      </c>
      <c r="DA42" s="685"/>
      <c r="DB42" s="685"/>
      <c r="DC42" s="780"/>
      <c r="DD42" s="688">
        <v>464049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36146</v>
      </c>
      <c r="CS43" s="715"/>
      <c r="CT43" s="715"/>
      <c r="CU43" s="715"/>
      <c r="CV43" s="715"/>
      <c r="CW43" s="715"/>
      <c r="CX43" s="715"/>
      <c r="CY43" s="716"/>
      <c r="CZ43" s="684">
        <v>0.2</v>
      </c>
      <c r="DA43" s="713"/>
      <c r="DB43" s="713"/>
      <c r="DC43" s="717"/>
      <c r="DD43" s="688">
        <v>36143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1257933</v>
      </c>
      <c r="CS44" s="680"/>
      <c r="CT44" s="680"/>
      <c r="CU44" s="680"/>
      <c r="CV44" s="680"/>
      <c r="CW44" s="680"/>
      <c r="CX44" s="680"/>
      <c r="CY44" s="681"/>
      <c r="CZ44" s="684">
        <v>8.5</v>
      </c>
      <c r="DA44" s="685"/>
      <c r="DB44" s="685"/>
      <c r="DC44" s="780"/>
      <c r="DD44" s="688">
        <v>384935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529967</v>
      </c>
      <c r="CS45" s="715"/>
      <c r="CT45" s="715"/>
      <c r="CU45" s="715"/>
      <c r="CV45" s="715"/>
      <c r="CW45" s="715"/>
      <c r="CX45" s="715"/>
      <c r="CY45" s="716"/>
      <c r="CZ45" s="684">
        <v>3.6</v>
      </c>
      <c r="DA45" s="713"/>
      <c r="DB45" s="713"/>
      <c r="DC45" s="717"/>
      <c r="DD45" s="688">
        <v>43016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693238</v>
      </c>
      <c r="CS46" s="680"/>
      <c r="CT46" s="680"/>
      <c r="CU46" s="680"/>
      <c r="CV46" s="680"/>
      <c r="CW46" s="680"/>
      <c r="CX46" s="680"/>
      <c r="CY46" s="681"/>
      <c r="CZ46" s="684">
        <v>4.7</v>
      </c>
      <c r="DA46" s="685"/>
      <c r="DB46" s="685"/>
      <c r="DC46" s="780"/>
      <c r="DD46" s="688">
        <v>333679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176653</v>
      </c>
      <c r="CS47" s="715"/>
      <c r="CT47" s="715"/>
      <c r="CU47" s="715"/>
      <c r="CV47" s="715"/>
      <c r="CW47" s="715"/>
      <c r="CX47" s="715"/>
      <c r="CY47" s="716"/>
      <c r="CZ47" s="684">
        <v>1.2</v>
      </c>
      <c r="DA47" s="713"/>
      <c r="DB47" s="713"/>
      <c r="DC47" s="717"/>
      <c r="DD47" s="688">
        <v>79114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240</v>
      </c>
      <c r="CS48" s="680"/>
      <c r="CT48" s="680"/>
      <c r="CU48" s="680"/>
      <c r="CV48" s="680"/>
      <c r="CW48" s="680"/>
      <c r="CX48" s="680"/>
      <c r="CY48" s="681"/>
      <c r="CZ48" s="684" t="s">
        <v>240</v>
      </c>
      <c r="DA48" s="685"/>
      <c r="DB48" s="685"/>
      <c r="DC48" s="780"/>
      <c r="DD48" s="688" t="s">
        <v>240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14851854</v>
      </c>
      <c r="CS49" s="749"/>
      <c r="CT49" s="749"/>
      <c r="CU49" s="749"/>
      <c r="CV49" s="749"/>
      <c r="CW49" s="749"/>
      <c r="CX49" s="749"/>
      <c r="CY49" s="781"/>
      <c r="CZ49" s="764">
        <v>100</v>
      </c>
      <c r="DA49" s="782"/>
      <c r="DB49" s="782"/>
      <c r="DC49" s="783"/>
      <c r="DD49" s="784">
        <v>9868386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wFZu509K2QMvqtJPgzDa7+tgkOibNLadkivXGCDoWLPJJAN3pXCivxtSX2QaTy9L0iu2aplS3VEgDW+IVUJtA==" saltValue="LqMiTjOqO1Mx3Oky6tIS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15102</v>
      </c>
      <c r="R7" s="815"/>
      <c r="S7" s="815"/>
      <c r="T7" s="815"/>
      <c r="U7" s="815"/>
      <c r="V7" s="815">
        <v>14852</v>
      </c>
      <c r="W7" s="815"/>
      <c r="X7" s="815"/>
      <c r="Y7" s="815"/>
      <c r="Z7" s="815"/>
      <c r="AA7" s="815">
        <v>251</v>
      </c>
      <c r="AB7" s="815"/>
      <c r="AC7" s="815"/>
      <c r="AD7" s="815"/>
      <c r="AE7" s="816"/>
      <c r="AF7" s="817">
        <v>108</v>
      </c>
      <c r="AG7" s="818"/>
      <c r="AH7" s="818"/>
      <c r="AI7" s="818"/>
      <c r="AJ7" s="819"/>
      <c r="AK7" s="854">
        <v>897</v>
      </c>
      <c r="AL7" s="855"/>
      <c r="AM7" s="855"/>
      <c r="AN7" s="855"/>
      <c r="AO7" s="855"/>
      <c r="AP7" s="855">
        <v>14956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v>-1</v>
      </c>
      <c r="CI7" s="852"/>
      <c r="CJ7" s="852"/>
      <c r="CK7" s="852"/>
      <c r="CL7" s="853"/>
      <c r="CM7" s="851">
        <v>641</v>
      </c>
      <c r="CN7" s="852"/>
      <c r="CO7" s="852"/>
      <c r="CP7" s="852"/>
      <c r="CQ7" s="853"/>
      <c r="CR7" s="851" t="s">
        <v>581</v>
      </c>
      <c r="CS7" s="852"/>
      <c r="CT7" s="852"/>
      <c r="CU7" s="852"/>
      <c r="CV7" s="853"/>
      <c r="CW7" s="851">
        <v>35</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575</v>
      </c>
      <c r="BT8" s="849"/>
      <c r="BU8" s="849"/>
      <c r="BV8" s="849"/>
      <c r="BW8" s="849"/>
      <c r="BX8" s="849"/>
      <c r="BY8" s="849"/>
      <c r="BZ8" s="849"/>
      <c r="CA8" s="849"/>
      <c r="CB8" s="849"/>
      <c r="CC8" s="849"/>
      <c r="CD8" s="849"/>
      <c r="CE8" s="849"/>
      <c r="CF8" s="849"/>
      <c r="CG8" s="850"/>
      <c r="CH8" s="861">
        <v>2</v>
      </c>
      <c r="CI8" s="862"/>
      <c r="CJ8" s="862"/>
      <c r="CK8" s="862"/>
      <c r="CL8" s="863"/>
      <c r="CM8" s="861">
        <v>19</v>
      </c>
      <c r="CN8" s="862"/>
      <c r="CO8" s="862"/>
      <c r="CP8" s="862"/>
      <c r="CQ8" s="863"/>
      <c r="CR8" s="861" t="s">
        <v>582</v>
      </c>
      <c r="CS8" s="862"/>
      <c r="CT8" s="862"/>
      <c r="CU8" s="862"/>
      <c r="CV8" s="863"/>
      <c r="CW8" s="861" t="s">
        <v>582</v>
      </c>
      <c r="CX8" s="862"/>
      <c r="CY8" s="862"/>
      <c r="CZ8" s="862"/>
      <c r="DA8" s="863"/>
      <c r="DB8" s="861" t="s">
        <v>582</v>
      </c>
      <c r="DC8" s="862"/>
      <c r="DD8" s="862"/>
      <c r="DE8" s="862"/>
      <c r="DF8" s="863"/>
      <c r="DG8" s="861" t="s">
        <v>582</v>
      </c>
      <c r="DH8" s="862"/>
      <c r="DI8" s="862"/>
      <c r="DJ8" s="862"/>
      <c r="DK8" s="863"/>
      <c r="DL8" s="861" t="s">
        <v>582</v>
      </c>
      <c r="DM8" s="862"/>
      <c r="DN8" s="862"/>
      <c r="DO8" s="862"/>
      <c r="DP8" s="863"/>
      <c r="DQ8" s="861" t="s">
        <v>582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577</v>
      </c>
      <c r="BT9" s="849"/>
      <c r="BU9" s="849"/>
      <c r="BV9" s="849"/>
      <c r="BW9" s="849"/>
      <c r="BX9" s="849"/>
      <c r="BY9" s="849"/>
      <c r="BZ9" s="849"/>
      <c r="CA9" s="849"/>
      <c r="CB9" s="849"/>
      <c r="CC9" s="849"/>
      <c r="CD9" s="849"/>
      <c r="CE9" s="849"/>
      <c r="CF9" s="849"/>
      <c r="CG9" s="850"/>
      <c r="CH9" s="861">
        <v>3</v>
      </c>
      <c r="CI9" s="862"/>
      <c r="CJ9" s="862"/>
      <c r="CK9" s="862"/>
      <c r="CL9" s="863"/>
      <c r="CM9" s="861">
        <v>15</v>
      </c>
      <c r="CN9" s="862"/>
      <c r="CO9" s="862"/>
      <c r="CP9" s="862"/>
      <c r="CQ9" s="863"/>
      <c r="CR9" s="861" t="s">
        <v>582</v>
      </c>
      <c r="CS9" s="862"/>
      <c r="CT9" s="862"/>
      <c r="CU9" s="862"/>
      <c r="CV9" s="863"/>
      <c r="CW9" s="861" t="s">
        <v>581</v>
      </c>
      <c r="CX9" s="862"/>
      <c r="CY9" s="862"/>
      <c r="CZ9" s="862"/>
      <c r="DA9" s="863"/>
      <c r="DB9" s="861" t="s">
        <v>582</v>
      </c>
      <c r="DC9" s="862"/>
      <c r="DD9" s="862"/>
      <c r="DE9" s="862"/>
      <c r="DF9" s="863"/>
      <c r="DG9" s="861" t="s">
        <v>582</v>
      </c>
      <c r="DH9" s="862"/>
      <c r="DI9" s="862"/>
      <c r="DJ9" s="862"/>
      <c r="DK9" s="863"/>
      <c r="DL9" s="861" t="s">
        <v>582</v>
      </c>
      <c r="DM9" s="862"/>
      <c r="DN9" s="862"/>
      <c r="DO9" s="862"/>
      <c r="DP9" s="863"/>
      <c r="DQ9" s="861" t="s">
        <v>582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576</v>
      </c>
      <c r="BT10" s="849"/>
      <c r="BU10" s="849"/>
      <c r="BV10" s="849"/>
      <c r="BW10" s="849"/>
      <c r="BX10" s="849"/>
      <c r="BY10" s="849"/>
      <c r="BZ10" s="849"/>
      <c r="CA10" s="849"/>
      <c r="CB10" s="849"/>
      <c r="CC10" s="849"/>
      <c r="CD10" s="849"/>
      <c r="CE10" s="849"/>
      <c r="CF10" s="849"/>
      <c r="CG10" s="850"/>
      <c r="CH10" s="861">
        <v>1</v>
      </c>
      <c r="CI10" s="862"/>
      <c r="CJ10" s="862"/>
      <c r="CK10" s="862"/>
      <c r="CL10" s="863"/>
      <c r="CM10" s="861">
        <v>9</v>
      </c>
      <c r="CN10" s="862"/>
      <c r="CO10" s="862"/>
      <c r="CP10" s="862"/>
      <c r="CQ10" s="863"/>
      <c r="CR10" s="861" t="s">
        <v>582</v>
      </c>
      <c r="CS10" s="862"/>
      <c r="CT10" s="862"/>
      <c r="CU10" s="862"/>
      <c r="CV10" s="863"/>
      <c r="CW10" s="861" t="s">
        <v>582</v>
      </c>
      <c r="CX10" s="862"/>
      <c r="CY10" s="862"/>
      <c r="CZ10" s="862"/>
      <c r="DA10" s="863"/>
      <c r="DB10" s="861" t="s">
        <v>582</v>
      </c>
      <c r="DC10" s="862"/>
      <c r="DD10" s="862"/>
      <c r="DE10" s="862"/>
      <c r="DF10" s="863"/>
      <c r="DG10" s="861">
        <v>36</v>
      </c>
      <c r="DH10" s="862"/>
      <c r="DI10" s="862"/>
      <c r="DJ10" s="862"/>
      <c r="DK10" s="863"/>
      <c r="DL10" s="861" t="s">
        <v>582</v>
      </c>
      <c r="DM10" s="862"/>
      <c r="DN10" s="862"/>
      <c r="DO10" s="862"/>
      <c r="DP10" s="863"/>
      <c r="DQ10" s="861" t="s">
        <v>582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15102</v>
      </c>
      <c r="R23" s="874"/>
      <c r="S23" s="874"/>
      <c r="T23" s="874"/>
      <c r="U23" s="874"/>
      <c r="V23" s="874">
        <v>14852</v>
      </c>
      <c r="W23" s="874"/>
      <c r="X23" s="874"/>
      <c r="Y23" s="874"/>
      <c r="Z23" s="874"/>
      <c r="AA23" s="874">
        <v>251</v>
      </c>
      <c r="AB23" s="874"/>
      <c r="AC23" s="874"/>
      <c r="AD23" s="874"/>
      <c r="AE23" s="875"/>
      <c r="AF23" s="876">
        <v>108</v>
      </c>
      <c r="AG23" s="874"/>
      <c r="AH23" s="874"/>
      <c r="AI23" s="874"/>
      <c r="AJ23" s="877"/>
      <c r="AK23" s="878"/>
      <c r="AL23" s="879"/>
      <c r="AM23" s="879"/>
      <c r="AN23" s="879"/>
      <c r="AO23" s="879"/>
      <c r="AP23" s="874">
        <v>14956</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1">
        <v>5202</v>
      </c>
      <c r="R28" s="902"/>
      <c r="S28" s="902"/>
      <c r="T28" s="902"/>
      <c r="U28" s="902"/>
      <c r="V28" s="902">
        <v>3906</v>
      </c>
      <c r="W28" s="902"/>
      <c r="X28" s="902"/>
      <c r="Y28" s="902"/>
      <c r="Z28" s="902"/>
      <c r="AA28" s="902">
        <v>1296</v>
      </c>
      <c r="AB28" s="902"/>
      <c r="AC28" s="902"/>
      <c r="AD28" s="902"/>
      <c r="AE28" s="903"/>
      <c r="AF28" s="904">
        <v>1296</v>
      </c>
      <c r="AG28" s="902"/>
      <c r="AH28" s="902"/>
      <c r="AI28" s="902"/>
      <c r="AJ28" s="905"/>
      <c r="AK28" s="906">
        <v>257</v>
      </c>
      <c r="AL28" s="898"/>
      <c r="AM28" s="898"/>
      <c r="AN28" s="898"/>
      <c r="AO28" s="898"/>
      <c r="AP28" s="898" t="s">
        <v>580</v>
      </c>
      <c r="AQ28" s="898"/>
      <c r="AR28" s="898"/>
      <c r="AS28" s="898"/>
      <c r="AT28" s="898"/>
      <c r="AU28" s="898" t="s">
        <v>580</v>
      </c>
      <c r="AV28" s="898"/>
      <c r="AW28" s="898"/>
      <c r="AX28" s="898"/>
      <c r="AY28" s="898"/>
      <c r="AZ28" s="898" t="s">
        <v>580</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3750</v>
      </c>
      <c r="R29" s="839"/>
      <c r="S29" s="839"/>
      <c r="T29" s="839"/>
      <c r="U29" s="839"/>
      <c r="V29" s="839">
        <v>3507</v>
      </c>
      <c r="W29" s="839"/>
      <c r="X29" s="839"/>
      <c r="Y29" s="839"/>
      <c r="Z29" s="839"/>
      <c r="AA29" s="839">
        <v>243</v>
      </c>
      <c r="AB29" s="839"/>
      <c r="AC29" s="839"/>
      <c r="AD29" s="839"/>
      <c r="AE29" s="840"/>
      <c r="AF29" s="841">
        <v>243</v>
      </c>
      <c r="AG29" s="842"/>
      <c r="AH29" s="842"/>
      <c r="AI29" s="842"/>
      <c r="AJ29" s="843"/>
      <c r="AK29" s="909">
        <v>504</v>
      </c>
      <c r="AL29" s="910"/>
      <c r="AM29" s="910"/>
      <c r="AN29" s="910"/>
      <c r="AO29" s="910"/>
      <c r="AP29" s="910" t="s">
        <v>580</v>
      </c>
      <c r="AQ29" s="910"/>
      <c r="AR29" s="910"/>
      <c r="AS29" s="910"/>
      <c r="AT29" s="910"/>
      <c r="AU29" s="910" t="s">
        <v>580</v>
      </c>
      <c r="AV29" s="910"/>
      <c r="AW29" s="910"/>
      <c r="AX29" s="910"/>
      <c r="AY29" s="910"/>
      <c r="AZ29" s="910" t="s">
        <v>580</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396</v>
      </c>
      <c r="R30" s="839"/>
      <c r="S30" s="839"/>
      <c r="T30" s="839"/>
      <c r="U30" s="839"/>
      <c r="V30" s="839">
        <v>396</v>
      </c>
      <c r="W30" s="839"/>
      <c r="X30" s="839"/>
      <c r="Y30" s="839"/>
      <c r="Z30" s="839"/>
      <c r="AA30" s="839">
        <v>1</v>
      </c>
      <c r="AB30" s="839"/>
      <c r="AC30" s="839"/>
      <c r="AD30" s="839"/>
      <c r="AE30" s="840"/>
      <c r="AF30" s="841">
        <v>1</v>
      </c>
      <c r="AG30" s="842"/>
      <c r="AH30" s="842"/>
      <c r="AI30" s="842"/>
      <c r="AJ30" s="843"/>
      <c r="AK30" s="909">
        <v>148</v>
      </c>
      <c r="AL30" s="910"/>
      <c r="AM30" s="910"/>
      <c r="AN30" s="910"/>
      <c r="AO30" s="910"/>
      <c r="AP30" s="910" t="s">
        <v>580</v>
      </c>
      <c r="AQ30" s="910"/>
      <c r="AR30" s="910"/>
      <c r="AS30" s="910"/>
      <c r="AT30" s="910"/>
      <c r="AU30" s="910" t="s">
        <v>580</v>
      </c>
      <c r="AV30" s="910"/>
      <c r="AW30" s="910"/>
      <c r="AX30" s="910"/>
      <c r="AY30" s="910"/>
      <c r="AZ30" s="910" t="s">
        <v>580</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475</v>
      </c>
      <c r="R31" s="839"/>
      <c r="S31" s="839"/>
      <c r="T31" s="839"/>
      <c r="U31" s="839"/>
      <c r="V31" s="839">
        <v>364</v>
      </c>
      <c r="W31" s="839"/>
      <c r="X31" s="839"/>
      <c r="Y31" s="839"/>
      <c r="Z31" s="839"/>
      <c r="AA31" s="839">
        <v>111</v>
      </c>
      <c r="AB31" s="839"/>
      <c r="AC31" s="839"/>
      <c r="AD31" s="839"/>
      <c r="AE31" s="840"/>
      <c r="AF31" s="841">
        <v>483</v>
      </c>
      <c r="AG31" s="842"/>
      <c r="AH31" s="842"/>
      <c r="AI31" s="842"/>
      <c r="AJ31" s="843"/>
      <c r="AK31" s="909">
        <v>6</v>
      </c>
      <c r="AL31" s="910"/>
      <c r="AM31" s="910"/>
      <c r="AN31" s="910"/>
      <c r="AO31" s="910"/>
      <c r="AP31" s="910">
        <v>227</v>
      </c>
      <c r="AQ31" s="910"/>
      <c r="AR31" s="910"/>
      <c r="AS31" s="910"/>
      <c r="AT31" s="910"/>
      <c r="AU31" s="910">
        <v>47</v>
      </c>
      <c r="AV31" s="910"/>
      <c r="AW31" s="910"/>
      <c r="AX31" s="910"/>
      <c r="AY31" s="910"/>
      <c r="AZ31" s="910" t="s">
        <v>580</v>
      </c>
      <c r="BA31" s="910"/>
      <c r="BB31" s="910"/>
      <c r="BC31" s="910"/>
      <c r="BD31" s="910"/>
      <c r="BE31" s="907" t="s">
        <v>403</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7190</v>
      </c>
      <c r="R32" s="839"/>
      <c r="S32" s="839"/>
      <c r="T32" s="839"/>
      <c r="U32" s="839"/>
      <c r="V32" s="839">
        <v>6790</v>
      </c>
      <c r="W32" s="839"/>
      <c r="X32" s="839"/>
      <c r="Y32" s="839"/>
      <c r="Z32" s="839"/>
      <c r="AA32" s="839">
        <v>399</v>
      </c>
      <c r="AB32" s="839"/>
      <c r="AC32" s="839"/>
      <c r="AD32" s="839"/>
      <c r="AE32" s="840"/>
      <c r="AF32" s="841">
        <v>4253</v>
      </c>
      <c r="AG32" s="842"/>
      <c r="AH32" s="842"/>
      <c r="AI32" s="842"/>
      <c r="AJ32" s="843"/>
      <c r="AK32" s="909">
        <v>457</v>
      </c>
      <c r="AL32" s="910"/>
      <c r="AM32" s="910"/>
      <c r="AN32" s="910"/>
      <c r="AO32" s="910"/>
      <c r="AP32" s="910">
        <v>2446</v>
      </c>
      <c r="AQ32" s="910"/>
      <c r="AR32" s="910"/>
      <c r="AS32" s="910"/>
      <c r="AT32" s="910"/>
      <c r="AU32" s="910">
        <v>1509</v>
      </c>
      <c r="AV32" s="910"/>
      <c r="AW32" s="910"/>
      <c r="AX32" s="910"/>
      <c r="AY32" s="910"/>
      <c r="AZ32" s="910" t="s">
        <v>580</v>
      </c>
      <c r="BA32" s="910"/>
      <c r="BB32" s="910"/>
      <c r="BC32" s="910"/>
      <c r="BD32" s="910"/>
      <c r="BE32" s="907" t="s">
        <v>405</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1090</v>
      </c>
      <c r="R33" s="839"/>
      <c r="S33" s="839"/>
      <c r="T33" s="839"/>
      <c r="U33" s="839"/>
      <c r="V33" s="839">
        <v>1082</v>
      </c>
      <c r="W33" s="839"/>
      <c r="X33" s="839"/>
      <c r="Y33" s="839"/>
      <c r="Z33" s="839"/>
      <c r="AA33" s="839">
        <v>8</v>
      </c>
      <c r="AB33" s="839"/>
      <c r="AC33" s="839"/>
      <c r="AD33" s="839"/>
      <c r="AE33" s="840"/>
      <c r="AF33" s="841">
        <v>5</v>
      </c>
      <c r="AG33" s="842"/>
      <c r="AH33" s="842"/>
      <c r="AI33" s="842"/>
      <c r="AJ33" s="843"/>
      <c r="AK33" s="909">
        <v>265</v>
      </c>
      <c r="AL33" s="910"/>
      <c r="AM33" s="910"/>
      <c r="AN33" s="910"/>
      <c r="AO33" s="910"/>
      <c r="AP33" s="910">
        <v>3879</v>
      </c>
      <c r="AQ33" s="910"/>
      <c r="AR33" s="910"/>
      <c r="AS33" s="910"/>
      <c r="AT33" s="910"/>
      <c r="AU33" s="910">
        <v>2979</v>
      </c>
      <c r="AV33" s="910"/>
      <c r="AW33" s="910"/>
      <c r="AX33" s="910"/>
      <c r="AY33" s="910"/>
      <c r="AZ33" s="910" t="s">
        <v>580</v>
      </c>
      <c r="BA33" s="910"/>
      <c r="BB33" s="910"/>
      <c r="BC33" s="910"/>
      <c r="BD33" s="910"/>
      <c r="BE33" s="907" t="s">
        <v>407</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409</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6280</v>
      </c>
      <c r="AG63" s="921"/>
      <c r="AH63" s="921"/>
      <c r="AI63" s="921"/>
      <c r="AJ63" s="922"/>
      <c r="AK63" s="923"/>
      <c r="AL63" s="918"/>
      <c r="AM63" s="918"/>
      <c r="AN63" s="918"/>
      <c r="AO63" s="918"/>
      <c r="AP63" s="921">
        <v>6552</v>
      </c>
      <c r="AQ63" s="921"/>
      <c r="AR63" s="921"/>
      <c r="AS63" s="921"/>
      <c r="AT63" s="921"/>
      <c r="AU63" s="921">
        <v>4535</v>
      </c>
      <c r="AV63" s="921"/>
      <c r="AW63" s="921"/>
      <c r="AX63" s="921"/>
      <c r="AY63" s="921"/>
      <c r="AZ63" s="925"/>
      <c r="BA63" s="925"/>
      <c r="BB63" s="925"/>
      <c r="BC63" s="925"/>
      <c r="BD63" s="925"/>
      <c r="BE63" s="926"/>
      <c r="BF63" s="926"/>
      <c r="BG63" s="926"/>
      <c r="BH63" s="926"/>
      <c r="BI63" s="927"/>
      <c r="BJ63" s="928" t="s">
        <v>410</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393</v>
      </c>
      <c r="AB66" s="798"/>
      <c r="AC66" s="798"/>
      <c r="AD66" s="798"/>
      <c r="AE66" s="799"/>
      <c r="AF66" s="931" t="s">
        <v>415</v>
      </c>
      <c r="AG66" s="893"/>
      <c r="AH66" s="893"/>
      <c r="AI66" s="893"/>
      <c r="AJ66" s="932"/>
      <c r="AK66" s="797" t="s">
        <v>395</v>
      </c>
      <c r="AL66" s="821"/>
      <c r="AM66" s="821"/>
      <c r="AN66" s="821"/>
      <c r="AO66" s="822"/>
      <c r="AP66" s="797" t="s">
        <v>416</v>
      </c>
      <c r="AQ66" s="798"/>
      <c r="AR66" s="798"/>
      <c r="AS66" s="798"/>
      <c r="AT66" s="799"/>
      <c r="AU66" s="797" t="s">
        <v>417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578</v>
      </c>
      <c r="C68" s="949"/>
      <c r="D68" s="949"/>
      <c r="E68" s="949"/>
      <c r="F68" s="949"/>
      <c r="G68" s="949"/>
      <c r="H68" s="949"/>
      <c r="I68" s="949"/>
      <c r="J68" s="949"/>
      <c r="K68" s="949"/>
      <c r="L68" s="949"/>
      <c r="M68" s="949"/>
      <c r="N68" s="949"/>
      <c r="O68" s="949"/>
      <c r="P68" s="950"/>
      <c r="Q68" s="951">
        <v>2367</v>
      </c>
      <c r="R68" s="945"/>
      <c r="S68" s="945"/>
      <c r="T68" s="945"/>
      <c r="U68" s="945"/>
      <c r="V68" s="945">
        <v>2151</v>
      </c>
      <c r="W68" s="945"/>
      <c r="X68" s="945"/>
      <c r="Y68" s="945"/>
      <c r="Z68" s="945"/>
      <c r="AA68" s="945">
        <v>216</v>
      </c>
      <c r="AB68" s="945"/>
      <c r="AC68" s="945"/>
      <c r="AD68" s="945"/>
      <c r="AE68" s="945"/>
      <c r="AF68" s="945">
        <v>84</v>
      </c>
      <c r="AG68" s="945"/>
      <c r="AH68" s="945"/>
      <c r="AI68" s="945"/>
      <c r="AJ68" s="945"/>
      <c r="AK68" s="945" t="s">
        <v>580</v>
      </c>
      <c r="AL68" s="945"/>
      <c r="AM68" s="945"/>
      <c r="AN68" s="945"/>
      <c r="AO68" s="945"/>
      <c r="AP68" s="945" t="s">
        <v>580</v>
      </c>
      <c r="AQ68" s="945"/>
      <c r="AR68" s="945"/>
      <c r="AS68" s="945"/>
      <c r="AT68" s="945"/>
      <c r="AU68" s="945" t="s">
        <v>580</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579</v>
      </c>
      <c r="C69" s="953"/>
      <c r="D69" s="953"/>
      <c r="E69" s="953"/>
      <c r="F69" s="953"/>
      <c r="G69" s="953"/>
      <c r="H69" s="953"/>
      <c r="I69" s="953"/>
      <c r="J69" s="953"/>
      <c r="K69" s="953"/>
      <c r="L69" s="953"/>
      <c r="M69" s="953"/>
      <c r="N69" s="953"/>
      <c r="O69" s="953"/>
      <c r="P69" s="954"/>
      <c r="Q69" s="955">
        <v>300</v>
      </c>
      <c r="R69" s="910"/>
      <c r="S69" s="910"/>
      <c r="T69" s="910"/>
      <c r="U69" s="910"/>
      <c r="V69" s="910">
        <v>254</v>
      </c>
      <c r="W69" s="910"/>
      <c r="X69" s="910"/>
      <c r="Y69" s="910"/>
      <c r="Z69" s="910"/>
      <c r="AA69" s="910">
        <v>46</v>
      </c>
      <c r="AB69" s="910"/>
      <c r="AC69" s="910"/>
      <c r="AD69" s="910"/>
      <c r="AE69" s="910"/>
      <c r="AF69" s="910">
        <v>46</v>
      </c>
      <c r="AG69" s="910"/>
      <c r="AH69" s="910"/>
      <c r="AI69" s="910"/>
      <c r="AJ69" s="910"/>
      <c r="AK69" s="910" t="s">
        <v>580</v>
      </c>
      <c r="AL69" s="910"/>
      <c r="AM69" s="910"/>
      <c r="AN69" s="910"/>
      <c r="AO69" s="910"/>
      <c r="AP69" s="910" t="s">
        <v>580</v>
      </c>
      <c r="AQ69" s="910"/>
      <c r="AR69" s="910"/>
      <c r="AS69" s="910"/>
      <c r="AT69" s="910"/>
      <c r="AU69" s="910" t="s">
        <v>580</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588</v>
      </c>
      <c r="C70" s="953"/>
      <c r="D70" s="953"/>
      <c r="E70" s="953"/>
      <c r="F70" s="953"/>
      <c r="G70" s="953"/>
      <c r="H70" s="953"/>
      <c r="I70" s="953"/>
      <c r="J70" s="953"/>
      <c r="K70" s="953"/>
      <c r="L70" s="953"/>
      <c r="M70" s="953"/>
      <c r="N70" s="953"/>
      <c r="O70" s="953"/>
      <c r="P70" s="954"/>
      <c r="Q70" s="955">
        <v>290311</v>
      </c>
      <c r="R70" s="910"/>
      <c r="S70" s="910"/>
      <c r="T70" s="910"/>
      <c r="U70" s="910"/>
      <c r="V70" s="910">
        <v>279470</v>
      </c>
      <c r="W70" s="910"/>
      <c r="X70" s="910"/>
      <c r="Y70" s="910"/>
      <c r="Z70" s="910"/>
      <c r="AA70" s="910">
        <v>10841</v>
      </c>
      <c r="AB70" s="910"/>
      <c r="AC70" s="910"/>
      <c r="AD70" s="910"/>
      <c r="AE70" s="910"/>
      <c r="AF70" s="910">
        <v>10841</v>
      </c>
      <c r="AG70" s="910"/>
      <c r="AH70" s="910"/>
      <c r="AI70" s="910"/>
      <c r="AJ70" s="910"/>
      <c r="AK70" s="910" t="s">
        <v>580</v>
      </c>
      <c r="AL70" s="910"/>
      <c r="AM70" s="910"/>
      <c r="AN70" s="910"/>
      <c r="AO70" s="910"/>
      <c r="AP70" s="910" t="s">
        <v>580</v>
      </c>
      <c r="AQ70" s="910"/>
      <c r="AR70" s="910"/>
      <c r="AS70" s="910"/>
      <c r="AT70" s="910"/>
      <c r="AU70" s="910" t="s">
        <v>580</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c r="C71" s="953"/>
      <c r="D71" s="953"/>
      <c r="E71" s="953"/>
      <c r="F71" s="953"/>
      <c r="G71" s="953"/>
      <c r="H71" s="953"/>
      <c r="I71" s="953"/>
      <c r="J71" s="953"/>
      <c r="K71" s="953"/>
      <c r="L71" s="953"/>
      <c r="M71" s="953"/>
      <c r="N71" s="953"/>
      <c r="O71" s="953"/>
      <c r="P71" s="954"/>
      <c r="Q71" s="955"/>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c r="C72" s="953"/>
      <c r="D72" s="953"/>
      <c r="E72" s="953"/>
      <c r="F72" s="953"/>
      <c r="G72" s="953"/>
      <c r="H72" s="953"/>
      <c r="I72" s="953"/>
      <c r="J72" s="953"/>
      <c r="K72" s="953"/>
      <c r="L72" s="953"/>
      <c r="M72" s="953"/>
      <c r="N72" s="953"/>
      <c r="O72" s="953"/>
      <c r="P72" s="954"/>
      <c r="Q72" s="955"/>
      <c r="R72" s="910"/>
      <c r="S72" s="910"/>
      <c r="T72" s="910"/>
      <c r="U72" s="910"/>
      <c r="V72" s="910"/>
      <c r="W72" s="910"/>
      <c r="X72" s="910"/>
      <c r="Y72" s="910"/>
      <c r="Z72" s="910"/>
      <c r="AA72" s="910"/>
      <c r="AB72" s="910"/>
      <c r="AC72" s="910"/>
      <c r="AD72" s="910"/>
      <c r="AE72" s="910"/>
      <c r="AF72" s="910"/>
      <c r="AG72" s="910"/>
      <c r="AH72" s="910"/>
      <c r="AI72" s="910"/>
      <c r="AJ72" s="910"/>
      <c r="AK72" s="910"/>
      <c r="AL72" s="910"/>
      <c r="AM72" s="910"/>
      <c r="AN72" s="910"/>
      <c r="AO72" s="910"/>
      <c r="AP72" s="910"/>
      <c r="AQ72" s="910"/>
      <c r="AR72" s="910"/>
      <c r="AS72" s="910"/>
      <c r="AT72" s="910"/>
      <c r="AU72" s="910"/>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c r="C73" s="953"/>
      <c r="D73" s="953"/>
      <c r="E73" s="953"/>
      <c r="F73" s="953"/>
      <c r="G73" s="953"/>
      <c r="H73" s="953"/>
      <c r="I73" s="953"/>
      <c r="J73" s="953"/>
      <c r="K73" s="953"/>
      <c r="L73" s="953"/>
      <c r="M73" s="953"/>
      <c r="N73" s="953"/>
      <c r="O73" s="953"/>
      <c r="P73" s="954"/>
      <c r="Q73" s="955"/>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0"/>
      <c r="AO73" s="910"/>
      <c r="AP73" s="910"/>
      <c r="AQ73" s="910"/>
      <c r="AR73" s="910"/>
      <c r="AS73" s="910"/>
      <c r="AT73" s="910"/>
      <c r="AU73" s="910"/>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387</v>
      </c>
      <c r="B88" s="870" t="s">
        <v>418</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10971</v>
      </c>
      <c r="AG88" s="921"/>
      <c r="AH88" s="921"/>
      <c r="AI88" s="921"/>
      <c r="AJ88" s="921"/>
      <c r="AK88" s="918"/>
      <c r="AL88" s="918"/>
      <c r="AM88" s="918"/>
      <c r="AN88" s="918"/>
      <c r="AO88" s="918"/>
      <c r="AP88" s="921" t="s">
        <v>580</v>
      </c>
      <c r="AQ88" s="921"/>
      <c r="AR88" s="921"/>
      <c r="AS88" s="921"/>
      <c r="AT88" s="921"/>
      <c r="AU88" s="921" t="s">
        <v>580</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419</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t="s">
        <v>580</v>
      </c>
      <c r="CS102" s="929"/>
      <c r="CT102" s="929"/>
      <c r="CU102" s="929"/>
      <c r="CV102" s="972"/>
      <c r="CW102" s="971">
        <v>35</v>
      </c>
      <c r="CX102" s="929"/>
      <c r="CY102" s="929"/>
      <c r="CZ102" s="929"/>
      <c r="DA102" s="972"/>
      <c r="DB102" s="971" t="s">
        <v>580</v>
      </c>
      <c r="DC102" s="929"/>
      <c r="DD102" s="929"/>
      <c r="DE102" s="929"/>
      <c r="DF102" s="972"/>
      <c r="DG102" s="971">
        <v>36</v>
      </c>
      <c r="DH102" s="929"/>
      <c r="DI102" s="929"/>
      <c r="DJ102" s="929"/>
      <c r="DK102" s="972"/>
      <c r="DL102" s="971" t="s">
        <v>580</v>
      </c>
      <c r="DM102" s="929"/>
      <c r="DN102" s="929"/>
      <c r="DO102" s="929"/>
      <c r="DP102" s="972"/>
      <c r="DQ102" s="971" t="s">
        <v>580</v>
      </c>
      <c r="DR102" s="929"/>
      <c r="DS102" s="929"/>
      <c r="DT102" s="929"/>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420</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421</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424</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425</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426</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427</v>
      </c>
      <c r="AB109" s="974"/>
      <c r="AC109" s="974"/>
      <c r="AD109" s="974"/>
      <c r="AE109" s="975"/>
      <c r="AF109" s="973" t="s">
        <v>306</v>
      </c>
      <c r="AG109" s="974"/>
      <c r="AH109" s="974"/>
      <c r="AI109" s="974"/>
      <c r="AJ109" s="975"/>
      <c r="AK109" s="973" t="s">
        <v>305</v>
      </c>
      <c r="AL109" s="974"/>
      <c r="AM109" s="974"/>
      <c r="AN109" s="974"/>
      <c r="AO109" s="975"/>
      <c r="AP109" s="973" t="s">
        <v>428</v>
      </c>
      <c r="AQ109" s="974"/>
      <c r="AR109" s="974"/>
      <c r="AS109" s="974"/>
      <c r="AT109" s="976"/>
      <c r="AU109" s="993" t="s">
        <v>426</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427</v>
      </c>
      <c r="BR109" s="974"/>
      <c r="BS109" s="974"/>
      <c r="BT109" s="974"/>
      <c r="BU109" s="975"/>
      <c r="BV109" s="973" t="s">
        <v>306</v>
      </c>
      <c r="BW109" s="974"/>
      <c r="BX109" s="974"/>
      <c r="BY109" s="974"/>
      <c r="BZ109" s="975"/>
      <c r="CA109" s="973" t="s">
        <v>305</v>
      </c>
      <c r="CB109" s="974"/>
      <c r="CC109" s="974"/>
      <c r="CD109" s="974"/>
      <c r="CE109" s="975"/>
      <c r="CF109" s="994" t="s">
        <v>428</v>
      </c>
      <c r="CG109" s="994"/>
      <c r="CH109" s="994"/>
      <c r="CI109" s="994"/>
      <c r="CJ109" s="994"/>
      <c r="CK109" s="973" t="s">
        <v>429</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427</v>
      </c>
      <c r="DH109" s="974"/>
      <c r="DI109" s="974"/>
      <c r="DJ109" s="974"/>
      <c r="DK109" s="975"/>
      <c r="DL109" s="973" t="s">
        <v>306</v>
      </c>
      <c r="DM109" s="974"/>
      <c r="DN109" s="974"/>
      <c r="DO109" s="974"/>
      <c r="DP109" s="975"/>
      <c r="DQ109" s="973" t="s">
        <v>305</v>
      </c>
      <c r="DR109" s="974"/>
      <c r="DS109" s="974"/>
      <c r="DT109" s="974"/>
      <c r="DU109" s="975"/>
      <c r="DV109" s="973" t="s">
        <v>428</v>
      </c>
      <c r="DW109" s="974"/>
      <c r="DX109" s="974"/>
      <c r="DY109" s="974"/>
      <c r="DZ109" s="976"/>
    </row>
    <row r="110" spans="1:131" s="246" customFormat="1" ht="26.25" customHeight="1" x14ac:dyDescent="0.15">
      <c r="A110" s="977" t="s">
        <v>430</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1394493</v>
      </c>
      <c r="AB110" s="981"/>
      <c r="AC110" s="981"/>
      <c r="AD110" s="981"/>
      <c r="AE110" s="982"/>
      <c r="AF110" s="983">
        <v>1511020</v>
      </c>
      <c r="AG110" s="981"/>
      <c r="AH110" s="981"/>
      <c r="AI110" s="981"/>
      <c r="AJ110" s="982"/>
      <c r="AK110" s="983">
        <v>1540044</v>
      </c>
      <c r="AL110" s="981"/>
      <c r="AM110" s="981"/>
      <c r="AN110" s="981"/>
      <c r="AO110" s="982"/>
      <c r="AP110" s="984">
        <v>23.3</v>
      </c>
      <c r="AQ110" s="985"/>
      <c r="AR110" s="985"/>
      <c r="AS110" s="985"/>
      <c r="AT110" s="986"/>
      <c r="AU110" s="987" t="s">
        <v>73</v>
      </c>
      <c r="AV110" s="988"/>
      <c r="AW110" s="988"/>
      <c r="AX110" s="988"/>
      <c r="AY110" s="988"/>
      <c r="AZ110" s="1029" t="s">
        <v>431</v>
      </c>
      <c r="BA110" s="978"/>
      <c r="BB110" s="978"/>
      <c r="BC110" s="978"/>
      <c r="BD110" s="978"/>
      <c r="BE110" s="978"/>
      <c r="BF110" s="978"/>
      <c r="BG110" s="978"/>
      <c r="BH110" s="978"/>
      <c r="BI110" s="978"/>
      <c r="BJ110" s="978"/>
      <c r="BK110" s="978"/>
      <c r="BL110" s="978"/>
      <c r="BM110" s="978"/>
      <c r="BN110" s="978"/>
      <c r="BO110" s="978"/>
      <c r="BP110" s="979"/>
      <c r="BQ110" s="1015">
        <v>14735546</v>
      </c>
      <c r="BR110" s="1016"/>
      <c r="BS110" s="1016"/>
      <c r="BT110" s="1016"/>
      <c r="BU110" s="1016"/>
      <c r="BV110" s="1016">
        <v>14858907</v>
      </c>
      <c r="BW110" s="1016"/>
      <c r="BX110" s="1016"/>
      <c r="BY110" s="1016"/>
      <c r="BZ110" s="1016"/>
      <c r="CA110" s="1016">
        <v>14955733</v>
      </c>
      <c r="CB110" s="1016"/>
      <c r="CC110" s="1016"/>
      <c r="CD110" s="1016"/>
      <c r="CE110" s="1016"/>
      <c r="CF110" s="1030">
        <v>225.9</v>
      </c>
      <c r="CG110" s="1031"/>
      <c r="CH110" s="1031"/>
      <c r="CI110" s="1031"/>
      <c r="CJ110" s="1031"/>
      <c r="CK110" s="1032" t="s">
        <v>432</v>
      </c>
      <c r="CL110" s="1033"/>
      <c r="CM110" s="1012" t="s">
        <v>433</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130</v>
      </c>
      <c r="DH110" s="1016"/>
      <c r="DI110" s="1016"/>
      <c r="DJ110" s="1016"/>
      <c r="DK110" s="1016"/>
      <c r="DL110" s="1016" t="s">
        <v>434</v>
      </c>
      <c r="DM110" s="1016"/>
      <c r="DN110" s="1016"/>
      <c r="DO110" s="1016"/>
      <c r="DP110" s="1016"/>
      <c r="DQ110" s="1016" t="s">
        <v>130</v>
      </c>
      <c r="DR110" s="1016"/>
      <c r="DS110" s="1016"/>
      <c r="DT110" s="1016"/>
      <c r="DU110" s="1016"/>
      <c r="DV110" s="1017" t="s">
        <v>130</v>
      </c>
      <c r="DW110" s="1017"/>
      <c r="DX110" s="1017"/>
      <c r="DY110" s="1017"/>
      <c r="DZ110" s="1018"/>
    </row>
    <row r="111" spans="1:131" s="246" customFormat="1" ht="26.25" customHeight="1" x14ac:dyDescent="0.15">
      <c r="A111" s="1019" t="s">
        <v>435</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434</v>
      </c>
      <c r="AB111" s="1023"/>
      <c r="AC111" s="1023"/>
      <c r="AD111" s="1023"/>
      <c r="AE111" s="1024"/>
      <c r="AF111" s="1025" t="s">
        <v>130</v>
      </c>
      <c r="AG111" s="1023"/>
      <c r="AH111" s="1023"/>
      <c r="AI111" s="1023"/>
      <c r="AJ111" s="1024"/>
      <c r="AK111" s="1025" t="s">
        <v>434</v>
      </c>
      <c r="AL111" s="1023"/>
      <c r="AM111" s="1023"/>
      <c r="AN111" s="1023"/>
      <c r="AO111" s="1024"/>
      <c r="AP111" s="1026" t="s">
        <v>434</v>
      </c>
      <c r="AQ111" s="1027"/>
      <c r="AR111" s="1027"/>
      <c r="AS111" s="1027"/>
      <c r="AT111" s="1028"/>
      <c r="AU111" s="989"/>
      <c r="AV111" s="990"/>
      <c r="AW111" s="990"/>
      <c r="AX111" s="990"/>
      <c r="AY111" s="990"/>
      <c r="AZ111" s="1038" t="s">
        <v>436</v>
      </c>
      <c r="BA111" s="1039"/>
      <c r="BB111" s="1039"/>
      <c r="BC111" s="1039"/>
      <c r="BD111" s="1039"/>
      <c r="BE111" s="1039"/>
      <c r="BF111" s="1039"/>
      <c r="BG111" s="1039"/>
      <c r="BH111" s="1039"/>
      <c r="BI111" s="1039"/>
      <c r="BJ111" s="1039"/>
      <c r="BK111" s="1039"/>
      <c r="BL111" s="1039"/>
      <c r="BM111" s="1039"/>
      <c r="BN111" s="1039"/>
      <c r="BO111" s="1039"/>
      <c r="BP111" s="1040"/>
      <c r="BQ111" s="1008" t="s">
        <v>434</v>
      </c>
      <c r="BR111" s="1009"/>
      <c r="BS111" s="1009"/>
      <c r="BT111" s="1009"/>
      <c r="BU111" s="1009"/>
      <c r="BV111" s="1009" t="s">
        <v>130</v>
      </c>
      <c r="BW111" s="1009"/>
      <c r="BX111" s="1009"/>
      <c r="BY111" s="1009"/>
      <c r="BZ111" s="1009"/>
      <c r="CA111" s="1009" t="s">
        <v>434</v>
      </c>
      <c r="CB111" s="1009"/>
      <c r="CC111" s="1009"/>
      <c r="CD111" s="1009"/>
      <c r="CE111" s="1009"/>
      <c r="CF111" s="1003" t="s">
        <v>410</v>
      </c>
      <c r="CG111" s="1004"/>
      <c r="CH111" s="1004"/>
      <c r="CI111" s="1004"/>
      <c r="CJ111" s="1004"/>
      <c r="CK111" s="1034"/>
      <c r="CL111" s="1035"/>
      <c r="CM111" s="1005" t="s">
        <v>437</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130</v>
      </c>
      <c r="DH111" s="1009"/>
      <c r="DI111" s="1009"/>
      <c r="DJ111" s="1009"/>
      <c r="DK111" s="1009"/>
      <c r="DL111" s="1009" t="s">
        <v>130</v>
      </c>
      <c r="DM111" s="1009"/>
      <c r="DN111" s="1009"/>
      <c r="DO111" s="1009"/>
      <c r="DP111" s="1009"/>
      <c r="DQ111" s="1009" t="s">
        <v>130</v>
      </c>
      <c r="DR111" s="1009"/>
      <c r="DS111" s="1009"/>
      <c r="DT111" s="1009"/>
      <c r="DU111" s="1009"/>
      <c r="DV111" s="1010" t="s">
        <v>130</v>
      </c>
      <c r="DW111" s="1010"/>
      <c r="DX111" s="1010"/>
      <c r="DY111" s="1010"/>
      <c r="DZ111" s="1011"/>
    </row>
    <row r="112" spans="1:131" s="246" customFormat="1" ht="26.25" customHeight="1" x14ac:dyDescent="0.15">
      <c r="A112" s="1041" t="s">
        <v>438</v>
      </c>
      <c r="B112" s="1042"/>
      <c r="C112" s="1039" t="s">
        <v>439</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130</v>
      </c>
      <c r="AB112" s="1048"/>
      <c r="AC112" s="1048"/>
      <c r="AD112" s="1048"/>
      <c r="AE112" s="1049"/>
      <c r="AF112" s="1050" t="s">
        <v>434</v>
      </c>
      <c r="AG112" s="1048"/>
      <c r="AH112" s="1048"/>
      <c r="AI112" s="1048"/>
      <c r="AJ112" s="1049"/>
      <c r="AK112" s="1050" t="s">
        <v>434</v>
      </c>
      <c r="AL112" s="1048"/>
      <c r="AM112" s="1048"/>
      <c r="AN112" s="1048"/>
      <c r="AO112" s="1049"/>
      <c r="AP112" s="1051" t="s">
        <v>130</v>
      </c>
      <c r="AQ112" s="1052"/>
      <c r="AR112" s="1052"/>
      <c r="AS112" s="1052"/>
      <c r="AT112" s="1053"/>
      <c r="AU112" s="989"/>
      <c r="AV112" s="990"/>
      <c r="AW112" s="990"/>
      <c r="AX112" s="990"/>
      <c r="AY112" s="990"/>
      <c r="AZ112" s="1038" t="s">
        <v>440</v>
      </c>
      <c r="BA112" s="1039"/>
      <c r="BB112" s="1039"/>
      <c r="BC112" s="1039"/>
      <c r="BD112" s="1039"/>
      <c r="BE112" s="1039"/>
      <c r="BF112" s="1039"/>
      <c r="BG112" s="1039"/>
      <c r="BH112" s="1039"/>
      <c r="BI112" s="1039"/>
      <c r="BJ112" s="1039"/>
      <c r="BK112" s="1039"/>
      <c r="BL112" s="1039"/>
      <c r="BM112" s="1039"/>
      <c r="BN112" s="1039"/>
      <c r="BO112" s="1039"/>
      <c r="BP112" s="1040"/>
      <c r="BQ112" s="1008">
        <v>6192187</v>
      </c>
      <c r="BR112" s="1009"/>
      <c r="BS112" s="1009"/>
      <c r="BT112" s="1009"/>
      <c r="BU112" s="1009"/>
      <c r="BV112" s="1009">
        <v>5331853</v>
      </c>
      <c r="BW112" s="1009"/>
      <c r="BX112" s="1009"/>
      <c r="BY112" s="1009"/>
      <c r="BZ112" s="1009"/>
      <c r="CA112" s="1009">
        <v>4535823</v>
      </c>
      <c r="CB112" s="1009"/>
      <c r="CC112" s="1009"/>
      <c r="CD112" s="1009"/>
      <c r="CE112" s="1009"/>
      <c r="CF112" s="1003">
        <v>68.5</v>
      </c>
      <c r="CG112" s="1004"/>
      <c r="CH112" s="1004"/>
      <c r="CI112" s="1004"/>
      <c r="CJ112" s="1004"/>
      <c r="CK112" s="1034"/>
      <c r="CL112" s="1035"/>
      <c r="CM112" s="1005" t="s">
        <v>441</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130</v>
      </c>
      <c r="DH112" s="1009"/>
      <c r="DI112" s="1009"/>
      <c r="DJ112" s="1009"/>
      <c r="DK112" s="1009"/>
      <c r="DL112" s="1009" t="s">
        <v>130</v>
      </c>
      <c r="DM112" s="1009"/>
      <c r="DN112" s="1009"/>
      <c r="DO112" s="1009"/>
      <c r="DP112" s="1009"/>
      <c r="DQ112" s="1009" t="s">
        <v>434</v>
      </c>
      <c r="DR112" s="1009"/>
      <c r="DS112" s="1009"/>
      <c r="DT112" s="1009"/>
      <c r="DU112" s="1009"/>
      <c r="DV112" s="1010" t="s">
        <v>130</v>
      </c>
      <c r="DW112" s="1010"/>
      <c r="DX112" s="1010"/>
      <c r="DY112" s="1010"/>
      <c r="DZ112" s="1011"/>
    </row>
    <row r="113" spans="1:130" s="246" customFormat="1" ht="26.25" customHeight="1" x14ac:dyDescent="0.15">
      <c r="A113" s="1043"/>
      <c r="B113" s="1044"/>
      <c r="C113" s="1039" t="s">
        <v>442</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966255</v>
      </c>
      <c r="AB113" s="1023"/>
      <c r="AC113" s="1023"/>
      <c r="AD113" s="1023"/>
      <c r="AE113" s="1024"/>
      <c r="AF113" s="1025">
        <v>772600</v>
      </c>
      <c r="AG113" s="1023"/>
      <c r="AH113" s="1023"/>
      <c r="AI113" s="1023"/>
      <c r="AJ113" s="1024"/>
      <c r="AK113" s="1025">
        <v>720582</v>
      </c>
      <c r="AL113" s="1023"/>
      <c r="AM113" s="1023"/>
      <c r="AN113" s="1023"/>
      <c r="AO113" s="1024"/>
      <c r="AP113" s="1026">
        <v>10.9</v>
      </c>
      <c r="AQ113" s="1027"/>
      <c r="AR113" s="1027"/>
      <c r="AS113" s="1027"/>
      <c r="AT113" s="1028"/>
      <c r="AU113" s="989"/>
      <c r="AV113" s="990"/>
      <c r="AW113" s="990"/>
      <c r="AX113" s="990"/>
      <c r="AY113" s="990"/>
      <c r="AZ113" s="1038" t="s">
        <v>443</v>
      </c>
      <c r="BA113" s="1039"/>
      <c r="BB113" s="1039"/>
      <c r="BC113" s="1039"/>
      <c r="BD113" s="1039"/>
      <c r="BE113" s="1039"/>
      <c r="BF113" s="1039"/>
      <c r="BG113" s="1039"/>
      <c r="BH113" s="1039"/>
      <c r="BI113" s="1039"/>
      <c r="BJ113" s="1039"/>
      <c r="BK113" s="1039"/>
      <c r="BL113" s="1039"/>
      <c r="BM113" s="1039"/>
      <c r="BN113" s="1039"/>
      <c r="BO113" s="1039"/>
      <c r="BP113" s="1040"/>
      <c r="BQ113" s="1008">
        <v>36386</v>
      </c>
      <c r="BR113" s="1009"/>
      <c r="BS113" s="1009"/>
      <c r="BT113" s="1009"/>
      <c r="BU113" s="1009"/>
      <c r="BV113" s="1009" t="s">
        <v>130</v>
      </c>
      <c r="BW113" s="1009"/>
      <c r="BX113" s="1009"/>
      <c r="BY113" s="1009"/>
      <c r="BZ113" s="1009"/>
      <c r="CA113" s="1009" t="s">
        <v>130</v>
      </c>
      <c r="CB113" s="1009"/>
      <c r="CC113" s="1009"/>
      <c r="CD113" s="1009"/>
      <c r="CE113" s="1009"/>
      <c r="CF113" s="1003" t="s">
        <v>130</v>
      </c>
      <c r="CG113" s="1004"/>
      <c r="CH113" s="1004"/>
      <c r="CI113" s="1004"/>
      <c r="CJ113" s="1004"/>
      <c r="CK113" s="1034"/>
      <c r="CL113" s="1035"/>
      <c r="CM113" s="1005" t="s">
        <v>444</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434</v>
      </c>
      <c r="DH113" s="1048"/>
      <c r="DI113" s="1048"/>
      <c r="DJ113" s="1048"/>
      <c r="DK113" s="1049"/>
      <c r="DL113" s="1050" t="s">
        <v>434</v>
      </c>
      <c r="DM113" s="1048"/>
      <c r="DN113" s="1048"/>
      <c r="DO113" s="1048"/>
      <c r="DP113" s="1049"/>
      <c r="DQ113" s="1050" t="s">
        <v>434</v>
      </c>
      <c r="DR113" s="1048"/>
      <c r="DS113" s="1048"/>
      <c r="DT113" s="1048"/>
      <c r="DU113" s="1049"/>
      <c r="DV113" s="1051" t="s">
        <v>434</v>
      </c>
      <c r="DW113" s="1052"/>
      <c r="DX113" s="1052"/>
      <c r="DY113" s="1052"/>
      <c r="DZ113" s="1053"/>
    </row>
    <row r="114" spans="1:130" s="246" customFormat="1" ht="26.25" customHeight="1" x14ac:dyDescent="0.15">
      <c r="A114" s="1043"/>
      <c r="B114" s="1044"/>
      <c r="C114" s="1039" t="s">
        <v>445</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46968</v>
      </c>
      <c r="AB114" s="1048"/>
      <c r="AC114" s="1048"/>
      <c r="AD114" s="1048"/>
      <c r="AE114" s="1049"/>
      <c r="AF114" s="1050">
        <v>36585</v>
      </c>
      <c r="AG114" s="1048"/>
      <c r="AH114" s="1048"/>
      <c r="AI114" s="1048"/>
      <c r="AJ114" s="1049"/>
      <c r="AK114" s="1050" t="s">
        <v>130</v>
      </c>
      <c r="AL114" s="1048"/>
      <c r="AM114" s="1048"/>
      <c r="AN114" s="1048"/>
      <c r="AO114" s="1049"/>
      <c r="AP114" s="1051" t="s">
        <v>130</v>
      </c>
      <c r="AQ114" s="1052"/>
      <c r="AR114" s="1052"/>
      <c r="AS114" s="1052"/>
      <c r="AT114" s="1053"/>
      <c r="AU114" s="989"/>
      <c r="AV114" s="990"/>
      <c r="AW114" s="990"/>
      <c r="AX114" s="990"/>
      <c r="AY114" s="990"/>
      <c r="AZ114" s="1038" t="s">
        <v>446</v>
      </c>
      <c r="BA114" s="1039"/>
      <c r="BB114" s="1039"/>
      <c r="BC114" s="1039"/>
      <c r="BD114" s="1039"/>
      <c r="BE114" s="1039"/>
      <c r="BF114" s="1039"/>
      <c r="BG114" s="1039"/>
      <c r="BH114" s="1039"/>
      <c r="BI114" s="1039"/>
      <c r="BJ114" s="1039"/>
      <c r="BK114" s="1039"/>
      <c r="BL114" s="1039"/>
      <c r="BM114" s="1039"/>
      <c r="BN114" s="1039"/>
      <c r="BO114" s="1039"/>
      <c r="BP114" s="1040"/>
      <c r="BQ114" s="1008">
        <v>2110834</v>
      </c>
      <c r="BR114" s="1009"/>
      <c r="BS114" s="1009"/>
      <c r="BT114" s="1009"/>
      <c r="BU114" s="1009"/>
      <c r="BV114" s="1009">
        <v>2126984</v>
      </c>
      <c r="BW114" s="1009"/>
      <c r="BX114" s="1009"/>
      <c r="BY114" s="1009"/>
      <c r="BZ114" s="1009"/>
      <c r="CA114" s="1009">
        <v>2039660</v>
      </c>
      <c r="CB114" s="1009"/>
      <c r="CC114" s="1009"/>
      <c r="CD114" s="1009"/>
      <c r="CE114" s="1009"/>
      <c r="CF114" s="1003">
        <v>30.8</v>
      </c>
      <c r="CG114" s="1004"/>
      <c r="CH114" s="1004"/>
      <c r="CI114" s="1004"/>
      <c r="CJ114" s="1004"/>
      <c r="CK114" s="1034"/>
      <c r="CL114" s="1035"/>
      <c r="CM114" s="1005" t="s">
        <v>447</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130</v>
      </c>
      <c r="DH114" s="1048"/>
      <c r="DI114" s="1048"/>
      <c r="DJ114" s="1048"/>
      <c r="DK114" s="1049"/>
      <c r="DL114" s="1050" t="s">
        <v>434</v>
      </c>
      <c r="DM114" s="1048"/>
      <c r="DN114" s="1048"/>
      <c r="DO114" s="1048"/>
      <c r="DP114" s="1049"/>
      <c r="DQ114" s="1050" t="s">
        <v>434</v>
      </c>
      <c r="DR114" s="1048"/>
      <c r="DS114" s="1048"/>
      <c r="DT114" s="1048"/>
      <c r="DU114" s="1049"/>
      <c r="DV114" s="1051" t="s">
        <v>130</v>
      </c>
      <c r="DW114" s="1052"/>
      <c r="DX114" s="1052"/>
      <c r="DY114" s="1052"/>
      <c r="DZ114" s="1053"/>
    </row>
    <row r="115" spans="1:130" s="246" customFormat="1" ht="26.25" customHeight="1" x14ac:dyDescent="0.15">
      <c r="A115" s="1043"/>
      <c r="B115" s="1044"/>
      <c r="C115" s="1039" t="s">
        <v>448</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23</v>
      </c>
      <c r="AB115" s="1023"/>
      <c r="AC115" s="1023"/>
      <c r="AD115" s="1023"/>
      <c r="AE115" s="1024"/>
      <c r="AF115" s="1025" t="s">
        <v>434</v>
      </c>
      <c r="AG115" s="1023"/>
      <c r="AH115" s="1023"/>
      <c r="AI115" s="1023"/>
      <c r="AJ115" s="1024"/>
      <c r="AK115" s="1025" t="s">
        <v>434</v>
      </c>
      <c r="AL115" s="1023"/>
      <c r="AM115" s="1023"/>
      <c r="AN115" s="1023"/>
      <c r="AO115" s="1024"/>
      <c r="AP115" s="1026" t="s">
        <v>130</v>
      </c>
      <c r="AQ115" s="1027"/>
      <c r="AR115" s="1027"/>
      <c r="AS115" s="1027"/>
      <c r="AT115" s="1028"/>
      <c r="AU115" s="989"/>
      <c r="AV115" s="990"/>
      <c r="AW115" s="990"/>
      <c r="AX115" s="990"/>
      <c r="AY115" s="990"/>
      <c r="AZ115" s="1038" t="s">
        <v>449</v>
      </c>
      <c r="BA115" s="1039"/>
      <c r="BB115" s="1039"/>
      <c r="BC115" s="1039"/>
      <c r="BD115" s="1039"/>
      <c r="BE115" s="1039"/>
      <c r="BF115" s="1039"/>
      <c r="BG115" s="1039"/>
      <c r="BH115" s="1039"/>
      <c r="BI115" s="1039"/>
      <c r="BJ115" s="1039"/>
      <c r="BK115" s="1039"/>
      <c r="BL115" s="1039"/>
      <c r="BM115" s="1039"/>
      <c r="BN115" s="1039"/>
      <c r="BO115" s="1039"/>
      <c r="BP115" s="1040"/>
      <c r="BQ115" s="1008" t="s">
        <v>130</v>
      </c>
      <c r="BR115" s="1009"/>
      <c r="BS115" s="1009"/>
      <c r="BT115" s="1009"/>
      <c r="BU115" s="1009"/>
      <c r="BV115" s="1009" t="s">
        <v>434</v>
      </c>
      <c r="BW115" s="1009"/>
      <c r="BX115" s="1009"/>
      <c r="BY115" s="1009"/>
      <c r="BZ115" s="1009"/>
      <c r="CA115" s="1009" t="s">
        <v>130</v>
      </c>
      <c r="CB115" s="1009"/>
      <c r="CC115" s="1009"/>
      <c r="CD115" s="1009"/>
      <c r="CE115" s="1009"/>
      <c r="CF115" s="1003" t="s">
        <v>130</v>
      </c>
      <c r="CG115" s="1004"/>
      <c r="CH115" s="1004"/>
      <c r="CI115" s="1004"/>
      <c r="CJ115" s="1004"/>
      <c r="CK115" s="1034"/>
      <c r="CL115" s="1035"/>
      <c r="CM115" s="1038" t="s">
        <v>450</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130</v>
      </c>
      <c r="DH115" s="1048"/>
      <c r="DI115" s="1048"/>
      <c r="DJ115" s="1048"/>
      <c r="DK115" s="1049"/>
      <c r="DL115" s="1050" t="s">
        <v>434</v>
      </c>
      <c r="DM115" s="1048"/>
      <c r="DN115" s="1048"/>
      <c r="DO115" s="1048"/>
      <c r="DP115" s="1049"/>
      <c r="DQ115" s="1050" t="s">
        <v>434</v>
      </c>
      <c r="DR115" s="1048"/>
      <c r="DS115" s="1048"/>
      <c r="DT115" s="1048"/>
      <c r="DU115" s="1049"/>
      <c r="DV115" s="1051" t="s">
        <v>434</v>
      </c>
      <c r="DW115" s="1052"/>
      <c r="DX115" s="1052"/>
      <c r="DY115" s="1052"/>
      <c r="DZ115" s="1053"/>
    </row>
    <row r="116" spans="1:130" s="246" customFormat="1" ht="26.25" customHeight="1" x14ac:dyDescent="0.15">
      <c r="A116" s="1045"/>
      <c r="B116" s="1046"/>
      <c r="C116" s="1054" t="s">
        <v>451</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434</v>
      </c>
      <c r="AB116" s="1048"/>
      <c r="AC116" s="1048"/>
      <c r="AD116" s="1048"/>
      <c r="AE116" s="1049"/>
      <c r="AF116" s="1050" t="s">
        <v>130</v>
      </c>
      <c r="AG116" s="1048"/>
      <c r="AH116" s="1048"/>
      <c r="AI116" s="1048"/>
      <c r="AJ116" s="1049"/>
      <c r="AK116" s="1050" t="s">
        <v>130</v>
      </c>
      <c r="AL116" s="1048"/>
      <c r="AM116" s="1048"/>
      <c r="AN116" s="1048"/>
      <c r="AO116" s="1049"/>
      <c r="AP116" s="1051" t="s">
        <v>434</v>
      </c>
      <c r="AQ116" s="1052"/>
      <c r="AR116" s="1052"/>
      <c r="AS116" s="1052"/>
      <c r="AT116" s="1053"/>
      <c r="AU116" s="989"/>
      <c r="AV116" s="990"/>
      <c r="AW116" s="990"/>
      <c r="AX116" s="990"/>
      <c r="AY116" s="990"/>
      <c r="AZ116" s="1056" t="s">
        <v>452</v>
      </c>
      <c r="BA116" s="1057"/>
      <c r="BB116" s="1057"/>
      <c r="BC116" s="1057"/>
      <c r="BD116" s="1057"/>
      <c r="BE116" s="1057"/>
      <c r="BF116" s="1057"/>
      <c r="BG116" s="1057"/>
      <c r="BH116" s="1057"/>
      <c r="BI116" s="1057"/>
      <c r="BJ116" s="1057"/>
      <c r="BK116" s="1057"/>
      <c r="BL116" s="1057"/>
      <c r="BM116" s="1057"/>
      <c r="BN116" s="1057"/>
      <c r="BO116" s="1057"/>
      <c r="BP116" s="1058"/>
      <c r="BQ116" s="1008" t="s">
        <v>434</v>
      </c>
      <c r="BR116" s="1009"/>
      <c r="BS116" s="1009"/>
      <c r="BT116" s="1009"/>
      <c r="BU116" s="1009"/>
      <c r="BV116" s="1009" t="s">
        <v>434</v>
      </c>
      <c r="BW116" s="1009"/>
      <c r="BX116" s="1009"/>
      <c r="BY116" s="1009"/>
      <c r="BZ116" s="1009"/>
      <c r="CA116" s="1009" t="s">
        <v>434</v>
      </c>
      <c r="CB116" s="1009"/>
      <c r="CC116" s="1009"/>
      <c r="CD116" s="1009"/>
      <c r="CE116" s="1009"/>
      <c r="CF116" s="1003" t="s">
        <v>130</v>
      </c>
      <c r="CG116" s="1004"/>
      <c r="CH116" s="1004"/>
      <c r="CI116" s="1004"/>
      <c r="CJ116" s="1004"/>
      <c r="CK116" s="1034"/>
      <c r="CL116" s="1035"/>
      <c r="CM116" s="1005" t="s">
        <v>453</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130</v>
      </c>
      <c r="DH116" s="1048"/>
      <c r="DI116" s="1048"/>
      <c r="DJ116" s="1048"/>
      <c r="DK116" s="1049"/>
      <c r="DL116" s="1050" t="s">
        <v>130</v>
      </c>
      <c r="DM116" s="1048"/>
      <c r="DN116" s="1048"/>
      <c r="DO116" s="1048"/>
      <c r="DP116" s="1049"/>
      <c r="DQ116" s="1050" t="s">
        <v>130</v>
      </c>
      <c r="DR116" s="1048"/>
      <c r="DS116" s="1048"/>
      <c r="DT116" s="1048"/>
      <c r="DU116" s="1049"/>
      <c r="DV116" s="1051" t="s">
        <v>434</v>
      </c>
      <c r="DW116" s="1052"/>
      <c r="DX116" s="1052"/>
      <c r="DY116" s="1052"/>
      <c r="DZ116" s="1053"/>
    </row>
    <row r="117" spans="1:130" s="246" customFormat="1" ht="26.25" customHeight="1" x14ac:dyDescent="0.15">
      <c r="A117" s="993" t="s">
        <v>190</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454</v>
      </c>
      <c r="Z117" s="975"/>
      <c r="AA117" s="1065">
        <v>2407739</v>
      </c>
      <c r="AB117" s="1066"/>
      <c r="AC117" s="1066"/>
      <c r="AD117" s="1066"/>
      <c r="AE117" s="1067"/>
      <c r="AF117" s="1068">
        <v>2320205</v>
      </c>
      <c r="AG117" s="1066"/>
      <c r="AH117" s="1066"/>
      <c r="AI117" s="1066"/>
      <c r="AJ117" s="1067"/>
      <c r="AK117" s="1068">
        <v>2260626</v>
      </c>
      <c r="AL117" s="1066"/>
      <c r="AM117" s="1066"/>
      <c r="AN117" s="1066"/>
      <c r="AO117" s="1067"/>
      <c r="AP117" s="1069"/>
      <c r="AQ117" s="1070"/>
      <c r="AR117" s="1070"/>
      <c r="AS117" s="1070"/>
      <c r="AT117" s="1071"/>
      <c r="AU117" s="989"/>
      <c r="AV117" s="990"/>
      <c r="AW117" s="990"/>
      <c r="AX117" s="990"/>
      <c r="AY117" s="990"/>
      <c r="AZ117" s="1056" t="s">
        <v>455</v>
      </c>
      <c r="BA117" s="1057"/>
      <c r="BB117" s="1057"/>
      <c r="BC117" s="1057"/>
      <c r="BD117" s="1057"/>
      <c r="BE117" s="1057"/>
      <c r="BF117" s="1057"/>
      <c r="BG117" s="1057"/>
      <c r="BH117" s="1057"/>
      <c r="BI117" s="1057"/>
      <c r="BJ117" s="1057"/>
      <c r="BK117" s="1057"/>
      <c r="BL117" s="1057"/>
      <c r="BM117" s="1057"/>
      <c r="BN117" s="1057"/>
      <c r="BO117" s="1057"/>
      <c r="BP117" s="1058"/>
      <c r="BQ117" s="1008" t="s">
        <v>434</v>
      </c>
      <c r="BR117" s="1009"/>
      <c r="BS117" s="1009"/>
      <c r="BT117" s="1009"/>
      <c r="BU117" s="1009"/>
      <c r="BV117" s="1009" t="s">
        <v>434</v>
      </c>
      <c r="BW117" s="1009"/>
      <c r="BX117" s="1009"/>
      <c r="BY117" s="1009"/>
      <c r="BZ117" s="1009"/>
      <c r="CA117" s="1009" t="s">
        <v>434</v>
      </c>
      <c r="CB117" s="1009"/>
      <c r="CC117" s="1009"/>
      <c r="CD117" s="1009"/>
      <c r="CE117" s="1009"/>
      <c r="CF117" s="1003" t="s">
        <v>434</v>
      </c>
      <c r="CG117" s="1004"/>
      <c r="CH117" s="1004"/>
      <c r="CI117" s="1004"/>
      <c r="CJ117" s="1004"/>
      <c r="CK117" s="1034"/>
      <c r="CL117" s="1035"/>
      <c r="CM117" s="1005" t="s">
        <v>456</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130</v>
      </c>
      <c r="DH117" s="1048"/>
      <c r="DI117" s="1048"/>
      <c r="DJ117" s="1048"/>
      <c r="DK117" s="1049"/>
      <c r="DL117" s="1050" t="s">
        <v>130</v>
      </c>
      <c r="DM117" s="1048"/>
      <c r="DN117" s="1048"/>
      <c r="DO117" s="1048"/>
      <c r="DP117" s="1049"/>
      <c r="DQ117" s="1050" t="s">
        <v>130</v>
      </c>
      <c r="DR117" s="1048"/>
      <c r="DS117" s="1048"/>
      <c r="DT117" s="1048"/>
      <c r="DU117" s="1049"/>
      <c r="DV117" s="1051" t="s">
        <v>434</v>
      </c>
      <c r="DW117" s="1052"/>
      <c r="DX117" s="1052"/>
      <c r="DY117" s="1052"/>
      <c r="DZ117" s="1053"/>
    </row>
    <row r="118" spans="1:130" s="246" customFormat="1" ht="26.25" customHeight="1" x14ac:dyDescent="0.15">
      <c r="A118" s="993" t="s">
        <v>429</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427</v>
      </c>
      <c r="AB118" s="974"/>
      <c r="AC118" s="974"/>
      <c r="AD118" s="974"/>
      <c r="AE118" s="975"/>
      <c r="AF118" s="973" t="s">
        <v>306</v>
      </c>
      <c r="AG118" s="974"/>
      <c r="AH118" s="974"/>
      <c r="AI118" s="974"/>
      <c r="AJ118" s="975"/>
      <c r="AK118" s="973" t="s">
        <v>305</v>
      </c>
      <c r="AL118" s="974"/>
      <c r="AM118" s="974"/>
      <c r="AN118" s="974"/>
      <c r="AO118" s="975"/>
      <c r="AP118" s="1060" t="s">
        <v>428</v>
      </c>
      <c r="AQ118" s="1061"/>
      <c r="AR118" s="1061"/>
      <c r="AS118" s="1061"/>
      <c r="AT118" s="1062"/>
      <c r="AU118" s="989"/>
      <c r="AV118" s="990"/>
      <c r="AW118" s="990"/>
      <c r="AX118" s="990"/>
      <c r="AY118" s="990"/>
      <c r="AZ118" s="1063" t="s">
        <v>457</v>
      </c>
      <c r="BA118" s="1054"/>
      <c r="BB118" s="1054"/>
      <c r="BC118" s="1054"/>
      <c r="BD118" s="1054"/>
      <c r="BE118" s="1054"/>
      <c r="BF118" s="1054"/>
      <c r="BG118" s="1054"/>
      <c r="BH118" s="1054"/>
      <c r="BI118" s="1054"/>
      <c r="BJ118" s="1054"/>
      <c r="BK118" s="1054"/>
      <c r="BL118" s="1054"/>
      <c r="BM118" s="1054"/>
      <c r="BN118" s="1054"/>
      <c r="BO118" s="1054"/>
      <c r="BP118" s="1055"/>
      <c r="BQ118" s="1086" t="s">
        <v>130</v>
      </c>
      <c r="BR118" s="1087"/>
      <c r="BS118" s="1087"/>
      <c r="BT118" s="1087"/>
      <c r="BU118" s="1087"/>
      <c r="BV118" s="1087" t="s">
        <v>130</v>
      </c>
      <c r="BW118" s="1087"/>
      <c r="BX118" s="1087"/>
      <c r="BY118" s="1087"/>
      <c r="BZ118" s="1087"/>
      <c r="CA118" s="1087" t="s">
        <v>130</v>
      </c>
      <c r="CB118" s="1087"/>
      <c r="CC118" s="1087"/>
      <c r="CD118" s="1087"/>
      <c r="CE118" s="1087"/>
      <c r="CF118" s="1003" t="s">
        <v>130</v>
      </c>
      <c r="CG118" s="1004"/>
      <c r="CH118" s="1004"/>
      <c r="CI118" s="1004"/>
      <c r="CJ118" s="1004"/>
      <c r="CK118" s="1034"/>
      <c r="CL118" s="1035"/>
      <c r="CM118" s="1005" t="s">
        <v>458</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130</v>
      </c>
      <c r="DH118" s="1048"/>
      <c r="DI118" s="1048"/>
      <c r="DJ118" s="1048"/>
      <c r="DK118" s="1049"/>
      <c r="DL118" s="1050" t="s">
        <v>130</v>
      </c>
      <c r="DM118" s="1048"/>
      <c r="DN118" s="1048"/>
      <c r="DO118" s="1048"/>
      <c r="DP118" s="1049"/>
      <c r="DQ118" s="1050" t="s">
        <v>130</v>
      </c>
      <c r="DR118" s="1048"/>
      <c r="DS118" s="1048"/>
      <c r="DT118" s="1048"/>
      <c r="DU118" s="1049"/>
      <c r="DV118" s="1051" t="s">
        <v>130</v>
      </c>
      <c r="DW118" s="1052"/>
      <c r="DX118" s="1052"/>
      <c r="DY118" s="1052"/>
      <c r="DZ118" s="1053"/>
    </row>
    <row r="119" spans="1:130" s="246" customFormat="1" ht="26.25" customHeight="1" x14ac:dyDescent="0.15">
      <c r="A119" s="1147" t="s">
        <v>432</v>
      </c>
      <c r="B119" s="1033"/>
      <c r="C119" s="1012" t="s">
        <v>433</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130</v>
      </c>
      <c r="AB119" s="981"/>
      <c r="AC119" s="981"/>
      <c r="AD119" s="981"/>
      <c r="AE119" s="982"/>
      <c r="AF119" s="983" t="s">
        <v>130</v>
      </c>
      <c r="AG119" s="981"/>
      <c r="AH119" s="981"/>
      <c r="AI119" s="981"/>
      <c r="AJ119" s="982"/>
      <c r="AK119" s="983" t="s">
        <v>130</v>
      </c>
      <c r="AL119" s="981"/>
      <c r="AM119" s="981"/>
      <c r="AN119" s="981"/>
      <c r="AO119" s="982"/>
      <c r="AP119" s="984" t="s">
        <v>130</v>
      </c>
      <c r="AQ119" s="985"/>
      <c r="AR119" s="985"/>
      <c r="AS119" s="985"/>
      <c r="AT119" s="986"/>
      <c r="AU119" s="991"/>
      <c r="AV119" s="992"/>
      <c r="AW119" s="992"/>
      <c r="AX119" s="992"/>
      <c r="AY119" s="992"/>
      <c r="AZ119" s="277" t="s">
        <v>190</v>
      </c>
      <c r="BA119" s="277"/>
      <c r="BB119" s="277"/>
      <c r="BC119" s="277"/>
      <c r="BD119" s="277"/>
      <c r="BE119" s="277"/>
      <c r="BF119" s="277"/>
      <c r="BG119" s="277"/>
      <c r="BH119" s="277"/>
      <c r="BI119" s="277"/>
      <c r="BJ119" s="277"/>
      <c r="BK119" s="277"/>
      <c r="BL119" s="277"/>
      <c r="BM119" s="277"/>
      <c r="BN119" s="277"/>
      <c r="BO119" s="1064" t="s">
        <v>459</v>
      </c>
      <c r="BP119" s="1095"/>
      <c r="BQ119" s="1086">
        <v>23074953</v>
      </c>
      <c r="BR119" s="1087"/>
      <c r="BS119" s="1087"/>
      <c r="BT119" s="1087"/>
      <c r="BU119" s="1087"/>
      <c r="BV119" s="1087">
        <v>22317744</v>
      </c>
      <c r="BW119" s="1087"/>
      <c r="BX119" s="1087"/>
      <c r="BY119" s="1087"/>
      <c r="BZ119" s="1087"/>
      <c r="CA119" s="1087">
        <v>21531216</v>
      </c>
      <c r="CB119" s="1087"/>
      <c r="CC119" s="1087"/>
      <c r="CD119" s="1087"/>
      <c r="CE119" s="1087"/>
      <c r="CF119" s="1088"/>
      <c r="CG119" s="1089"/>
      <c r="CH119" s="1089"/>
      <c r="CI119" s="1089"/>
      <c r="CJ119" s="1090"/>
      <c r="CK119" s="1036"/>
      <c r="CL119" s="1037"/>
      <c r="CM119" s="1091" t="s">
        <v>460</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130</v>
      </c>
      <c r="DH119" s="1073"/>
      <c r="DI119" s="1073"/>
      <c r="DJ119" s="1073"/>
      <c r="DK119" s="1074"/>
      <c r="DL119" s="1072" t="s">
        <v>130</v>
      </c>
      <c r="DM119" s="1073"/>
      <c r="DN119" s="1073"/>
      <c r="DO119" s="1073"/>
      <c r="DP119" s="1074"/>
      <c r="DQ119" s="1072" t="s">
        <v>130</v>
      </c>
      <c r="DR119" s="1073"/>
      <c r="DS119" s="1073"/>
      <c r="DT119" s="1073"/>
      <c r="DU119" s="1074"/>
      <c r="DV119" s="1075" t="s">
        <v>130</v>
      </c>
      <c r="DW119" s="1076"/>
      <c r="DX119" s="1076"/>
      <c r="DY119" s="1076"/>
      <c r="DZ119" s="1077"/>
    </row>
    <row r="120" spans="1:130" s="246" customFormat="1" ht="26.25" customHeight="1" x14ac:dyDescent="0.15">
      <c r="A120" s="1148"/>
      <c r="B120" s="1035"/>
      <c r="C120" s="1005" t="s">
        <v>437</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130</v>
      </c>
      <c r="AB120" s="1048"/>
      <c r="AC120" s="1048"/>
      <c r="AD120" s="1048"/>
      <c r="AE120" s="1049"/>
      <c r="AF120" s="1050" t="s">
        <v>130</v>
      </c>
      <c r="AG120" s="1048"/>
      <c r="AH120" s="1048"/>
      <c r="AI120" s="1048"/>
      <c r="AJ120" s="1049"/>
      <c r="AK120" s="1050" t="s">
        <v>130</v>
      </c>
      <c r="AL120" s="1048"/>
      <c r="AM120" s="1048"/>
      <c r="AN120" s="1048"/>
      <c r="AO120" s="1049"/>
      <c r="AP120" s="1051" t="s">
        <v>130</v>
      </c>
      <c r="AQ120" s="1052"/>
      <c r="AR120" s="1052"/>
      <c r="AS120" s="1052"/>
      <c r="AT120" s="1053"/>
      <c r="AU120" s="1078" t="s">
        <v>461</v>
      </c>
      <c r="AV120" s="1079"/>
      <c r="AW120" s="1079"/>
      <c r="AX120" s="1079"/>
      <c r="AY120" s="1080"/>
      <c r="AZ120" s="1029" t="s">
        <v>462</v>
      </c>
      <c r="BA120" s="978"/>
      <c r="BB120" s="978"/>
      <c r="BC120" s="978"/>
      <c r="BD120" s="978"/>
      <c r="BE120" s="978"/>
      <c r="BF120" s="978"/>
      <c r="BG120" s="978"/>
      <c r="BH120" s="978"/>
      <c r="BI120" s="978"/>
      <c r="BJ120" s="978"/>
      <c r="BK120" s="978"/>
      <c r="BL120" s="978"/>
      <c r="BM120" s="978"/>
      <c r="BN120" s="978"/>
      <c r="BO120" s="978"/>
      <c r="BP120" s="979"/>
      <c r="BQ120" s="1015">
        <v>5107702</v>
      </c>
      <c r="BR120" s="1016"/>
      <c r="BS120" s="1016"/>
      <c r="BT120" s="1016"/>
      <c r="BU120" s="1016"/>
      <c r="BV120" s="1016">
        <v>4810406</v>
      </c>
      <c r="BW120" s="1016"/>
      <c r="BX120" s="1016"/>
      <c r="BY120" s="1016"/>
      <c r="BZ120" s="1016"/>
      <c r="CA120" s="1016">
        <v>3954305</v>
      </c>
      <c r="CB120" s="1016"/>
      <c r="CC120" s="1016"/>
      <c r="CD120" s="1016"/>
      <c r="CE120" s="1016"/>
      <c r="CF120" s="1030">
        <v>59.7</v>
      </c>
      <c r="CG120" s="1031"/>
      <c r="CH120" s="1031"/>
      <c r="CI120" s="1031"/>
      <c r="CJ120" s="1031"/>
      <c r="CK120" s="1096" t="s">
        <v>463</v>
      </c>
      <c r="CL120" s="1097"/>
      <c r="CM120" s="1097"/>
      <c r="CN120" s="1097"/>
      <c r="CO120" s="1098"/>
      <c r="CP120" s="1104" t="s">
        <v>464</v>
      </c>
      <c r="CQ120" s="1105"/>
      <c r="CR120" s="1105"/>
      <c r="CS120" s="1105"/>
      <c r="CT120" s="1105"/>
      <c r="CU120" s="1105"/>
      <c r="CV120" s="1105"/>
      <c r="CW120" s="1105"/>
      <c r="CX120" s="1105"/>
      <c r="CY120" s="1105"/>
      <c r="CZ120" s="1105"/>
      <c r="DA120" s="1105"/>
      <c r="DB120" s="1105"/>
      <c r="DC120" s="1105"/>
      <c r="DD120" s="1105"/>
      <c r="DE120" s="1105"/>
      <c r="DF120" s="1106"/>
      <c r="DG120" s="1015">
        <v>3624650</v>
      </c>
      <c r="DH120" s="1016"/>
      <c r="DI120" s="1016"/>
      <c r="DJ120" s="1016"/>
      <c r="DK120" s="1016"/>
      <c r="DL120" s="1016">
        <v>3346171</v>
      </c>
      <c r="DM120" s="1016"/>
      <c r="DN120" s="1016"/>
      <c r="DO120" s="1016"/>
      <c r="DP120" s="1016"/>
      <c r="DQ120" s="1016">
        <v>2979187</v>
      </c>
      <c r="DR120" s="1016"/>
      <c r="DS120" s="1016"/>
      <c r="DT120" s="1016"/>
      <c r="DU120" s="1016"/>
      <c r="DV120" s="1017">
        <v>45</v>
      </c>
      <c r="DW120" s="1017"/>
      <c r="DX120" s="1017"/>
      <c r="DY120" s="1017"/>
      <c r="DZ120" s="1018"/>
    </row>
    <row r="121" spans="1:130" s="246" customFormat="1" ht="26.25" customHeight="1" x14ac:dyDescent="0.15">
      <c r="A121" s="1148"/>
      <c r="B121" s="1035"/>
      <c r="C121" s="1056" t="s">
        <v>465</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130</v>
      </c>
      <c r="AB121" s="1048"/>
      <c r="AC121" s="1048"/>
      <c r="AD121" s="1048"/>
      <c r="AE121" s="1049"/>
      <c r="AF121" s="1050" t="s">
        <v>130</v>
      </c>
      <c r="AG121" s="1048"/>
      <c r="AH121" s="1048"/>
      <c r="AI121" s="1048"/>
      <c r="AJ121" s="1049"/>
      <c r="AK121" s="1050" t="s">
        <v>130</v>
      </c>
      <c r="AL121" s="1048"/>
      <c r="AM121" s="1048"/>
      <c r="AN121" s="1048"/>
      <c r="AO121" s="1049"/>
      <c r="AP121" s="1051" t="s">
        <v>130</v>
      </c>
      <c r="AQ121" s="1052"/>
      <c r="AR121" s="1052"/>
      <c r="AS121" s="1052"/>
      <c r="AT121" s="1053"/>
      <c r="AU121" s="1081"/>
      <c r="AV121" s="1082"/>
      <c r="AW121" s="1082"/>
      <c r="AX121" s="1082"/>
      <c r="AY121" s="1083"/>
      <c r="AZ121" s="1038" t="s">
        <v>466</v>
      </c>
      <c r="BA121" s="1039"/>
      <c r="BB121" s="1039"/>
      <c r="BC121" s="1039"/>
      <c r="BD121" s="1039"/>
      <c r="BE121" s="1039"/>
      <c r="BF121" s="1039"/>
      <c r="BG121" s="1039"/>
      <c r="BH121" s="1039"/>
      <c r="BI121" s="1039"/>
      <c r="BJ121" s="1039"/>
      <c r="BK121" s="1039"/>
      <c r="BL121" s="1039"/>
      <c r="BM121" s="1039"/>
      <c r="BN121" s="1039"/>
      <c r="BO121" s="1039"/>
      <c r="BP121" s="1040"/>
      <c r="BQ121" s="1008">
        <v>1686498</v>
      </c>
      <c r="BR121" s="1009"/>
      <c r="BS121" s="1009"/>
      <c r="BT121" s="1009"/>
      <c r="BU121" s="1009"/>
      <c r="BV121" s="1009">
        <v>1697710</v>
      </c>
      <c r="BW121" s="1009"/>
      <c r="BX121" s="1009"/>
      <c r="BY121" s="1009"/>
      <c r="BZ121" s="1009"/>
      <c r="CA121" s="1009">
        <v>1690292</v>
      </c>
      <c r="CB121" s="1009"/>
      <c r="CC121" s="1009"/>
      <c r="CD121" s="1009"/>
      <c r="CE121" s="1009"/>
      <c r="CF121" s="1003">
        <v>25.5</v>
      </c>
      <c r="CG121" s="1004"/>
      <c r="CH121" s="1004"/>
      <c r="CI121" s="1004"/>
      <c r="CJ121" s="1004"/>
      <c r="CK121" s="1099"/>
      <c r="CL121" s="1100"/>
      <c r="CM121" s="1100"/>
      <c r="CN121" s="1100"/>
      <c r="CO121" s="1101"/>
      <c r="CP121" s="1109" t="s">
        <v>467</v>
      </c>
      <c r="CQ121" s="1110"/>
      <c r="CR121" s="1110"/>
      <c r="CS121" s="1110"/>
      <c r="CT121" s="1110"/>
      <c r="CU121" s="1110"/>
      <c r="CV121" s="1110"/>
      <c r="CW121" s="1110"/>
      <c r="CX121" s="1110"/>
      <c r="CY121" s="1110"/>
      <c r="CZ121" s="1110"/>
      <c r="DA121" s="1110"/>
      <c r="DB121" s="1110"/>
      <c r="DC121" s="1110"/>
      <c r="DD121" s="1110"/>
      <c r="DE121" s="1110"/>
      <c r="DF121" s="1111"/>
      <c r="DG121" s="1008">
        <v>2521819</v>
      </c>
      <c r="DH121" s="1009"/>
      <c r="DI121" s="1009"/>
      <c r="DJ121" s="1009"/>
      <c r="DK121" s="1009"/>
      <c r="DL121" s="1009">
        <v>1952633</v>
      </c>
      <c r="DM121" s="1009"/>
      <c r="DN121" s="1009"/>
      <c r="DO121" s="1009"/>
      <c r="DP121" s="1009"/>
      <c r="DQ121" s="1009">
        <v>1509409</v>
      </c>
      <c r="DR121" s="1009"/>
      <c r="DS121" s="1009"/>
      <c r="DT121" s="1009"/>
      <c r="DU121" s="1009"/>
      <c r="DV121" s="1010">
        <v>22.8</v>
      </c>
      <c r="DW121" s="1010"/>
      <c r="DX121" s="1010"/>
      <c r="DY121" s="1010"/>
      <c r="DZ121" s="1011"/>
    </row>
    <row r="122" spans="1:130" s="246" customFormat="1" ht="26.25" customHeight="1" x14ac:dyDescent="0.15">
      <c r="A122" s="1148"/>
      <c r="B122" s="1035"/>
      <c r="C122" s="1005" t="s">
        <v>447</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130</v>
      </c>
      <c r="AB122" s="1048"/>
      <c r="AC122" s="1048"/>
      <c r="AD122" s="1048"/>
      <c r="AE122" s="1049"/>
      <c r="AF122" s="1050" t="s">
        <v>130</v>
      </c>
      <c r="AG122" s="1048"/>
      <c r="AH122" s="1048"/>
      <c r="AI122" s="1048"/>
      <c r="AJ122" s="1049"/>
      <c r="AK122" s="1050" t="s">
        <v>130</v>
      </c>
      <c r="AL122" s="1048"/>
      <c r="AM122" s="1048"/>
      <c r="AN122" s="1048"/>
      <c r="AO122" s="1049"/>
      <c r="AP122" s="1051" t="s">
        <v>130</v>
      </c>
      <c r="AQ122" s="1052"/>
      <c r="AR122" s="1052"/>
      <c r="AS122" s="1052"/>
      <c r="AT122" s="1053"/>
      <c r="AU122" s="1081"/>
      <c r="AV122" s="1082"/>
      <c r="AW122" s="1082"/>
      <c r="AX122" s="1082"/>
      <c r="AY122" s="1083"/>
      <c r="AZ122" s="1063" t="s">
        <v>468</v>
      </c>
      <c r="BA122" s="1054"/>
      <c r="BB122" s="1054"/>
      <c r="BC122" s="1054"/>
      <c r="BD122" s="1054"/>
      <c r="BE122" s="1054"/>
      <c r="BF122" s="1054"/>
      <c r="BG122" s="1054"/>
      <c r="BH122" s="1054"/>
      <c r="BI122" s="1054"/>
      <c r="BJ122" s="1054"/>
      <c r="BK122" s="1054"/>
      <c r="BL122" s="1054"/>
      <c r="BM122" s="1054"/>
      <c r="BN122" s="1054"/>
      <c r="BO122" s="1054"/>
      <c r="BP122" s="1055"/>
      <c r="BQ122" s="1086">
        <v>13658136</v>
      </c>
      <c r="BR122" s="1087"/>
      <c r="BS122" s="1087"/>
      <c r="BT122" s="1087"/>
      <c r="BU122" s="1087"/>
      <c r="BV122" s="1087">
        <v>13279059</v>
      </c>
      <c r="BW122" s="1087"/>
      <c r="BX122" s="1087"/>
      <c r="BY122" s="1087"/>
      <c r="BZ122" s="1087"/>
      <c r="CA122" s="1087">
        <v>13047083</v>
      </c>
      <c r="CB122" s="1087"/>
      <c r="CC122" s="1087"/>
      <c r="CD122" s="1087"/>
      <c r="CE122" s="1087"/>
      <c r="CF122" s="1107">
        <v>197.1</v>
      </c>
      <c r="CG122" s="1108"/>
      <c r="CH122" s="1108"/>
      <c r="CI122" s="1108"/>
      <c r="CJ122" s="1108"/>
      <c r="CK122" s="1099"/>
      <c r="CL122" s="1100"/>
      <c r="CM122" s="1100"/>
      <c r="CN122" s="1100"/>
      <c r="CO122" s="1101"/>
      <c r="CP122" s="1109" t="s">
        <v>402</v>
      </c>
      <c r="CQ122" s="1110"/>
      <c r="CR122" s="1110"/>
      <c r="CS122" s="1110"/>
      <c r="CT122" s="1110"/>
      <c r="CU122" s="1110"/>
      <c r="CV122" s="1110"/>
      <c r="CW122" s="1110"/>
      <c r="CX122" s="1110"/>
      <c r="CY122" s="1110"/>
      <c r="CZ122" s="1110"/>
      <c r="DA122" s="1110"/>
      <c r="DB122" s="1110"/>
      <c r="DC122" s="1110"/>
      <c r="DD122" s="1110"/>
      <c r="DE122" s="1110"/>
      <c r="DF122" s="1111"/>
      <c r="DG122" s="1008">
        <v>45718</v>
      </c>
      <c r="DH122" s="1009"/>
      <c r="DI122" s="1009"/>
      <c r="DJ122" s="1009"/>
      <c r="DK122" s="1009"/>
      <c r="DL122" s="1009">
        <v>33049</v>
      </c>
      <c r="DM122" s="1009"/>
      <c r="DN122" s="1009"/>
      <c r="DO122" s="1009"/>
      <c r="DP122" s="1009"/>
      <c r="DQ122" s="1009">
        <v>47227</v>
      </c>
      <c r="DR122" s="1009"/>
      <c r="DS122" s="1009"/>
      <c r="DT122" s="1009"/>
      <c r="DU122" s="1009"/>
      <c r="DV122" s="1010">
        <v>0.7</v>
      </c>
      <c r="DW122" s="1010"/>
      <c r="DX122" s="1010"/>
      <c r="DY122" s="1010"/>
      <c r="DZ122" s="1011"/>
    </row>
    <row r="123" spans="1:130" s="246" customFormat="1" ht="26.25" customHeight="1" x14ac:dyDescent="0.15">
      <c r="A123" s="1148"/>
      <c r="B123" s="1035"/>
      <c r="C123" s="1005" t="s">
        <v>453</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130</v>
      </c>
      <c r="AB123" s="1048"/>
      <c r="AC123" s="1048"/>
      <c r="AD123" s="1048"/>
      <c r="AE123" s="1049"/>
      <c r="AF123" s="1050" t="s">
        <v>130</v>
      </c>
      <c r="AG123" s="1048"/>
      <c r="AH123" s="1048"/>
      <c r="AI123" s="1048"/>
      <c r="AJ123" s="1049"/>
      <c r="AK123" s="1050" t="s">
        <v>130</v>
      </c>
      <c r="AL123" s="1048"/>
      <c r="AM123" s="1048"/>
      <c r="AN123" s="1048"/>
      <c r="AO123" s="1049"/>
      <c r="AP123" s="1051" t="s">
        <v>130</v>
      </c>
      <c r="AQ123" s="1052"/>
      <c r="AR123" s="1052"/>
      <c r="AS123" s="1052"/>
      <c r="AT123" s="1053"/>
      <c r="AU123" s="1084"/>
      <c r="AV123" s="1085"/>
      <c r="AW123" s="1085"/>
      <c r="AX123" s="1085"/>
      <c r="AY123" s="1085"/>
      <c r="AZ123" s="277" t="s">
        <v>190</v>
      </c>
      <c r="BA123" s="277"/>
      <c r="BB123" s="277"/>
      <c r="BC123" s="277"/>
      <c r="BD123" s="277"/>
      <c r="BE123" s="277"/>
      <c r="BF123" s="277"/>
      <c r="BG123" s="277"/>
      <c r="BH123" s="277"/>
      <c r="BI123" s="277"/>
      <c r="BJ123" s="277"/>
      <c r="BK123" s="277"/>
      <c r="BL123" s="277"/>
      <c r="BM123" s="277"/>
      <c r="BN123" s="277"/>
      <c r="BO123" s="1064" t="s">
        <v>469</v>
      </c>
      <c r="BP123" s="1095"/>
      <c r="BQ123" s="1154">
        <v>20452336</v>
      </c>
      <c r="BR123" s="1155"/>
      <c r="BS123" s="1155"/>
      <c r="BT123" s="1155"/>
      <c r="BU123" s="1155"/>
      <c r="BV123" s="1155">
        <v>19787175</v>
      </c>
      <c r="BW123" s="1155"/>
      <c r="BX123" s="1155"/>
      <c r="BY123" s="1155"/>
      <c r="BZ123" s="1155"/>
      <c r="CA123" s="1155">
        <v>18691680</v>
      </c>
      <c r="CB123" s="1155"/>
      <c r="CC123" s="1155"/>
      <c r="CD123" s="1155"/>
      <c r="CE123" s="1155"/>
      <c r="CF123" s="1088"/>
      <c r="CG123" s="1089"/>
      <c r="CH123" s="1089"/>
      <c r="CI123" s="1089"/>
      <c r="CJ123" s="1090"/>
      <c r="CK123" s="1099"/>
      <c r="CL123" s="1100"/>
      <c r="CM123" s="1100"/>
      <c r="CN123" s="1100"/>
      <c r="CO123" s="1101"/>
      <c r="CP123" s="1109" t="s">
        <v>400</v>
      </c>
      <c r="CQ123" s="1110"/>
      <c r="CR123" s="1110"/>
      <c r="CS123" s="1110"/>
      <c r="CT123" s="1110"/>
      <c r="CU123" s="1110"/>
      <c r="CV123" s="1110"/>
      <c r="CW123" s="1110"/>
      <c r="CX123" s="1110"/>
      <c r="CY123" s="1110"/>
      <c r="CZ123" s="1110"/>
      <c r="DA123" s="1110"/>
      <c r="DB123" s="1110"/>
      <c r="DC123" s="1110"/>
      <c r="DD123" s="1110"/>
      <c r="DE123" s="1110"/>
      <c r="DF123" s="1111"/>
      <c r="DG123" s="1047" t="s">
        <v>130</v>
      </c>
      <c r="DH123" s="1048"/>
      <c r="DI123" s="1048"/>
      <c r="DJ123" s="1048"/>
      <c r="DK123" s="1049"/>
      <c r="DL123" s="1050" t="s">
        <v>130</v>
      </c>
      <c r="DM123" s="1048"/>
      <c r="DN123" s="1048"/>
      <c r="DO123" s="1048"/>
      <c r="DP123" s="1049"/>
      <c r="DQ123" s="1050" t="s">
        <v>130</v>
      </c>
      <c r="DR123" s="1048"/>
      <c r="DS123" s="1048"/>
      <c r="DT123" s="1048"/>
      <c r="DU123" s="1049"/>
      <c r="DV123" s="1051" t="s">
        <v>130</v>
      </c>
      <c r="DW123" s="1052"/>
      <c r="DX123" s="1052"/>
      <c r="DY123" s="1052"/>
      <c r="DZ123" s="1053"/>
    </row>
    <row r="124" spans="1:130" s="246" customFormat="1" ht="26.25" customHeight="1" thickBot="1" x14ac:dyDescent="0.2">
      <c r="A124" s="1148"/>
      <c r="B124" s="1035"/>
      <c r="C124" s="1005" t="s">
        <v>456</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130</v>
      </c>
      <c r="AB124" s="1048"/>
      <c r="AC124" s="1048"/>
      <c r="AD124" s="1048"/>
      <c r="AE124" s="1049"/>
      <c r="AF124" s="1050" t="s">
        <v>130</v>
      </c>
      <c r="AG124" s="1048"/>
      <c r="AH124" s="1048"/>
      <c r="AI124" s="1048"/>
      <c r="AJ124" s="1049"/>
      <c r="AK124" s="1050" t="s">
        <v>130</v>
      </c>
      <c r="AL124" s="1048"/>
      <c r="AM124" s="1048"/>
      <c r="AN124" s="1048"/>
      <c r="AO124" s="1049"/>
      <c r="AP124" s="1051" t="s">
        <v>130</v>
      </c>
      <c r="AQ124" s="1052"/>
      <c r="AR124" s="1052"/>
      <c r="AS124" s="1052"/>
      <c r="AT124" s="1053"/>
      <c r="AU124" s="1150" t="s">
        <v>470</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39.700000000000003</v>
      </c>
      <c r="BR124" s="1117"/>
      <c r="BS124" s="1117"/>
      <c r="BT124" s="1117"/>
      <c r="BU124" s="1117"/>
      <c r="BV124" s="1117">
        <v>38.4</v>
      </c>
      <c r="BW124" s="1117"/>
      <c r="BX124" s="1117"/>
      <c r="BY124" s="1117"/>
      <c r="BZ124" s="1117"/>
      <c r="CA124" s="1117">
        <v>42.8</v>
      </c>
      <c r="CB124" s="1117"/>
      <c r="CC124" s="1117"/>
      <c r="CD124" s="1117"/>
      <c r="CE124" s="1117"/>
      <c r="CF124" s="1118"/>
      <c r="CG124" s="1119"/>
      <c r="CH124" s="1119"/>
      <c r="CI124" s="1119"/>
      <c r="CJ124" s="1120"/>
      <c r="CK124" s="1102"/>
      <c r="CL124" s="1102"/>
      <c r="CM124" s="1102"/>
      <c r="CN124" s="1102"/>
      <c r="CO124" s="1103"/>
      <c r="CP124" s="1109" t="s">
        <v>471</v>
      </c>
      <c r="CQ124" s="1110"/>
      <c r="CR124" s="1110"/>
      <c r="CS124" s="1110"/>
      <c r="CT124" s="1110"/>
      <c r="CU124" s="1110"/>
      <c r="CV124" s="1110"/>
      <c r="CW124" s="1110"/>
      <c r="CX124" s="1110"/>
      <c r="CY124" s="1110"/>
      <c r="CZ124" s="1110"/>
      <c r="DA124" s="1110"/>
      <c r="DB124" s="1110"/>
      <c r="DC124" s="1110"/>
      <c r="DD124" s="1110"/>
      <c r="DE124" s="1110"/>
      <c r="DF124" s="1111"/>
      <c r="DG124" s="1094" t="s">
        <v>130</v>
      </c>
      <c r="DH124" s="1073"/>
      <c r="DI124" s="1073"/>
      <c r="DJ124" s="1073"/>
      <c r="DK124" s="1074"/>
      <c r="DL124" s="1072" t="s">
        <v>130</v>
      </c>
      <c r="DM124" s="1073"/>
      <c r="DN124" s="1073"/>
      <c r="DO124" s="1073"/>
      <c r="DP124" s="1074"/>
      <c r="DQ124" s="1072" t="s">
        <v>410</v>
      </c>
      <c r="DR124" s="1073"/>
      <c r="DS124" s="1073"/>
      <c r="DT124" s="1073"/>
      <c r="DU124" s="1074"/>
      <c r="DV124" s="1075" t="s">
        <v>130</v>
      </c>
      <c r="DW124" s="1076"/>
      <c r="DX124" s="1076"/>
      <c r="DY124" s="1076"/>
      <c r="DZ124" s="1077"/>
    </row>
    <row r="125" spans="1:130" s="246" customFormat="1" ht="26.25" customHeight="1" x14ac:dyDescent="0.15">
      <c r="A125" s="1148"/>
      <c r="B125" s="1035"/>
      <c r="C125" s="1005" t="s">
        <v>458</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130</v>
      </c>
      <c r="AB125" s="1048"/>
      <c r="AC125" s="1048"/>
      <c r="AD125" s="1048"/>
      <c r="AE125" s="1049"/>
      <c r="AF125" s="1050" t="s">
        <v>472</v>
      </c>
      <c r="AG125" s="1048"/>
      <c r="AH125" s="1048"/>
      <c r="AI125" s="1048"/>
      <c r="AJ125" s="1049"/>
      <c r="AK125" s="1050" t="s">
        <v>410</v>
      </c>
      <c r="AL125" s="1048"/>
      <c r="AM125" s="1048"/>
      <c r="AN125" s="1048"/>
      <c r="AO125" s="1049"/>
      <c r="AP125" s="1051" t="s">
        <v>130</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473</v>
      </c>
      <c r="CL125" s="1097"/>
      <c r="CM125" s="1097"/>
      <c r="CN125" s="1097"/>
      <c r="CO125" s="1098"/>
      <c r="CP125" s="1029" t="s">
        <v>474</v>
      </c>
      <c r="CQ125" s="978"/>
      <c r="CR125" s="978"/>
      <c r="CS125" s="978"/>
      <c r="CT125" s="978"/>
      <c r="CU125" s="978"/>
      <c r="CV125" s="978"/>
      <c r="CW125" s="978"/>
      <c r="CX125" s="978"/>
      <c r="CY125" s="978"/>
      <c r="CZ125" s="978"/>
      <c r="DA125" s="978"/>
      <c r="DB125" s="978"/>
      <c r="DC125" s="978"/>
      <c r="DD125" s="978"/>
      <c r="DE125" s="978"/>
      <c r="DF125" s="979"/>
      <c r="DG125" s="1015" t="s">
        <v>410</v>
      </c>
      <c r="DH125" s="1016"/>
      <c r="DI125" s="1016"/>
      <c r="DJ125" s="1016"/>
      <c r="DK125" s="1016"/>
      <c r="DL125" s="1016" t="s">
        <v>130</v>
      </c>
      <c r="DM125" s="1016"/>
      <c r="DN125" s="1016"/>
      <c r="DO125" s="1016"/>
      <c r="DP125" s="1016"/>
      <c r="DQ125" s="1016" t="s">
        <v>130</v>
      </c>
      <c r="DR125" s="1016"/>
      <c r="DS125" s="1016"/>
      <c r="DT125" s="1016"/>
      <c r="DU125" s="1016"/>
      <c r="DV125" s="1017" t="s">
        <v>130</v>
      </c>
      <c r="DW125" s="1017"/>
      <c r="DX125" s="1017"/>
      <c r="DY125" s="1017"/>
      <c r="DZ125" s="1018"/>
    </row>
    <row r="126" spans="1:130" s="246" customFormat="1" ht="26.25" customHeight="1" thickBot="1" x14ac:dyDescent="0.2">
      <c r="A126" s="1148"/>
      <c r="B126" s="1035"/>
      <c r="C126" s="1005" t="s">
        <v>460</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v>23</v>
      </c>
      <c r="AB126" s="1048"/>
      <c r="AC126" s="1048"/>
      <c r="AD126" s="1048"/>
      <c r="AE126" s="1049"/>
      <c r="AF126" s="1050" t="s">
        <v>410</v>
      </c>
      <c r="AG126" s="1048"/>
      <c r="AH126" s="1048"/>
      <c r="AI126" s="1048"/>
      <c r="AJ126" s="1049"/>
      <c r="AK126" s="1050" t="s">
        <v>410</v>
      </c>
      <c r="AL126" s="1048"/>
      <c r="AM126" s="1048"/>
      <c r="AN126" s="1048"/>
      <c r="AO126" s="1049"/>
      <c r="AP126" s="1051" t="s">
        <v>130</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475</v>
      </c>
      <c r="CQ126" s="1039"/>
      <c r="CR126" s="1039"/>
      <c r="CS126" s="1039"/>
      <c r="CT126" s="1039"/>
      <c r="CU126" s="1039"/>
      <c r="CV126" s="1039"/>
      <c r="CW126" s="1039"/>
      <c r="CX126" s="1039"/>
      <c r="CY126" s="1039"/>
      <c r="CZ126" s="1039"/>
      <c r="DA126" s="1039"/>
      <c r="DB126" s="1039"/>
      <c r="DC126" s="1039"/>
      <c r="DD126" s="1039"/>
      <c r="DE126" s="1039"/>
      <c r="DF126" s="1040"/>
      <c r="DG126" s="1008" t="s">
        <v>130</v>
      </c>
      <c r="DH126" s="1009"/>
      <c r="DI126" s="1009"/>
      <c r="DJ126" s="1009"/>
      <c r="DK126" s="1009"/>
      <c r="DL126" s="1009" t="s">
        <v>130</v>
      </c>
      <c r="DM126" s="1009"/>
      <c r="DN126" s="1009"/>
      <c r="DO126" s="1009"/>
      <c r="DP126" s="1009"/>
      <c r="DQ126" s="1009" t="s">
        <v>410</v>
      </c>
      <c r="DR126" s="1009"/>
      <c r="DS126" s="1009"/>
      <c r="DT126" s="1009"/>
      <c r="DU126" s="1009"/>
      <c r="DV126" s="1010" t="s">
        <v>130</v>
      </c>
      <c r="DW126" s="1010"/>
      <c r="DX126" s="1010"/>
      <c r="DY126" s="1010"/>
      <c r="DZ126" s="1011"/>
    </row>
    <row r="127" spans="1:130" s="246" customFormat="1" ht="26.25" customHeight="1" x14ac:dyDescent="0.15">
      <c r="A127" s="1149"/>
      <c r="B127" s="1037"/>
      <c r="C127" s="1091" t="s">
        <v>476</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130</v>
      </c>
      <c r="AB127" s="1048"/>
      <c r="AC127" s="1048"/>
      <c r="AD127" s="1048"/>
      <c r="AE127" s="1049"/>
      <c r="AF127" s="1050" t="s">
        <v>410</v>
      </c>
      <c r="AG127" s="1048"/>
      <c r="AH127" s="1048"/>
      <c r="AI127" s="1048"/>
      <c r="AJ127" s="1049"/>
      <c r="AK127" s="1050" t="s">
        <v>410</v>
      </c>
      <c r="AL127" s="1048"/>
      <c r="AM127" s="1048"/>
      <c r="AN127" s="1048"/>
      <c r="AO127" s="1049"/>
      <c r="AP127" s="1051" t="s">
        <v>130</v>
      </c>
      <c r="AQ127" s="1052"/>
      <c r="AR127" s="1052"/>
      <c r="AS127" s="1052"/>
      <c r="AT127" s="1053"/>
      <c r="AU127" s="282"/>
      <c r="AV127" s="282"/>
      <c r="AW127" s="282"/>
      <c r="AX127" s="1121" t="s">
        <v>477</v>
      </c>
      <c r="AY127" s="1122"/>
      <c r="AZ127" s="1122"/>
      <c r="BA127" s="1122"/>
      <c r="BB127" s="1122"/>
      <c r="BC127" s="1122"/>
      <c r="BD127" s="1122"/>
      <c r="BE127" s="1123"/>
      <c r="BF127" s="1124" t="s">
        <v>478</v>
      </c>
      <c r="BG127" s="1122"/>
      <c r="BH127" s="1122"/>
      <c r="BI127" s="1122"/>
      <c r="BJ127" s="1122"/>
      <c r="BK127" s="1122"/>
      <c r="BL127" s="1123"/>
      <c r="BM127" s="1124" t="s">
        <v>479</v>
      </c>
      <c r="BN127" s="1122"/>
      <c r="BO127" s="1122"/>
      <c r="BP127" s="1122"/>
      <c r="BQ127" s="1122"/>
      <c r="BR127" s="1122"/>
      <c r="BS127" s="1123"/>
      <c r="BT127" s="1124" t="s">
        <v>480</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481</v>
      </c>
      <c r="CQ127" s="1039"/>
      <c r="CR127" s="1039"/>
      <c r="CS127" s="1039"/>
      <c r="CT127" s="1039"/>
      <c r="CU127" s="1039"/>
      <c r="CV127" s="1039"/>
      <c r="CW127" s="1039"/>
      <c r="CX127" s="1039"/>
      <c r="CY127" s="1039"/>
      <c r="CZ127" s="1039"/>
      <c r="DA127" s="1039"/>
      <c r="DB127" s="1039"/>
      <c r="DC127" s="1039"/>
      <c r="DD127" s="1039"/>
      <c r="DE127" s="1039"/>
      <c r="DF127" s="1040"/>
      <c r="DG127" s="1008" t="s">
        <v>130</v>
      </c>
      <c r="DH127" s="1009"/>
      <c r="DI127" s="1009"/>
      <c r="DJ127" s="1009"/>
      <c r="DK127" s="1009"/>
      <c r="DL127" s="1009" t="s">
        <v>410</v>
      </c>
      <c r="DM127" s="1009"/>
      <c r="DN127" s="1009"/>
      <c r="DO127" s="1009"/>
      <c r="DP127" s="1009"/>
      <c r="DQ127" s="1009" t="s">
        <v>130</v>
      </c>
      <c r="DR127" s="1009"/>
      <c r="DS127" s="1009"/>
      <c r="DT127" s="1009"/>
      <c r="DU127" s="1009"/>
      <c r="DV127" s="1010" t="s">
        <v>130</v>
      </c>
      <c r="DW127" s="1010"/>
      <c r="DX127" s="1010"/>
      <c r="DY127" s="1010"/>
      <c r="DZ127" s="1011"/>
    </row>
    <row r="128" spans="1:130" s="246" customFormat="1" ht="26.25" customHeight="1" thickBot="1" x14ac:dyDescent="0.2">
      <c r="A128" s="1132" t="s">
        <v>482</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483</v>
      </c>
      <c r="X128" s="1134"/>
      <c r="Y128" s="1134"/>
      <c r="Z128" s="1135"/>
      <c r="AA128" s="1136">
        <v>110467</v>
      </c>
      <c r="AB128" s="1137"/>
      <c r="AC128" s="1137"/>
      <c r="AD128" s="1137"/>
      <c r="AE128" s="1138"/>
      <c r="AF128" s="1139">
        <v>100896</v>
      </c>
      <c r="AG128" s="1137"/>
      <c r="AH128" s="1137"/>
      <c r="AI128" s="1137"/>
      <c r="AJ128" s="1138"/>
      <c r="AK128" s="1139">
        <v>106261</v>
      </c>
      <c r="AL128" s="1137"/>
      <c r="AM128" s="1137"/>
      <c r="AN128" s="1137"/>
      <c r="AO128" s="1138"/>
      <c r="AP128" s="1140"/>
      <c r="AQ128" s="1141"/>
      <c r="AR128" s="1141"/>
      <c r="AS128" s="1141"/>
      <c r="AT128" s="1142"/>
      <c r="AU128" s="282"/>
      <c r="AV128" s="282"/>
      <c r="AW128" s="282"/>
      <c r="AX128" s="977" t="s">
        <v>484</v>
      </c>
      <c r="AY128" s="978"/>
      <c r="AZ128" s="978"/>
      <c r="BA128" s="978"/>
      <c r="BB128" s="978"/>
      <c r="BC128" s="978"/>
      <c r="BD128" s="978"/>
      <c r="BE128" s="979"/>
      <c r="BF128" s="1143" t="s">
        <v>130</v>
      </c>
      <c r="BG128" s="1144"/>
      <c r="BH128" s="1144"/>
      <c r="BI128" s="1144"/>
      <c r="BJ128" s="1144"/>
      <c r="BK128" s="1144"/>
      <c r="BL128" s="1145"/>
      <c r="BM128" s="1143">
        <v>13.73</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485</v>
      </c>
      <c r="CQ128" s="1126"/>
      <c r="CR128" s="1126"/>
      <c r="CS128" s="1126"/>
      <c r="CT128" s="1126"/>
      <c r="CU128" s="1126"/>
      <c r="CV128" s="1126"/>
      <c r="CW128" s="1126"/>
      <c r="CX128" s="1126"/>
      <c r="CY128" s="1126"/>
      <c r="CZ128" s="1126"/>
      <c r="DA128" s="1126"/>
      <c r="DB128" s="1126"/>
      <c r="DC128" s="1126"/>
      <c r="DD128" s="1126"/>
      <c r="DE128" s="1126"/>
      <c r="DF128" s="1127"/>
      <c r="DG128" s="1128" t="s">
        <v>130</v>
      </c>
      <c r="DH128" s="1129"/>
      <c r="DI128" s="1129"/>
      <c r="DJ128" s="1129"/>
      <c r="DK128" s="1129"/>
      <c r="DL128" s="1129" t="s">
        <v>130</v>
      </c>
      <c r="DM128" s="1129"/>
      <c r="DN128" s="1129"/>
      <c r="DO128" s="1129"/>
      <c r="DP128" s="1129"/>
      <c r="DQ128" s="1129" t="s">
        <v>130</v>
      </c>
      <c r="DR128" s="1129"/>
      <c r="DS128" s="1129"/>
      <c r="DT128" s="1129"/>
      <c r="DU128" s="1129"/>
      <c r="DV128" s="1130" t="s">
        <v>130</v>
      </c>
      <c r="DW128" s="1130"/>
      <c r="DX128" s="1130"/>
      <c r="DY128" s="1130"/>
      <c r="DZ128" s="1131"/>
    </row>
    <row r="129" spans="1:131" s="246" customFormat="1" ht="26.25" customHeight="1" x14ac:dyDescent="0.15">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486</v>
      </c>
      <c r="X129" s="1163"/>
      <c r="Y129" s="1163"/>
      <c r="Z129" s="1164"/>
      <c r="AA129" s="1047">
        <v>8049677</v>
      </c>
      <c r="AB129" s="1048"/>
      <c r="AC129" s="1048"/>
      <c r="AD129" s="1048"/>
      <c r="AE129" s="1049"/>
      <c r="AF129" s="1050">
        <v>8066489</v>
      </c>
      <c r="AG129" s="1048"/>
      <c r="AH129" s="1048"/>
      <c r="AI129" s="1048"/>
      <c r="AJ129" s="1049"/>
      <c r="AK129" s="1050">
        <v>8089885</v>
      </c>
      <c r="AL129" s="1048"/>
      <c r="AM129" s="1048"/>
      <c r="AN129" s="1048"/>
      <c r="AO129" s="1049"/>
      <c r="AP129" s="1165"/>
      <c r="AQ129" s="1166"/>
      <c r="AR129" s="1166"/>
      <c r="AS129" s="1166"/>
      <c r="AT129" s="1167"/>
      <c r="AU129" s="284"/>
      <c r="AV129" s="284"/>
      <c r="AW129" s="284"/>
      <c r="AX129" s="1156" t="s">
        <v>487</v>
      </c>
      <c r="AY129" s="1039"/>
      <c r="AZ129" s="1039"/>
      <c r="BA129" s="1039"/>
      <c r="BB129" s="1039"/>
      <c r="BC129" s="1039"/>
      <c r="BD129" s="1039"/>
      <c r="BE129" s="1040"/>
      <c r="BF129" s="1157" t="s">
        <v>130</v>
      </c>
      <c r="BG129" s="1158"/>
      <c r="BH129" s="1158"/>
      <c r="BI129" s="1158"/>
      <c r="BJ129" s="1158"/>
      <c r="BK129" s="1158"/>
      <c r="BL129" s="1159"/>
      <c r="BM129" s="1157">
        <v>18.73</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488</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489</v>
      </c>
      <c r="X130" s="1163"/>
      <c r="Y130" s="1163"/>
      <c r="Z130" s="1164"/>
      <c r="AA130" s="1047">
        <v>1452675</v>
      </c>
      <c r="AB130" s="1048"/>
      <c r="AC130" s="1048"/>
      <c r="AD130" s="1048"/>
      <c r="AE130" s="1049"/>
      <c r="AF130" s="1050">
        <v>1493016</v>
      </c>
      <c r="AG130" s="1048"/>
      <c r="AH130" s="1048"/>
      <c r="AI130" s="1048"/>
      <c r="AJ130" s="1049"/>
      <c r="AK130" s="1050">
        <v>1470643</v>
      </c>
      <c r="AL130" s="1048"/>
      <c r="AM130" s="1048"/>
      <c r="AN130" s="1048"/>
      <c r="AO130" s="1049"/>
      <c r="AP130" s="1165"/>
      <c r="AQ130" s="1166"/>
      <c r="AR130" s="1166"/>
      <c r="AS130" s="1166"/>
      <c r="AT130" s="1167"/>
      <c r="AU130" s="284"/>
      <c r="AV130" s="284"/>
      <c r="AW130" s="284"/>
      <c r="AX130" s="1156" t="s">
        <v>490</v>
      </c>
      <c r="AY130" s="1039"/>
      <c r="AZ130" s="1039"/>
      <c r="BA130" s="1039"/>
      <c r="BB130" s="1039"/>
      <c r="BC130" s="1039"/>
      <c r="BD130" s="1039"/>
      <c r="BE130" s="1040"/>
      <c r="BF130" s="1193">
        <v>11.3</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491</v>
      </c>
      <c r="X131" s="1201"/>
      <c r="Y131" s="1201"/>
      <c r="Z131" s="1202"/>
      <c r="AA131" s="1094">
        <v>6597002</v>
      </c>
      <c r="AB131" s="1073"/>
      <c r="AC131" s="1073"/>
      <c r="AD131" s="1073"/>
      <c r="AE131" s="1074"/>
      <c r="AF131" s="1072">
        <v>6573473</v>
      </c>
      <c r="AG131" s="1073"/>
      <c r="AH131" s="1073"/>
      <c r="AI131" s="1073"/>
      <c r="AJ131" s="1074"/>
      <c r="AK131" s="1072">
        <v>6619242</v>
      </c>
      <c r="AL131" s="1073"/>
      <c r="AM131" s="1073"/>
      <c r="AN131" s="1073"/>
      <c r="AO131" s="1074"/>
      <c r="AP131" s="1203"/>
      <c r="AQ131" s="1204"/>
      <c r="AR131" s="1204"/>
      <c r="AS131" s="1204"/>
      <c r="AT131" s="1205"/>
      <c r="AU131" s="284"/>
      <c r="AV131" s="284"/>
      <c r="AW131" s="284"/>
      <c r="AX131" s="1175" t="s">
        <v>492</v>
      </c>
      <c r="AY131" s="1126"/>
      <c r="AZ131" s="1126"/>
      <c r="BA131" s="1126"/>
      <c r="BB131" s="1126"/>
      <c r="BC131" s="1126"/>
      <c r="BD131" s="1126"/>
      <c r="BE131" s="1127"/>
      <c r="BF131" s="1176">
        <v>42.8</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493</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494</v>
      </c>
      <c r="W132" s="1186"/>
      <c r="X132" s="1186"/>
      <c r="Y132" s="1186"/>
      <c r="Z132" s="1187"/>
      <c r="AA132" s="1188">
        <v>12.80273979</v>
      </c>
      <c r="AB132" s="1189"/>
      <c r="AC132" s="1189"/>
      <c r="AD132" s="1189"/>
      <c r="AE132" s="1190"/>
      <c r="AF132" s="1191">
        <v>11.048847390000001</v>
      </c>
      <c r="AG132" s="1189"/>
      <c r="AH132" s="1189"/>
      <c r="AI132" s="1189"/>
      <c r="AJ132" s="1190"/>
      <c r="AK132" s="1191">
        <v>10.329309609999999</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495</v>
      </c>
      <c r="W133" s="1169"/>
      <c r="X133" s="1169"/>
      <c r="Y133" s="1169"/>
      <c r="Z133" s="1170"/>
      <c r="AA133" s="1171">
        <v>13.4</v>
      </c>
      <c r="AB133" s="1172"/>
      <c r="AC133" s="1172"/>
      <c r="AD133" s="1172"/>
      <c r="AE133" s="1173"/>
      <c r="AF133" s="1171">
        <v>12.4</v>
      </c>
      <c r="AG133" s="1172"/>
      <c r="AH133" s="1172"/>
      <c r="AI133" s="1172"/>
      <c r="AJ133" s="1173"/>
      <c r="AK133" s="1171">
        <v>11.3</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lthHbtuudr4ckk0c7CBuxFGFQQrSaYEUDyM697WDb1WqteWHteB+rGnDgjOrBDmmBmdZTOBouYpmZMudcsfA==" saltValue="ksMFUyCQt8qnbY08F8mb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F+kbiDmf+ZENT9DfeNnImlQ6xw3Dlr+nKsOXdP0YHB2w0GbygOtknQpke3w/5tUZ3EBoqf6yo2XgGz/sN4X1g==" saltValue="7WdxOqMiipxkV/SGUj2P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fV4pl38jTUnTh1SryI+cAKblvTCtgVlGNFm10AsaL6Q8TgHvuHEduNfJTUv4dSCGAJpaSrqfIRJBfcYmaZxSg==" saltValue="lRH6YkI4MgZwCOrhbnIu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504</v>
      </c>
      <c r="AL9" s="1212"/>
      <c r="AM9" s="1212"/>
      <c r="AN9" s="1213"/>
      <c r="AO9" s="312">
        <v>2264092</v>
      </c>
      <c r="AP9" s="312">
        <v>91645</v>
      </c>
      <c r="AQ9" s="313">
        <v>84679</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505</v>
      </c>
      <c r="AL10" s="1212"/>
      <c r="AM10" s="1212"/>
      <c r="AN10" s="1213"/>
      <c r="AO10" s="315">
        <v>60176</v>
      </c>
      <c r="AP10" s="315">
        <v>2436</v>
      </c>
      <c r="AQ10" s="316">
        <v>6771</v>
      </c>
      <c r="AR10" s="317">
        <v>-64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506</v>
      </c>
      <c r="AL11" s="1212"/>
      <c r="AM11" s="1212"/>
      <c r="AN11" s="1213"/>
      <c r="AO11" s="315">
        <v>292831</v>
      </c>
      <c r="AP11" s="315">
        <v>11853</v>
      </c>
      <c r="AQ11" s="316">
        <v>10249</v>
      </c>
      <c r="AR11" s="317">
        <v>15.7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507</v>
      </c>
      <c r="AL12" s="1212"/>
      <c r="AM12" s="1212"/>
      <c r="AN12" s="1213"/>
      <c r="AO12" s="315">
        <v>189281</v>
      </c>
      <c r="AP12" s="315">
        <v>7662</v>
      </c>
      <c r="AQ12" s="316">
        <v>835</v>
      </c>
      <c r="AR12" s="317">
        <v>817.6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508</v>
      </c>
      <c r="AL13" s="1212"/>
      <c r="AM13" s="1212"/>
      <c r="AN13" s="1213"/>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510</v>
      </c>
      <c r="AL14" s="1212"/>
      <c r="AM14" s="1212"/>
      <c r="AN14" s="1213"/>
      <c r="AO14" s="315">
        <v>127110</v>
      </c>
      <c r="AP14" s="315">
        <v>5145</v>
      </c>
      <c r="AQ14" s="316">
        <v>4010</v>
      </c>
      <c r="AR14" s="317">
        <v>28.3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511</v>
      </c>
      <c r="AL15" s="1212"/>
      <c r="AM15" s="1212"/>
      <c r="AN15" s="1213"/>
      <c r="AO15" s="315">
        <v>36146</v>
      </c>
      <c r="AP15" s="315">
        <v>1463</v>
      </c>
      <c r="AQ15" s="316">
        <v>1615</v>
      </c>
      <c r="AR15" s="317">
        <v>-9.4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512</v>
      </c>
      <c r="AL16" s="1215"/>
      <c r="AM16" s="1215"/>
      <c r="AN16" s="1216"/>
      <c r="AO16" s="315">
        <v>-188655</v>
      </c>
      <c r="AP16" s="315">
        <v>-7636</v>
      </c>
      <c r="AQ16" s="316">
        <v>-7253</v>
      </c>
      <c r="AR16" s="317">
        <v>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190</v>
      </c>
      <c r="AL17" s="1215"/>
      <c r="AM17" s="1215"/>
      <c r="AN17" s="1216"/>
      <c r="AO17" s="315">
        <v>2780981</v>
      </c>
      <c r="AP17" s="315">
        <v>112568</v>
      </c>
      <c r="AQ17" s="316">
        <v>100906</v>
      </c>
      <c r="AR17" s="317">
        <v>11.6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517</v>
      </c>
      <c r="AL21" s="1207"/>
      <c r="AM21" s="1207"/>
      <c r="AN21" s="1208"/>
      <c r="AO21" s="327">
        <v>10.24</v>
      </c>
      <c r="AP21" s="328">
        <v>9.2799999999999994</v>
      </c>
      <c r="AQ21" s="329">
        <v>0.96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518</v>
      </c>
      <c r="AL22" s="1207"/>
      <c r="AM22" s="1207"/>
      <c r="AN22" s="1208"/>
      <c r="AO22" s="332">
        <v>95.7</v>
      </c>
      <c r="AP22" s="333">
        <v>97.5</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522</v>
      </c>
      <c r="AL32" s="1223"/>
      <c r="AM32" s="1223"/>
      <c r="AN32" s="1224"/>
      <c r="AO32" s="342">
        <v>1540044</v>
      </c>
      <c r="AP32" s="342">
        <v>62337</v>
      </c>
      <c r="AQ32" s="343">
        <v>59453</v>
      </c>
      <c r="AR32" s="344">
        <v>4.9000000000000004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523</v>
      </c>
      <c r="AL33" s="1223"/>
      <c r="AM33" s="1223"/>
      <c r="AN33" s="1224"/>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524</v>
      </c>
      <c r="AL34" s="1223"/>
      <c r="AM34" s="1223"/>
      <c r="AN34" s="1224"/>
      <c r="AO34" s="342" t="s">
        <v>509</v>
      </c>
      <c r="AP34" s="342" t="s">
        <v>509</v>
      </c>
      <c r="AQ34" s="343">
        <v>7</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525</v>
      </c>
      <c r="AL35" s="1223"/>
      <c r="AM35" s="1223"/>
      <c r="AN35" s="1224"/>
      <c r="AO35" s="342">
        <v>720582</v>
      </c>
      <c r="AP35" s="342">
        <v>29167</v>
      </c>
      <c r="AQ35" s="343">
        <v>15919</v>
      </c>
      <c r="AR35" s="344">
        <v>83.2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526</v>
      </c>
      <c r="AL36" s="1223"/>
      <c r="AM36" s="1223"/>
      <c r="AN36" s="1224"/>
      <c r="AO36" s="342" t="s">
        <v>509</v>
      </c>
      <c r="AP36" s="342" t="s">
        <v>509</v>
      </c>
      <c r="AQ36" s="343">
        <v>2366</v>
      </c>
      <c r="AR36" s="344" t="s">
        <v>509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527</v>
      </c>
      <c r="AL37" s="1223"/>
      <c r="AM37" s="1223"/>
      <c r="AN37" s="1224"/>
      <c r="AO37" s="342" t="s">
        <v>509</v>
      </c>
      <c r="AP37" s="342" t="s">
        <v>509</v>
      </c>
      <c r="AQ37" s="343">
        <v>377</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528</v>
      </c>
      <c r="AL38" s="1226"/>
      <c r="AM38" s="1226"/>
      <c r="AN38" s="1227"/>
      <c r="AO38" s="345" t="s">
        <v>509</v>
      </c>
      <c r="AP38" s="345" t="s">
        <v>509</v>
      </c>
      <c r="AQ38" s="346">
        <v>2</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529</v>
      </c>
      <c r="AL39" s="1226"/>
      <c r="AM39" s="1226"/>
      <c r="AN39" s="1227"/>
      <c r="AO39" s="342">
        <v>-106261</v>
      </c>
      <c r="AP39" s="342">
        <v>-4301</v>
      </c>
      <c r="AQ39" s="343">
        <v>-5971</v>
      </c>
      <c r="AR39" s="344">
        <v>-28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530</v>
      </c>
      <c r="AL40" s="1223"/>
      <c r="AM40" s="1223"/>
      <c r="AN40" s="1224"/>
      <c r="AO40" s="342">
        <v>-1470643</v>
      </c>
      <c r="AP40" s="342">
        <v>-59528</v>
      </c>
      <c r="AQ40" s="343">
        <v>-50395</v>
      </c>
      <c r="AR40" s="344">
        <v>18.100000000000001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300</v>
      </c>
      <c r="AL41" s="1229"/>
      <c r="AM41" s="1229"/>
      <c r="AN41" s="1230"/>
      <c r="AO41" s="342">
        <v>683722</v>
      </c>
      <c r="AP41" s="342">
        <v>27675</v>
      </c>
      <c r="AQ41" s="343">
        <v>21757</v>
      </c>
      <c r="AR41" s="344">
        <v>27.2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499</v>
      </c>
      <c r="AN49" s="1219" t="s">
        <v>534</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2683311</v>
      </c>
      <c r="AN51" s="364">
        <v>101671</v>
      </c>
      <c r="AO51" s="365">
        <v>81.900000000000006</v>
      </c>
      <c r="AP51" s="366">
        <v>106614</v>
      </c>
      <c r="AQ51" s="367">
        <v>17.2</v>
      </c>
      <c r="AR51" s="368">
        <v>64.7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501836</v>
      </c>
      <c r="AN52" s="372">
        <v>19015</v>
      </c>
      <c r="AO52" s="373">
        <v>52.7</v>
      </c>
      <c r="AP52" s="374">
        <v>45545</v>
      </c>
      <c r="AQ52" s="375">
        <v>20.7</v>
      </c>
      <c r="AR52" s="376">
        <v>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1949447</v>
      </c>
      <c r="AN53" s="364">
        <v>75289</v>
      </c>
      <c r="AO53" s="365">
        <v>-25.9</v>
      </c>
      <c r="AP53" s="366">
        <v>63727</v>
      </c>
      <c r="AQ53" s="367">
        <v>-40.200000000000003</v>
      </c>
      <c r="AR53" s="368">
        <v>14.3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755949</v>
      </c>
      <c r="AN54" s="372">
        <v>29195</v>
      </c>
      <c r="AO54" s="373">
        <v>53.5</v>
      </c>
      <c r="AP54" s="374">
        <v>34577</v>
      </c>
      <c r="AQ54" s="375">
        <v>-24.1</v>
      </c>
      <c r="AR54" s="376">
        <v>77.599999999999994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1971838</v>
      </c>
      <c r="AN55" s="364">
        <v>77348</v>
      </c>
      <c r="AO55" s="365">
        <v>2.7</v>
      </c>
      <c r="AP55" s="366">
        <v>66954</v>
      </c>
      <c r="AQ55" s="367">
        <v>5.0999999999999996</v>
      </c>
      <c r="AR55" s="368">
        <v>-2.4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1163323</v>
      </c>
      <c r="AN56" s="372">
        <v>45633</v>
      </c>
      <c r="AO56" s="373">
        <v>56.3</v>
      </c>
      <c r="AP56" s="374">
        <v>37305</v>
      </c>
      <c r="AQ56" s="375">
        <v>7.9</v>
      </c>
      <c r="AR56" s="376">
        <v>48.4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1975412</v>
      </c>
      <c r="AN57" s="364">
        <v>78695</v>
      </c>
      <c r="AO57" s="365">
        <v>1.7</v>
      </c>
      <c r="AP57" s="366">
        <v>72656</v>
      </c>
      <c r="AQ57" s="367">
        <v>8.5</v>
      </c>
      <c r="AR57" s="368">
        <v>-6.8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807584</v>
      </c>
      <c r="AN58" s="372">
        <v>32172</v>
      </c>
      <c r="AO58" s="373">
        <v>-29.5</v>
      </c>
      <c r="AP58" s="374">
        <v>36448</v>
      </c>
      <c r="AQ58" s="375">
        <v>-2.2999999999999998</v>
      </c>
      <c r="AR58" s="376">
        <v>-27.2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1257933</v>
      </c>
      <c r="AN59" s="364">
        <v>50918</v>
      </c>
      <c r="AO59" s="365">
        <v>-35.299999999999997</v>
      </c>
      <c r="AP59" s="366">
        <v>65080</v>
      </c>
      <c r="AQ59" s="367">
        <v>-10.4</v>
      </c>
      <c r="AR59" s="368">
        <v>-24.9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693238</v>
      </c>
      <c r="AN60" s="372">
        <v>28061</v>
      </c>
      <c r="AO60" s="373">
        <v>-12.8</v>
      </c>
      <c r="AP60" s="374">
        <v>38201</v>
      </c>
      <c r="AQ60" s="375">
        <v>4.8</v>
      </c>
      <c r="AR60" s="376">
        <v>-17.600000000000001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1967588</v>
      </c>
      <c r="AN61" s="379">
        <v>76784</v>
      </c>
      <c r="AO61" s="380">
        <v>5</v>
      </c>
      <c r="AP61" s="381">
        <v>75006</v>
      </c>
      <c r="AQ61" s="382">
        <v>-4</v>
      </c>
      <c r="AR61" s="368">
        <v>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784386</v>
      </c>
      <c r="AN62" s="372">
        <v>30815</v>
      </c>
      <c r="AO62" s="373">
        <v>24</v>
      </c>
      <c r="AP62" s="374">
        <v>38415</v>
      </c>
      <c r="AQ62" s="375">
        <v>1.4</v>
      </c>
      <c r="AR62" s="376">
        <v>22.6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H8O5Qjrp/ci3h6+/q3civ9M1xyibjHR2vnkErEfTSNGuy2mxnrjBE19hu7vPrOdbserRxSS4/NrmVZi+VyEeQ==" saltValue="T94VfWbl+CkgosuQYSrr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H48"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s1aHWDt+JsgfC9OvZe/ufKuDKHyv3Pibk3g0kBt8rP7gH6onN4T3x0pB/wMqu+G9oc05+iQ0bgjV7p3f4adJA==" saltValue="OYUXO+GVSNP3062maKwd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ZCBYaO9S/be/aBvozwQmJzFkZtw5OAqLEQH7pLuVHC438kth8OavZu7z0vyUPllXntyOYnzVs+IvzGi0Ll0Gw==" saltValue="sZNj3U90J2oYUxdZIEpK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1" t="s">
        <v>3</v>
      </c>
      <c r="D47" s="1231"/>
      <c r="E47" s="1232"/>
      <c r="F47" s="11">
        <v>27.19</v>
      </c>
      <c r="G47" s="12">
        <v>29.64</v>
      </c>
      <c r="H47" s="12">
        <v>28.9</v>
      </c>
      <c r="I47" s="12">
        <v>25.15</v>
      </c>
      <c r="J47" s="13">
        <v>14.7</v>
      </c>
    </row>
    <row r="48" spans="2:10" ht="57.75" customHeight="1" x14ac:dyDescent="0.15">
      <c r="B48" s="14"/>
      <c r="C48" s="1233" t="s">
        <v>4</v>
      </c>
      <c r="D48" s="1233"/>
      <c r="E48" s="1234"/>
      <c r="F48" s="15">
        <v>8.56</v>
      </c>
      <c r="G48" s="16">
        <v>4.3600000000000003</v>
      </c>
      <c r="H48" s="16">
        <v>2.2400000000000002</v>
      </c>
      <c r="I48" s="16">
        <v>0.22</v>
      </c>
      <c r="J48" s="17">
        <v>1.33</v>
      </c>
    </row>
    <row r="49" spans="2:10" ht="57.75" customHeight="1" thickBot="1" x14ac:dyDescent="0.2">
      <c r="B49" s="18"/>
      <c r="C49" s="1235" t="s">
        <v>5</v>
      </c>
      <c r="D49" s="1235"/>
      <c r="E49" s="1236"/>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t/JZXV/DZ1HLXYC/KnofFIBSJHgcuLt4ZVbbLOmnC9Bd5TK64bfks8XDNRr0f2xwgMrVvQNG8hqA1WhYM0T/Q==" saltValue="yS8Bj3eIQC5PvPevApY3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2020-09-15T07:50:55Z</cp:lastPrinted>
  <dcterms:created xsi:type="dcterms:W3CDTF">2020-02-10T06:09:27Z</dcterms:created>
  <dcterms:modified xsi:type="dcterms:W3CDTF">2020-09-15T10:27:53Z</dcterms:modified>
  <cp:category/>
</cp:coreProperties>
</file>