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NAS_Public\_NAS_Media\平成31年度\03 普通会計決算統計（H30）\06 平成30年度財政状況資料集\08 市町村→県\"/>
    </mc:Choice>
  </mc:AlternateContent>
  <bookViews>
    <workbookView xWindow="-120" yWindow="-120" windowWidth="20730" windowHeight="11160"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G36" i="10" l="1"/>
  <c r="BG35" i="10"/>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C35" i="10"/>
  <c r="C34" i="10"/>
  <c r="C36" i="10" l="1"/>
  <c r="U34" i="10" s="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AM36" i="10" l="1"/>
  <c r="BE34" i="10" s="1"/>
  <c r="BE35" i="10" s="1"/>
  <c r="BE36" i="10" s="1"/>
  <c r="BW34" i="10"/>
  <c r="BW35" i="10" s="1"/>
  <c r="BW36" i="10" s="1"/>
  <c r="BW37" i="10" s="1"/>
  <c r="BW38" i="10" s="1"/>
  <c r="BW39" i="10" s="1"/>
  <c r="BW40" i="10" s="1"/>
  <c r="BW41" i="10" s="1"/>
  <c r="CO34" i="10"/>
  <c r="CO35" i="10" s="1"/>
  <c r="CO36" i="10" s="1"/>
  <c r="CO37" i="10" s="1"/>
  <c r="CO38" i="10" s="1"/>
  <c r="CO39" i="10" s="1"/>
  <c r="CO40" i="10" s="1"/>
  <c r="CO41" i="10" s="1"/>
</calcChain>
</file>

<file path=xl/sharedStrings.xml><?xml version="1.0" encoding="utf-8"?>
<sst xmlns="http://schemas.openxmlformats.org/spreadsheetml/2006/main" count="1085" uniqueCount="627">
  <si>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</si>
  <si>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</si>
  <si>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</si>
  <si>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</si>
  <si>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</si>
  <si>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</si>
  <si>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</si>
  <si>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</si>
  <si>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</si>
  <si>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</si>
  <si>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</si>
  <si>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</si>
  <si>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</si>
  <si>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</si>
  <si>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</si>
  <si>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</si>
  <si>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</si>
  <si>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</si>
  <si>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</si>
  <si>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</si>
  <si>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</si>
  <si>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</si>
  <si>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</si>
  <si>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</si>
  <si>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</si>
  <si>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</si>
  <si>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</si>
  <si>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</si>
  <si>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</si>
  <si>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</si>
  <si>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</si>
  <si>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</si>
  <si>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</si>
  <si>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</si>
  <si>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</si>
  <si>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</si>
  <si>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</si>
  <si>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</si>
  <si>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</si>
  <si>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</si>
  <si>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</si>
  <si>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</si>
  <si>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</si>
  <si>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</si>
  <si>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</si>
  <si>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</si>
  <si>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</si>
  <si>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</si>
  <si>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</si>
  <si>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</si>
  <si>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</si>
  <si>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</si>
  <si>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</si>
  <si>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</si>
  <si>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</si>
  <si>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</si>
  <si>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</si>
  <si>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</si>
  <si>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</si>
  <si>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</si>
  <si>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</si>
  <si>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</si>
  <si>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</si>
  <si>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</si>
  <si>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</si>
  <si>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</si>
  <si>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</si>
  <si>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</si>
  <si>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</si>
  <si>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</si>
  <si>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</si>
  <si>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</si>
  <si>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</si>
  <si>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</si>
  <si>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</si>
  <si>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</si>
  <si>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</si>
  <si>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</si>
  <si>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</si>
  <si>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</si>
  <si>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</si>
  <si>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</si>
  <si>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</si>
  <si>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</si>
  <si>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Ⅲ－１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</si>
  <si>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</si>
  <si>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</si>
  <si>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</si>
  <si>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</si>
  <si>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</si>
  <si>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</si>
  <si>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</si>
  <si>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</si>
  <si>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</si>
  <si>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</si>
  <si>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</si>
  <si>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</si>
  <si>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八代市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</si>
  <si>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</si>
  <si>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</si>
  <si>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</si>
  <si>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</si>
  <si>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</si>
  <si>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</si>
  <si>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</si>
  <si>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</si>
  <si>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</si>
  <si>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</si>
  <si>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</si>
  <si>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</si>
  <si>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</si>
  <si>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</si>
  <si>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</si>
  <si>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</si>
  <si>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</si>
  <si>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</si>
  <si>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</si>
  <si>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</si>
  <si>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</si>
  <si>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</si>
  <si>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</si>
  <si>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</si>
  <si>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</si>
  <si>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</si>
  <si>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</si>
  <si>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</si>
  <si>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</si>
  <si>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</si>
  <si>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</si>
  <si>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</si>
  <si>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</si>
  <si>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</si>
  <si>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</si>
  <si>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</si>
  <si>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</si>
  <si>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</si>
  <si>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</si>
  <si>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</si>
  <si>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</si>
  <si>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</si>
  <si>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</si>
  <si>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</si>
  <si>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</si>
  <si>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</si>
  <si>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</si>
  <si>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</si>
  <si>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</si>
  <si>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</si>
  <si>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</si>
  <si>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</si>
  <si>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</si>
  <si>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</si>
  <si>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</si>
  <si>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4"/>
  </si>
  <si>
    <t>うち日本人(％)</t>
    <phoneticPr fontId="5"/>
  </si>
  <si>
    <t>-1.0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</si>
  <si>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</si>
  <si>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</si>
  <si>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</si>
  <si>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</si>
  <si>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</si>
  <si>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</si>
  <si>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</si>
  <si>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</si>
  <si>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</si>
  <si>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</si>
  <si>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</si>
  <si>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</si>
  <si>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</si>
  <si>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</si>
  <si>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</si>
  <si>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</si>
  <si>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</si>
  <si>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</si>
  <si>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</si>
  <si>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</si>
  <si>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</si>
  <si>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</si>
  <si>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</si>
  <si>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</si>
  <si>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</si>
  <si>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</si>
  <si>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</si>
  <si>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</si>
  <si>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</si>
  <si>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</si>
  <si>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</si>
  <si>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</si>
  <si>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</si>
  <si>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</si>
  <si>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</si>
  <si>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</si>
  <si>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</si>
  <si>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</si>
  <si>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</si>
  <si>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</si>
  <si>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</si>
  <si>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</si>
  <si>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</si>
  <si>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</si>
  <si>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</si>
  <si>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</si>
  <si>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</si>
  <si>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</si>
  <si>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</si>
  <si>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</si>
  <si>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</si>
  <si>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</si>
  <si>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</si>
  <si>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</si>
  <si>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</si>
  <si>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</si>
  <si>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</si>
  <si>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熊本県八代市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</si>
  <si>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</si>
  <si>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</si>
  <si>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</si>
  <si>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</si>
  <si>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</si>
  <si>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</si>
  <si>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</si>
  <si>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</si>
  <si>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</si>
  <si>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</si>
  <si>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</si>
  <si>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</si>
  <si>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</si>
  <si>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</si>
  <si>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</si>
  <si>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</si>
  <si>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</si>
  <si>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</si>
  <si>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</si>
  <si>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</si>
  <si>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</si>
  <si>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</si>
  <si>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</si>
  <si>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</si>
  <si>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</si>
  <si>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</si>
  <si>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</si>
  <si>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</si>
  <si>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</si>
  <si>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</si>
  <si>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</si>
  <si>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</si>
  <si>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</si>
  <si>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</si>
  <si>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</si>
  <si>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</si>
  <si>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</si>
  <si>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</si>
  <si>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</si>
  <si>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</si>
  <si>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</si>
  <si>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</si>
  <si>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</si>
  <si>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</si>
  <si>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</si>
  <si>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</si>
  <si>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</si>
  <si>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</si>
  <si>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</si>
  <si>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</si>
  <si>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</si>
  <si>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</si>
  <si>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</si>
  <si>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</si>
  <si>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</si>
  <si>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</si>
  <si>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</si>
  <si>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</si>
  <si>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</si>
  <si>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</si>
  <si>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</si>
  <si>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</si>
  <si>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</si>
  <si>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</si>
  <si>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</si>
  <si>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</si>
  <si>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</si>
  <si>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</si>
  <si>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</si>
  <si>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</si>
  <si>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</si>
  <si>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</si>
  <si>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</si>
  <si>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</si>
  <si>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</si>
  <si>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</si>
  <si>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</si>
  <si>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</si>
  <si>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</si>
  <si>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</si>
  <si>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</si>
  <si>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</si>
  <si>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</si>
  <si>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</si>
  <si>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</si>
  <si>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</si>
  <si>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</si>
  <si>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</si>
  <si>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</si>
  <si>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</si>
  <si>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</si>
  <si>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</si>
  <si>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</si>
  <si>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</si>
  <si>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</si>
  <si>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</si>
  <si>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</si>
  <si>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</si>
  <si>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</si>
  <si>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</si>
  <si>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</si>
  <si>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</si>
  <si>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</si>
  <si>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</si>
  <si>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</si>
  <si>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</si>
  <si>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</si>
  <si>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</si>
  <si>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</si>
  <si>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</si>
  <si>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</si>
  <si>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</si>
  <si>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</si>
  <si>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</si>
  <si>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</si>
  <si>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</si>
  <si>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</si>
  <si>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</si>
  <si>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</si>
  <si>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</si>
  <si>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</si>
  <si>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</si>
  <si>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</si>
  <si>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</si>
  <si>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</si>
  <si>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</si>
  <si>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</si>
  <si>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</si>
  <si>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</si>
  <si>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</si>
  <si>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</si>
  <si>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</si>
  <si>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</si>
  <si>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</si>
  <si>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</si>
  <si>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</si>
  <si>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</si>
  <si>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</si>
  <si>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</si>
  <si>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</si>
  <si>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</si>
  <si>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</si>
  <si>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</si>
  <si>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</si>
  <si>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</si>
  <si>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</si>
  <si>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</si>
  <si>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</si>
  <si>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</si>
  <si>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</si>
  <si>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熊本県八代市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</si>
  <si>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</si>
  <si>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</si>
  <si>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</si>
  <si>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</si>
  <si>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</si>
  <si>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</si>
  <si>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</si>
  <si>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</si>
  <si>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</si>
  <si>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</si>
  <si>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</si>
  <si>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</si>
  <si>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</si>
  <si>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</si>
  <si>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</si>
  <si>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</si>
  <si>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</si>
  <si>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</si>
  <si>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</si>
  <si>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</si>
  <si>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ケーブルテレビ事業特別会計</t>
    <phoneticPr fontId="5"/>
  </si>
  <si>
    <t>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</si>
  <si>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</si>
  <si>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</si>
  <si>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</si>
  <si>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</si>
  <si>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</si>
  <si>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</si>
  <si>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</si>
  <si>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</si>
  <si>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</si>
  <si>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</si>
  <si>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</si>
  <si>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</si>
  <si>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</si>
  <si>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</si>
  <si>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</si>
  <si>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</si>
  <si>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</si>
  <si>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</si>
  <si>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</si>
  <si>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病院事業会計</t>
    <phoneticPr fontId="5"/>
  </si>
  <si>
    <t>法適用企業</t>
    <phoneticPr fontId="5"/>
  </si>
  <si>
    <t>下水道事業会計</t>
    <phoneticPr fontId="5"/>
  </si>
  <si>
    <t>簡易水道事業特別会計</t>
    <phoneticPr fontId="5"/>
  </si>
  <si>
    <t>-</t>
    <phoneticPr fontId="5"/>
  </si>
  <si>
    <t>法非適用企業</t>
    <phoneticPr fontId="5"/>
  </si>
  <si>
    <t>農業集落排水処理施設事業特別会計</t>
    <phoneticPr fontId="5"/>
  </si>
  <si>
    <t>浄化槽市町村整備推進事業特別会計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</si>
  <si>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</si>
  <si>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</si>
  <si>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</si>
  <si>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</si>
  <si>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</si>
  <si>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</si>
  <si>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</si>
  <si>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</si>
  <si>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</si>
  <si>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</si>
  <si>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</si>
  <si>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</si>
  <si>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</si>
  <si>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</si>
  <si>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</si>
  <si>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</si>
  <si>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</si>
  <si>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</si>
  <si>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</si>
  <si>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</si>
  <si>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</si>
  <si>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</si>
  <si>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</si>
  <si>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</si>
  <si>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</si>
  <si>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</si>
  <si>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</si>
  <si>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</si>
  <si>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</si>
  <si>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</si>
  <si>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</si>
  <si>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</si>
  <si>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</si>
  <si>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</si>
  <si>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</si>
  <si>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</si>
  <si>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</si>
  <si>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</si>
  <si>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</si>
  <si>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</si>
  <si>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</si>
  <si>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</si>
  <si>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</si>
  <si>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</si>
  <si>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</si>
  <si>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</si>
  <si>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</si>
  <si>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</si>
  <si>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</si>
  <si>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</si>
  <si>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</si>
  <si>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</si>
  <si>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</si>
  <si>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</si>
  <si>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</si>
  <si>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</si>
  <si>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</si>
  <si>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</si>
  <si>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</si>
  <si>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</si>
  <si>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</si>
  <si>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</si>
  <si>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</si>
  <si>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</si>
  <si>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</si>
  <si>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</si>
  <si>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</si>
  <si>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</si>
  <si>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</si>
  <si>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</si>
  <si>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</si>
  <si>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</si>
  <si>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</si>
  <si>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</si>
  <si>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</si>
  <si>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</si>
  <si>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</si>
  <si>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</si>
  <si>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</si>
  <si>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</si>
  <si>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</si>
  <si>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</si>
  <si>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</si>
  <si>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</si>
  <si>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</si>
  <si>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</si>
  <si>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</si>
  <si>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</si>
  <si>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</si>
  <si>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</si>
  <si>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</si>
  <si>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</si>
  <si>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</si>
  <si>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</si>
  <si>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</si>
  <si>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</si>
  <si>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</si>
  <si>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</si>
  <si>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</si>
  <si>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</si>
  <si>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</si>
  <si>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</si>
  <si>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</si>
  <si>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</si>
  <si>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</si>
  <si>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</si>
  <si>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</si>
  <si>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</si>
  <si>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</si>
  <si>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</si>
  <si>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</si>
  <si>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</si>
  <si>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</si>
  <si>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</si>
  <si>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</si>
  <si>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</si>
  <si>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</si>
  <si>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</si>
  <si>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</si>
  <si>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</si>
  <si>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</si>
  <si>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</si>
  <si>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</si>
  <si>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</si>
  <si>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</si>
  <si>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</si>
  <si>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</si>
  <si>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</si>
  <si>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</si>
  <si>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</si>
  <si>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</si>
  <si>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</si>
  <si>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</si>
  <si>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</si>
  <si>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</si>
  <si>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</si>
  <si>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</si>
  <si>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</si>
  <si>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</si>
  <si>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</si>
  <si>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</si>
  <si>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</si>
  <si>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</si>
  <si>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</si>
  <si>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</si>
  <si>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</si>
  <si>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</si>
  <si>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</si>
  <si>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</si>
  <si>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</si>
  <si>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0.32</t>
  </si>
  <si>
    <t>▲ 0.43</t>
  </si>
  <si>
    <t>▲ 4.73</t>
  </si>
  <si>
    <t>▲ 1.65</t>
  </si>
  <si>
    <t>国民健康保険特別会計</t>
  </si>
  <si>
    <t>▲ 0.97</t>
  </si>
  <si>
    <t>▲ 1.47</t>
  </si>
  <si>
    <t>▲ 1.19</t>
  </si>
  <si>
    <t>▲ 1.28</t>
  </si>
  <si>
    <t>一般会計</t>
  </si>
  <si>
    <t>介護保険特別会計</t>
  </si>
  <si>
    <t>下水道事業会計</t>
  </si>
  <si>
    <t>水道事業会計</t>
  </si>
  <si>
    <t>後期高齢者医療特別会計</t>
  </si>
  <si>
    <t>病院事業会計</t>
  </si>
  <si>
    <t>ケーブルテレビ事業特別会計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</si>
  <si>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</si>
  <si>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</si>
  <si>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</si>
  <si>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</si>
  <si>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</si>
  <si>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</si>
  <si>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</si>
  <si>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</si>
  <si>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</si>
  <si>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</si>
  <si>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氷川町及び八代市中学校組合</t>
  </si>
  <si>
    <t>八代生活環境事務組合（一般会計）</t>
  </si>
  <si>
    <t>八代生活環境事務組合（水道事業会計）</t>
  </si>
  <si>
    <t>熊本県市町村総合事務組合</t>
  </si>
  <si>
    <t>熊本県後期高齢者医療広域連合（一般会計）</t>
  </si>
  <si>
    <t>熊本県後期高齢者医療広域連合
（後期高齢者医療特別会計）</t>
  </si>
  <si>
    <t>八代市学校給食会</t>
    <rPh sb="0" eb="3">
      <t>ヤツシロシ</t>
    </rPh>
    <rPh sb="3" eb="5">
      <t>ガッコウ</t>
    </rPh>
    <rPh sb="5" eb="7">
      <t>キュウショク</t>
    </rPh>
    <rPh sb="7" eb="8">
      <t>カイ</t>
    </rPh>
    <phoneticPr fontId="28"/>
  </si>
  <si>
    <t>サンライフ八代</t>
    <rPh sb="5" eb="7">
      <t>ヤツシロ</t>
    </rPh>
    <phoneticPr fontId="28"/>
  </si>
  <si>
    <t>八代市土地開発公社</t>
    <rPh sb="0" eb="3">
      <t>ヤツシロシ</t>
    </rPh>
    <rPh sb="3" eb="5">
      <t>トチ</t>
    </rPh>
    <rPh sb="5" eb="7">
      <t>カイハツ</t>
    </rPh>
    <rPh sb="7" eb="9">
      <t>コウシャ</t>
    </rPh>
    <phoneticPr fontId="28"/>
  </si>
  <si>
    <t>さかもと温泉センター</t>
    <rPh sb="4" eb="6">
      <t>オンセン</t>
    </rPh>
    <phoneticPr fontId="28"/>
  </si>
  <si>
    <t>トーヨー</t>
  </si>
  <si>
    <t>いずみ</t>
  </si>
  <si>
    <t>東陽地区ふるさと公社</t>
    <rPh sb="0" eb="2">
      <t>トウヨウ</t>
    </rPh>
    <rPh sb="2" eb="4">
      <t>チク</t>
    </rPh>
    <rPh sb="8" eb="10">
      <t>コウシャ</t>
    </rPh>
    <phoneticPr fontId="28"/>
  </si>
  <si>
    <t>市庁舎建設基金</t>
    <rPh sb="0" eb="3">
      <t>シチョウシャ</t>
    </rPh>
    <rPh sb="3" eb="5">
      <t>ケンセツ</t>
    </rPh>
    <rPh sb="5" eb="7">
      <t>キキン</t>
    </rPh>
    <phoneticPr fontId="2"/>
  </si>
  <si>
    <t>市有施設整備基金</t>
    <rPh sb="0" eb="2">
      <t>シユウ</t>
    </rPh>
    <rPh sb="2" eb="4">
      <t>シセツ</t>
    </rPh>
    <rPh sb="4" eb="6">
      <t>セイビ</t>
    </rPh>
    <rPh sb="6" eb="8">
      <t>キキン</t>
    </rPh>
    <phoneticPr fontId="2"/>
  </si>
  <si>
    <t>まちづくり交流基金</t>
    <rPh sb="5" eb="7">
      <t>コウリュウ</t>
    </rPh>
    <rPh sb="7" eb="9">
      <t>キキン</t>
    </rPh>
    <phoneticPr fontId="2"/>
  </si>
  <si>
    <t>教育文化センター基金</t>
    <rPh sb="0" eb="2">
      <t>キョウイク</t>
    </rPh>
    <rPh sb="2" eb="4">
      <t>ブンカ</t>
    </rPh>
    <rPh sb="8" eb="10">
      <t>キキン</t>
    </rPh>
    <phoneticPr fontId="2"/>
  </si>
  <si>
    <t>平成28年熊本地震復興基金</t>
    <rPh sb="0" eb="2">
      <t>ヘイセイ</t>
    </rPh>
    <rPh sb="4" eb="5">
      <t>ネン</t>
    </rPh>
    <rPh sb="5" eb="7">
      <t>クマモト</t>
    </rPh>
    <rPh sb="7" eb="9">
      <t>ジシン</t>
    </rPh>
    <rPh sb="9" eb="11">
      <t>フッコウ</t>
    </rPh>
    <rPh sb="11" eb="13">
      <t>キキン</t>
    </rPh>
    <phoneticPr fontId="2"/>
  </si>
  <si>
    <t>-</t>
    <phoneticPr fontId="2"/>
  </si>
  <si>
    <t>-</t>
    <phoneticPr fontId="2"/>
  </si>
  <si>
    <t>八代広域行政事務組合</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</si>
  <si>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</si>
  <si>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</si>
  <si>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</si>
  <si>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</si>
  <si>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</si>
  <si>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</si>
  <si>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</si>
  <si>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は、類似団体内においても低いものの、将来負担比率は高い水準にあり、本市では、増加傾向にあります。これは、環境センター建設や庁舎解体等に係る費用増が考えられます。今後も引き続き「八代市公共施設等総合管理計画」に基づき、資産経営の観点をもった公共施設等のマネジメントを推進し、併せて、新規地方債発行額の抑制による地方債残高の削減など、財政健全化を図っていきます。</t>
    <rPh sb="0" eb="2">
      <t>ユウケイ</t>
    </rPh>
    <rPh sb="2" eb="4">
      <t>コテイ</t>
    </rPh>
    <rPh sb="4" eb="6">
      <t>シサン</t>
    </rPh>
    <rPh sb="6" eb="8">
      <t>ゲンカ</t>
    </rPh>
    <rPh sb="8" eb="10">
      <t>ショウキャク</t>
    </rPh>
    <rPh sb="10" eb="11">
      <t>リツ</t>
    </rPh>
    <rPh sb="13" eb="15">
      <t>ルイジ</t>
    </rPh>
    <rPh sb="15" eb="17">
      <t>ダンタイ</t>
    </rPh>
    <rPh sb="17" eb="18">
      <t>ナイ</t>
    </rPh>
    <rPh sb="23" eb="24">
      <t>ヒク</t>
    </rPh>
    <rPh sb="29" eb="31">
      <t>ショウライ</t>
    </rPh>
    <rPh sb="31" eb="33">
      <t>フタン</t>
    </rPh>
    <rPh sb="33" eb="35">
      <t>ヒリツ</t>
    </rPh>
    <rPh sb="36" eb="37">
      <t>タカ</t>
    </rPh>
    <rPh sb="38" eb="40">
      <t>スイジュン</t>
    </rPh>
    <rPh sb="44" eb="46">
      <t>ホンシ</t>
    </rPh>
    <rPh sb="49" eb="51">
      <t>ゾウカ</t>
    </rPh>
    <rPh sb="51" eb="53">
      <t>ケイコウ</t>
    </rPh>
    <rPh sb="63" eb="65">
      <t>カンキョウ</t>
    </rPh>
    <rPh sb="69" eb="71">
      <t>ケンセツ</t>
    </rPh>
    <rPh sb="72" eb="74">
      <t>チョウシャ</t>
    </rPh>
    <rPh sb="74" eb="76">
      <t>カイタイ</t>
    </rPh>
    <rPh sb="76" eb="77">
      <t>トウ</t>
    </rPh>
    <rPh sb="78" eb="79">
      <t>カカ</t>
    </rPh>
    <rPh sb="80" eb="82">
      <t>ヒヨウ</t>
    </rPh>
    <rPh sb="82" eb="83">
      <t>ゾウ</t>
    </rPh>
    <rPh sb="84" eb="85">
      <t>カンガ</t>
    </rPh>
    <rPh sb="91" eb="93">
      <t>コンゴ</t>
    </rPh>
    <rPh sb="94" eb="95">
      <t>ヒ</t>
    </rPh>
    <rPh sb="96" eb="97">
      <t>ツヅ</t>
    </rPh>
    <rPh sb="99" eb="102">
      <t>ヤツシロシ</t>
    </rPh>
    <rPh sb="102" eb="104">
      <t>コウキョウ</t>
    </rPh>
    <rPh sb="104" eb="106">
      <t>シセツ</t>
    </rPh>
    <rPh sb="106" eb="107">
      <t>トウ</t>
    </rPh>
    <rPh sb="107" eb="109">
      <t>ソウゴウ</t>
    </rPh>
    <rPh sb="109" eb="111">
      <t>カンリ</t>
    </rPh>
    <rPh sb="111" eb="113">
      <t>ケイカク</t>
    </rPh>
    <rPh sb="115" eb="116">
      <t>モト</t>
    </rPh>
    <rPh sb="119" eb="121">
      <t>シサン</t>
    </rPh>
    <rPh sb="121" eb="123">
      <t>ケイエイ</t>
    </rPh>
    <rPh sb="124" eb="126">
      <t>カンテン</t>
    </rPh>
    <rPh sb="130" eb="132">
      <t>コウキョウ</t>
    </rPh>
    <rPh sb="132" eb="134">
      <t>シセツ</t>
    </rPh>
    <rPh sb="134" eb="135">
      <t>トウ</t>
    </rPh>
    <rPh sb="143" eb="145">
      <t>スイシン</t>
    </rPh>
    <rPh sb="147" eb="148">
      <t>アワ</t>
    </rPh>
    <rPh sb="151" eb="153">
      <t>シンキ</t>
    </rPh>
    <rPh sb="153" eb="156">
      <t>チホウサイ</t>
    </rPh>
    <rPh sb="156" eb="159">
      <t>ハッコウガク</t>
    </rPh>
    <rPh sb="160" eb="162">
      <t>ヨクセイ</t>
    </rPh>
    <rPh sb="165" eb="168">
      <t>チホウサイ</t>
    </rPh>
    <rPh sb="168" eb="170">
      <t>ザンダカ</t>
    </rPh>
    <rPh sb="171" eb="173">
      <t>サクゲン</t>
    </rPh>
    <rPh sb="176" eb="178">
      <t>ザイセイ</t>
    </rPh>
    <rPh sb="178" eb="181">
      <t>ケンゼンカ</t>
    </rPh>
    <rPh sb="182" eb="183">
      <t>ハカ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</si>
  <si>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</si>
  <si>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</si>
  <si>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</si>
  <si>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</si>
  <si>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</si>
  <si>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</si>
  <si>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内の平均値と比較すると高い水準にありますが、減少傾向にあります。これは、毎年の地方債の新規発行額を公債費償還元金の範囲内に抑制してきたことによります。将来負担比率については、平成27年度まで下降傾向にあったものの、近年は上昇しています。要因としては、環境センター建設に係る費用増が考えられます。今後は、学校施設等の空調設備設置や新庁舎建設等の大型建設事業により、実質公債費比率が一時的に上昇することも考えられます。また、合併算定替縮減による普通交付税の減少などの悪化要因も懸念されるため、引き続き、歳出削減に取り組むとともに、地方債については、平準化と公債費の適正化に取り組んでいきます。</t>
    <rPh sb="0" eb="2">
      <t>ジッシツ</t>
    </rPh>
    <rPh sb="2" eb="5">
      <t>コウサイヒ</t>
    </rPh>
    <rPh sb="5" eb="7">
      <t>ヒリツ</t>
    </rPh>
    <rPh sb="9" eb="11">
      <t>ルイジ</t>
    </rPh>
    <rPh sb="11" eb="13">
      <t>ダンタイ</t>
    </rPh>
    <rPh sb="13" eb="14">
      <t>ナイ</t>
    </rPh>
    <rPh sb="15" eb="18">
      <t>ヘイキンチ</t>
    </rPh>
    <rPh sb="19" eb="21">
      <t>ヒカク</t>
    </rPh>
    <rPh sb="24" eb="25">
      <t>タカ</t>
    </rPh>
    <rPh sb="26" eb="28">
      <t>スイジュン</t>
    </rPh>
    <rPh sb="35" eb="37">
      <t>ゲンショウ</t>
    </rPh>
    <rPh sb="37" eb="39">
      <t>ケイコウ</t>
    </rPh>
    <rPh sb="49" eb="51">
      <t>マイトシ</t>
    </rPh>
    <rPh sb="52" eb="55">
      <t>チホウサイ</t>
    </rPh>
    <rPh sb="56" eb="58">
      <t>シンキ</t>
    </rPh>
    <rPh sb="58" eb="60">
      <t>ハッコウ</t>
    </rPh>
    <rPh sb="60" eb="61">
      <t>ガク</t>
    </rPh>
    <rPh sb="62" eb="65">
      <t>コウサイヒ</t>
    </rPh>
    <rPh sb="65" eb="67">
      <t>ショウカン</t>
    </rPh>
    <rPh sb="67" eb="69">
      <t>ガンキン</t>
    </rPh>
    <rPh sb="70" eb="73">
      <t>ハンイナイ</t>
    </rPh>
    <rPh sb="74" eb="76">
      <t>ヨクセイ</t>
    </rPh>
    <rPh sb="88" eb="90">
      <t>ショウライ</t>
    </rPh>
    <rPh sb="90" eb="92">
      <t>フタン</t>
    </rPh>
    <rPh sb="92" eb="94">
      <t>ヒリツ</t>
    </rPh>
    <rPh sb="100" eb="102">
      <t>ヘイセイ</t>
    </rPh>
    <rPh sb="104" eb="106">
      <t>ネンド</t>
    </rPh>
    <rPh sb="108" eb="110">
      <t>カコウ</t>
    </rPh>
    <rPh sb="110" eb="112">
      <t>ケイコウ</t>
    </rPh>
    <rPh sb="120" eb="122">
      <t>キンネン</t>
    </rPh>
    <rPh sb="123" eb="125">
      <t>ジョウショウ</t>
    </rPh>
    <rPh sb="131" eb="133">
      <t>ヨウイン</t>
    </rPh>
    <rPh sb="138" eb="140">
      <t>カンキョウ</t>
    </rPh>
    <rPh sb="144" eb="146">
      <t>ケンセツ</t>
    </rPh>
    <rPh sb="147" eb="148">
      <t>カカ</t>
    </rPh>
    <rPh sb="149" eb="151">
      <t>ヒヨウ</t>
    </rPh>
    <rPh sb="151" eb="152">
      <t>ゾウ</t>
    </rPh>
    <rPh sb="153" eb="154">
      <t>カンガ</t>
    </rPh>
    <rPh sb="160" eb="162">
      <t>コンゴ</t>
    </rPh>
    <rPh sb="164" eb="166">
      <t>ガッコウ</t>
    </rPh>
    <rPh sb="166" eb="168">
      <t>シセツ</t>
    </rPh>
    <rPh sb="168" eb="169">
      <t>トウ</t>
    </rPh>
    <rPh sb="170" eb="172">
      <t>クウチョウ</t>
    </rPh>
    <rPh sb="172" eb="174">
      <t>セツビ</t>
    </rPh>
    <rPh sb="174" eb="176">
      <t>セッチ</t>
    </rPh>
    <rPh sb="177" eb="180">
      <t>シンチョウシャ</t>
    </rPh>
    <rPh sb="180" eb="182">
      <t>ケンセツ</t>
    </rPh>
    <rPh sb="182" eb="183">
      <t>トウ</t>
    </rPh>
    <rPh sb="184" eb="186">
      <t>オオガタ</t>
    </rPh>
    <rPh sb="186" eb="188">
      <t>ケンセツ</t>
    </rPh>
    <rPh sb="188" eb="190">
      <t>ジギョウ</t>
    </rPh>
    <rPh sb="194" eb="196">
      <t>ジッシツ</t>
    </rPh>
    <rPh sb="196" eb="199">
      <t>コウサイヒ</t>
    </rPh>
    <rPh sb="199" eb="201">
      <t>ヒリツ</t>
    </rPh>
    <rPh sb="202" eb="205">
      <t>イチジテキ</t>
    </rPh>
    <rPh sb="206" eb="208">
      <t>ジョウショウ</t>
    </rPh>
    <rPh sb="213" eb="214">
      <t>カンガ</t>
    </rPh>
    <rPh sb="223" eb="225">
      <t>ガッペイ</t>
    </rPh>
    <rPh sb="225" eb="227">
      <t>サンテイ</t>
    </rPh>
    <rPh sb="227" eb="228">
      <t>ガ</t>
    </rPh>
    <rPh sb="228" eb="230">
      <t>シュクゲン</t>
    </rPh>
    <rPh sb="233" eb="235">
      <t>フツウ</t>
    </rPh>
    <rPh sb="235" eb="238">
      <t>コウフゼイ</t>
    </rPh>
    <rPh sb="239" eb="241">
      <t>ゲンショウ</t>
    </rPh>
    <rPh sb="244" eb="246">
      <t>アッカ</t>
    </rPh>
    <rPh sb="246" eb="248">
      <t>ヨウイン</t>
    </rPh>
    <rPh sb="249" eb="251">
      <t>ケネン</t>
    </rPh>
    <rPh sb="257" eb="258">
      <t>ヒ</t>
    </rPh>
    <rPh sb="259" eb="260">
      <t>ツヅ</t>
    </rPh>
    <rPh sb="262" eb="264">
      <t>サイシュツ</t>
    </rPh>
    <rPh sb="264" eb="266">
      <t>サクゲン</t>
    </rPh>
    <rPh sb="267" eb="268">
      <t>ト</t>
    </rPh>
    <rPh sb="269" eb="270">
      <t>ク</t>
    </rPh>
    <rPh sb="276" eb="279">
      <t>チホウサイ</t>
    </rPh>
    <rPh sb="285" eb="288">
      <t>ヘイジュンカ</t>
    </rPh>
    <rPh sb="289" eb="292">
      <t>コウサイヒ</t>
    </rPh>
    <rPh sb="293" eb="296">
      <t>テキセイカ</t>
    </rPh>
    <rPh sb="297" eb="298">
      <t>ト</t>
    </rPh>
    <rPh sb="299" eb="300">
      <t>ク</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</si>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</sst>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rgb="FF00000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7" xfId="12" applyNumberFormat="1" applyFont="1" applyBorder="1" applyAlignment="1" applyProtection="1">
      <alignment horizontal="left" vertical="center" shrinkToFit="1"/>
      <protection locked="0"/>
    </xf>
    <xf numFmtId="0" fontId="33" fillId="0" borderId="113" xfId="12" applyNumberFormat="1" applyFont="1" applyBorder="1" applyAlignment="1" applyProtection="1">
      <alignment horizontal="left" vertical="center" shrinkToFit="1"/>
      <protection locked="0"/>
    </xf>
    <xf numFmtId="0" fontId="33" fillId="0" borderId="119"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38" fillId="0" borderId="41"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53605</c:v>
                </c:pt>
                <c:pt idx="1">
                  <c:v>58051</c:v>
                </c:pt>
                <c:pt idx="2">
                  <c:v>65942</c:v>
                </c:pt>
                <c:pt idx="3">
                  <c:v>68655</c:v>
                </c:pt>
                <c:pt idx="4">
                  <c:v>66863</c:v>
                </c:pt>
              </c:numCache>
            </c:numRef>
          </c:val>
          <c:smooth val="0"/>
          <c:extLst>
            <c:ext xmlns:c16="http://schemas.microsoft.com/office/drawing/2014/chart" uri="{C3380CC4-5D6E-409C-BE32-E72D297353CC}">
              <c16:uniqueId val="{00000000-ED25-4A4C-9646-FB1F683E15A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75205</c:v>
                </c:pt>
                <c:pt idx="1">
                  <c:v>62779</c:v>
                </c:pt>
                <c:pt idx="2">
                  <c:v>75216</c:v>
                </c:pt>
                <c:pt idx="3">
                  <c:v>112595</c:v>
                </c:pt>
                <c:pt idx="4">
                  <c:v>114564</c:v>
                </c:pt>
              </c:numCache>
            </c:numRef>
          </c:val>
          <c:smooth val="0"/>
          <c:extLst>
            <c:ext xmlns:c16="http://schemas.microsoft.com/office/drawing/2014/chart" uri="{C3380CC4-5D6E-409C-BE32-E72D297353CC}">
              <c16:uniqueId val="{00000001-ED25-4A4C-9646-FB1F683E15A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4.71</c:v>
                </c:pt>
                <c:pt idx="1">
                  <c:v>4.2300000000000004</c:v>
                </c:pt>
                <c:pt idx="2">
                  <c:v>3.7</c:v>
                </c:pt>
                <c:pt idx="3">
                  <c:v>5.1100000000000003</c:v>
                </c:pt>
                <c:pt idx="4">
                  <c:v>3.49</c:v>
                </c:pt>
              </c:numCache>
            </c:numRef>
          </c:val>
          <c:extLst>
            <c:ext xmlns:c16="http://schemas.microsoft.com/office/drawing/2014/chart" uri="{C3380CC4-5D6E-409C-BE32-E72D297353CC}">
              <c16:uniqueId val="{00000000-06A2-463E-88D7-DC046B72AF8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10.38</c:v>
                </c:pt>
                <c:pt idx="1">
                  <c:v>10.28</c:v>
                </c:pt>
                <c:pt idx="2">
                  <c:v>6.39</c:v>
                </c:pt>
                <c:pt idx="3">
                  <c:v>6.45</c:v>
                </c:pt>
                <c:pt idx="4">
                  <c:v>7.12</c:v>
                </c:pt>
              </c:numCache>
            </c:numRef>
          </c:val>
          <c:extLst>
            <c:ext xmlns:c16="http://schemas.microsoft.com/office/drawing/2014/chart" uri="{C3380CC4-5D6E-409C-BE32-E72D297353CC}">
              <c16:uniqueId val="{00000001-06A2-463E-88D7-DC046B72AF8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-0.32</c:v>
                </c:pt>
                <c:pt idx="1">
                  <c:v>-0.43</c:v>
                </c:pt>
                <c:pt idx="2">
                  <c:v>-4.7300000000000004</c:v>
                </c:pt>
                <c:pt idx="3">
                  <c:v>1.38</c:v>
                </c:pt>
                <c:pt idx="4">
                  <c:v>-1.65</c:v>
                </c:pt>
              </c:numCache>
            </c:numRef>
          </c:val>
          <c:smooth val="0"/>
          <c:extLst>
            <c:ext xmlns:c16="http://schemas.microsoft.com/office/drawing/2014/chart" uri="{C3380CC4-5D6E-409C-BE32-E72D297353CC}">
              <c16:uniqueId val="{00000002-06A2-463E-88D7-DC046B72AF8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0.03</c:v>
                </c:pt>
                <c:pt idx="6">
                  <c:v>#N/A</c:v>
                </c:pt>
                <c:pt idx="7">
                  <c:v>0</c:v>
                </c:pt>
                <c:pt idx="8">
                  <c:v>#N/A</c:v>
                </c:pt>
                <c:pt idx="9">
                  <c:v>0</c:v>
                </c:pt>
              </c:numCache>
            </c:numRef>
          </c:val>
          <c:extLst>
            <c:ext xmlns:c16="http://schemas.microsoft.com/office/drawing/2014/chart" uri="{C3380CC4-5D6E-409C-BE32-E72D297353CC}">
              <c16:uniqueId val="{00000000-F16A-42EF-92C1-C85F0632A34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16A-42EF-92C1-C85F0632A346}"/>
            </c:ext>
          </c:extLst>
        </c:ser>
        <c:ser>
          <c:idx val="2"/>
          <c:order val="2"/>
          <c:tx>
            <c:strRef>
              <c:f>データシート!$A$29</c:f>
              <c:strCache>
                <c:ptCount val="1"/>
                <c:pt idx="0">
                  <c:v>ケーブルテレビ事業特別会計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F16A-42EF-92C1-C85F0632A346}"/>
            </c:ext>
          </c:extLst>
        </c:ser>
        <c:ser>
          <c:idx val="3"/>
          <c:order val="3"/>
          <c:tx>
            <c:strRef>
              <c:f>データシート!$A$30</c:f>
              <c:strCache>
                <c:ptCount val="1"/>
                <c:pt idx="0">
                  <c:v>病院事業会計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0.97</c:v>
                </c:pt>
                <c:pt idx="2">
                  <c:v>#N/A</c:v>
                </c:pt>
                <c:pt idx="3">
                  <c:v>1.1200000000000001</c:v>
                </c:pt>
                <c:pt idx="4">
                  <c:v>#N/A</c:v>
                </c:pt>
                <c:pt idx="5">
                  <c:v>0.8</c:v>
                </c:pt>
                <c:pt idx="6">
                  <c:v>#N/A</c:v>
                </c:pt>
                <c:pt idx="7">
                  <c:v>0.46</c:v>
                </c:pt>
                <c:pt idx="8">
                  <c:v>#N/A</c:v>
                </c:pt>
                <c:pt idx="9">
                  <c:v>0.09</c:v>
                </c:pt>
              </c:numCache>
            </c:numRef>
          </c:val>
          <c:extLst>
            <c:ext xmlns:c16="http://schemas.microsoft.com/office/drawing/2014/chart" uri="{C3380CC4-5D6E-409C-BE32-E72D297353CC}">
              <c16:uniqueId val="{00000003-F16A-42EF-92C1-C85F0632A34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0.09</c:v>
                </c:pt>
                <c:pt idx="8">
                  <c:v>#N/A</c:v>
                </c:pt>
                <c:pt idx="9">
                  <c:v>0.1</c:v>
                </c:pt>
              </c:numCache>
            </c:numRef>
          </c:val>
          <c:extLst>
            <c:ext xmlns:c16="http://schemas.microsoft.com/office/drawing/2014/chart" uri="{C3380CC4-5D6E-409C-BE32-E72D297353CC}">
              <c16:uniqueId val="{00000004-F16A-42EF-92C1-C85F0632A346}"/>
            </c:ext>
          </c:extLst>
        </c:ser>
        <c:ser>
          <c:idx val="5"/>
          <c:order val="5"/>
          <c:tx>
            <c:strRef>
              <c:f>データシート!$A$32</c:f>
              <c:strCache>
                <c:ptCount val="1"/>
                <c:pt idx="0">
                  <c:v>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1.42</c:v>
                </c:pt>
                <c:pt idx="2">
                  <c:v>#N/A</c:v>
                </c:pt>
                <c:pt idx="3">
                  <c:v>1.4</c:v>
                </c:pt>
                <c:pt idx="4">
                  <c:v>#N/A</c:v>
                </c:pt>
                <c:pt idx="5">
                  <c:v>1.39</c:v>
                </c:pt>
                <c:pt idx="6">
                  <c:v>#N/A</c:v>
                </c:pt>
                <c:pt idx="7">
                  <c:v>1.3</c:v>
                </c:pt>
                <c:pt idx="8">
                  <c:v>#N/A</c:v>
                </c:pt>
                <c:pt idx="9">
                  <c:v>1.41</c:v>
                </c:pt>
              </c:numCache>
            </c:numRef>
          </c:val>
          <c:extLst>
            <c:ext xmlns:c16="http://schemas.microsoft.com/office/drawing/2014/chart" uri="{C3380CC4-5D6E-409C-BE32-E72D297353CC}">
              <c16:uniqueId val="{00000005-F16A-42EF-92C1-C85F0632A346}"/>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0.31</c:v>
                </c:pt>
                <c:pt idx="2">
                  <c:v>#N/A</c:v>
                </c:pt>
                <c:pt idx="3">
                  <c:v>1.01</c:v>
                </c:pt>
                <c:pt idx="4">
                  <c:v>#N/A</c:v>
                </c:pt>
                <c:pt idx="5">
                  <c:v>1.25</c:v>
                </c:pt>
                <c:pt idx="6">
                  <c:v>#N/A</c:v>
                </c:pt>
                <c:pt idx="7">
                  <c:v>1.1000000000000001</c:v>
                </c:pt>
                <c:pt idx="8">
                  <c:v>#N/A</c:v>
                </c:pt>
                <c:pt idx="9">
                  <c:v>1.58</c:v>
                </c:pt>
              </c:numCache>
            </c:numRef>
          </c:val>
          <c:extLst>
            <c:ext xmlns:c16="http://schemas.microsoft.com/office/drawing/2014/chart" uri="{C3380CC4-5D6E-409C-BE32-E72D297353CC}">
              <c16:uniqueId val="{00000006-F16A-42EF-92C1-C85F0632A346}"/>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0.15</c:v>
                </c:pt>
                <c:pt idx="2">
                  <c:v>#N/A</c:v>
                </c:pt>
                <c:pt idx="3">
                  <c:v>0.55000000000000004</c:v>
                </c:pt>
                <c:pt idx="4">
                  <c:v>#N/A</c:v>
                </c:pt>
                <c:pt idx="5">
                  <c:v>1.1499999999999999</c:v>
                </c:pt>
                <c:pt idx="6">
                  <c:v>#N/A</c:v>
                </c:pt>
                <c:pt idx="7">
                  <c:v>1.91</c:v>
                </c:pt>
                <c:pt idx="8">
                  <c:v>#N/A</c:v>
                </c:pt>
                <c:pt idx="9">
                  <c:v>2.69</c:v>
                </c:pt>
              </c:numCache>
            </c:numRef>
          </c:val>
          <c:extLst>
            <c:ext xmlns:c16="http://schemas.microsoft.com/office/drawing/2014/chart" uri="{C3380CC4-5D6E-409C-BE32-E72D297353CC}">
              <c16:uniqueId val="{00000007-F16A-42EF-92C1-C85F0632A34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4.7</c:v>
                </c:pt>
                <c:pt idx="2">
                  <c:v>#N/A</c:v>
                </c:pt>
                <c:pt idx="3">
                  <c:v>4.22</c:v>
                </c:pt>
                <c:pt idx="4">
                  <c:v>#N/A</c:v>
                </c:pt>
                <c:pt idx="5">
                  <c:v>3.69</c:v>
                </c:pt>
                <c:pt idx="6">
                  <c:v>#N/A</c:v>
                </c:pt>
                <c:pt idx="7">
                  <c:v>5.33</c:v>
                </c:pt>
                <c:pt idx="8">
                  <c:v>#N/A</c:v>
                </c:pt>
                <c:pt idx="9">
                  <c:v>3.49</c:v>
                </c:pt>
              </c:numCache>
            </c:numRef>
          </c:val>
          <c:extLst>
            <c:ext xmlns:c16="http://schemas.microsoft.com/office/drawing/2014/chart" uri="{C3380CC4-5D6E-409C-BE32-E72D297353CC}">
              <c16:uniqueId val="{00000008-F16A-42EF-92C1-C85F0632A346}"/>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0.02</c:v>
                </c:pt>
                <c:pt idx="2">
                  <c:v>0.97</c:v>
                </c:pt>
                <c:pt idx="3">
                  <c:v>#N/A</c:v>
                </c:pt>
                <c:pt idx="4">
                  <c:v>1.47</c:v>
                </c:pt>
                <c:pt idx="5">
                  <c:v>#N/A</c:v>
                </c:pt>
                <c:pt idx="6">
                  <c:v>1.19</c:v>
                </c:pt>
                <c:pt idx="7">
                  <c:v>#N/A</c:v>
                </c:pt>
                <c:pt idx="8">
                  <c:v>1.28</c:v>
                </c:pt>
                <c:pt idx="9">
                  <c:v>#N/A</c:v>
                </c:pt>
              </c:numCache>
            </c:numRef>
          </c:val>
          <c:extLst>
            <c:ext xmlns:c16="http://schemas.microsoft.com/office/drawing/2014/chart" uri="{C3380CC4-5D6E-409C-BE32-E72D297353CC}">
              <c16:uniqueId val="{00000009-F16A-42EF-92C1-C85F0632A34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5431</c:v>
                </c:pt>
                <c:pt idx="5">
                  <c:v>5316</c:v>
                </c:pt>
                <c:pt idx="8">
                  <c:v>5128</c:v>
                </c:pt>
                <c:pt idx="11">
                  <c:v>5080</c:v>
                </c:pt>
                <c:pt idx="14">
                  <c:v>5129</c:v>
                </c:pt>
              </c:numCache>
            </c:numRef>
          </c:val>
          <c:extLst>
            <c:ext xmlns:c16="http://schemas.microsoft.com/office/drawing/2014/chart" uri="{C3380CC4-5D6E-409C-BE32-E72D297353CC}">
              <c16:uniqueId val="{00000000-B09D-4190-9705-86CC075ABFB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09D-4190-9705-86CC075ABFB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157</c:v>
                </c:pt>
                <c:pt idx="3">
                  <c:v>148</c:v>
                </c:pt>
                <c:pt idx="6">
                  <c:v>137</c:v>
                </c:pt>
                <c:pt idx="9">
                  <c:v>128</c:v>
                </c:pt>
                <c:pt idx="12">
                  <c:v>121</c:v>
                </c:pt>
              </c:numCache>
            </c:numRef>
          </c:val>
          <c:extLst>
            <c:ext xmlns:c16="http://schemas.microsoft.com/office/drawing/2014/chart" uri="{C3380CC4-5D6E-409C-BE32-E72D297353CC}">
              <c16:uniqueId val="{00000002-B09D-4190-9705-86CC075ABFB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138</c:v>
                </c:pt>
                <c:pt idx="3">
                  <c:v>129</c:v>
                </c:pt>
                <c:pt idx="6">
                  <c:v>95</c:v>
                </c:pt>
                <c:pt idx="9">
                  <c:v>96</c:v>
                </c:pt>
                <c:pt idx="12">
                  <c:v>77</c:v>
                </c:pt>
              </c:numCache>
            </c:numRef>
          </c:val>
          <c:extLst>
            <c:ext xmlns:c16="http://schemas.microsoft.com/office/drawing/2014/chart" uri="{C3380CC4-5D6E-409C-BE32-E72D297353CC}">
              <c16:uniqueId val="{00000003-B09D-4190-9705-86CC075ABFB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1625</c:v>
                </c:pt>
                <c:pt idx="3">
                  <c:v>1595</c:v>
                </c:pt>
                <c:pt idx="6">
                  <c:v>1530</c:v>
                </c:pt>
                <c:pt idx="9">
                  <c:v>1494</c:v>
                </c:pt>
                <c:pt idx="12">
                  <c:v>1482</c:v>
                </c:pt>
              </c:numCache>
            </c:numRef>
          </c:val>
          <c:extLst>
            <c:ext xmlns:c16="http://schemas.microsoft.com/office/drawing/2014/chart" uri="{C3380CC4-5D6E-409C-BE32-E72D297353CC}">
              <c16:uniqueId val="{00000004-B09D-4190-9705-86CC075ABFB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13</c:v>
                </c:pt>
                <c:pt idx="3">
                  <c:v>13</c:v>
                </c:pt>
                <c:pt idx="6">
                  <c:v>13</c:v>
                </c:pt>
                <c:pt idx="9">
                  <c:v>0</c:v>
                </c:pt>
                <c:pt idx="12">
                  <c:v>0</c:v>
                </c:pt>
              </c:numCache>
            </c:numRef>
          </c:val>
          <c:extLst>
            <c:ext xmlns:c16="http://schemas.microsoft.com/office/drawing/2014/chart" uri="{C3380CC4-5D6E-409C-BE32-E72D297353CC}">
              <c16:uniqueId val="{00000005-B09D-4190-9705-86CC075ABFB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20</c:v>
                </c:pt>
                <c:pt idx="9">
                  <c:v>0</c:v>
                </c:pt>
                <c:pt idx="12">
                  <c:v>0</c:v>
                </c:pt>
              </c:numCache>
            </c:numRef>
          </c:val>
          <c:extLst>
            <c:ext xmlns:c16="http://schemas.microsoft.com/office/drawing/2014/chart" uri="{C3380CC4-5D6E-409C-BE32-E72D297353CC}">
              <c16:uniqueId val="{00000006-B09D-4190-9705-86CC075ABFB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6743</c:v>
                </c:pt>
                <c:pt idx="3">
                  <c:v>6608</c:v>
                </c:pt>
                <c:pt idx="6">
                  <c:v>6427</c:v>
                </c:pt>
                <c:pt idx="9">
                  <c:v>6150</c:v>
                </c:pt>
                <c:pt idx="12">
                  <c:v>6173</c:v>
                </c:pt>
              </c:numCache>
            </c:numRef>
          </c:val>
          <c:extLst>
            <c:ext xmlns:c16="http://schemas.microsoft.com/office/drawing/2014/chart" uri="{C3380CC4-5D6E-409C-BE32-E72D297353CC}">
              <c16:uniqueId val="{00000007-B09D-4190-9705-86CC075ABFB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3245</c:v>
                </c:pt>
                <c:pt idx="2">
                  <c:v>#N/A</c:v>
                </c:pt>
                <c:pt idx="3">
                  <c:v>#N/A</c:v>
                </c:pt>
                <c:pt idx="4">
                  <c:v>3177</c:v>
                </c:pt>
                <c:pt idx="5">
                  <c:v>#N/A</c:v>
                </c:pt>
                <c:pt idx="6">
                  <c:v>#N/A</c:v>
                </c:pt>
                <c:pt idx="7">
                  <c:v>3094</c:v>
                </c:pt>
                <c:pt idx="8">
                  <c:v>#N/A</c:v>
                </c:pt>
                <c:pt idx="9">
                  <c:v>#N/A</c:v>
                </c:pt>
                <c:pt idx="10">
                  <c:v>2788</c:v>
                </c:pt>
                <c:pt idx="11">
                  <c:v>#N/A</c:v>
                </c:pt>
                <c:pt idx="12">
                  <c:v>#N/A</c:v>
                </c:pt>
                <c:pt idx="13">
                  <c:v>2724</c:v>
                </c:pt>
                <c:pt idx="14">
                  <c:v>#N/A</c:v>
                </c:pt>
              </c:numCache>
            </c:numRef>
          </c:val>
          <c:smooth val="0"/>
          <c:extLst>
            <c:ext xmlns:c16="http://schemas.microsoft.com/office/drawing/2014/chart" uri="{C3380CC4-5D6E-409C-BE32-E72D297353CC}">
              <c16:uniqueId val="{00000008-B09D-4190-9705-86CC075ABFB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56507</c:v>
                </c:pt>
                <c:pt idx="5">
                  <c:v>58821</c:v>
                </c:pt>
                <c:pt idx="8">
                  <c:v>57510</c:v>
                </c:pt>
                <c:pt idx="11">
                  <c:v>58651</c:v>
                </c:pt>
                <c:pt idx="14">
                  <c:v>60861</c:v>
                </c:pt>
              </c:numCache>
            </c:numRef>
          </c:val>
          <c:extLst>
            <c:ext xmlns:c16="http://schemas.microsoft.com/office/drawing/2014/chart" uri="{C3380CC4-5D6E-409C-BE32-E72D297353CC}">
              <c16:uniqueId val="{00000000-9D4E-4628-B1AD-F637AB4EA2F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1167</c:v>
                </c:pt>
                <c:pt idx="5">
                  <c:v>1041</c:v>
                </c:pt>
                <c:pt idx="8">
                  <c:v>1017</c:v>
                </c:pt>
                <c:pt idx="11">
                  <c:v>899</c:v>
                </c:pt>
                <c:pt idx="14">
                  <c:v>796</c:v>
                </c:pt>
              </c:numCache>
            </c:numRef>
          </c:val>
          <c:extLst>
            <c:ext xmlns:c16="http://schemas.microsoft.com/office/drawing/2014/chart" uri="{C3380CC4-5D6E-409C-BE32-E72D297353CC}">
              <c16:uniqueId val="{00000001-9D4E-4628-B1AD-F637AB4EA2F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13203</c:v>
                </c:pt>
                <c:pt idx="5">
                  <c:v>12811</c:v>
                </c:pt>
                <c:pt idx="8">
                  <c:v>11013</c:v>
                </c:pt>
                <c:pt idx="11">
                  <c:v>9140</c:v>
                </c:pt>
                <c:pt idx="14">
                  <c:v>9080</c:v>
                </c:pt>
              </c:numCache>
            </c:numRef>
          </c:val>
          <c:extLst>
            <c:ext xmlns:c16="http://schemas.microsoft.com/office/drawing/2014/chart" uri="{C3380CC4-5D6E-409C-BE32-E72D297353CC}">
              <c16:uniqueId val="{00000002-9D4E-4628-B1AD-F637AB4EA2F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D4E-4628-B1AD-F637AB4EA2F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D4E-4628-B1AD-F637AB4EA2F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4</c:v>
                </c:pt>
                <c:pt idx="3">
                  <c:v>3</c:v>
                </c:pt>
                <c:pt idx="6">
                  <c:v>2</c:v>
                </c:pt>
                <c:pt idx="9">
                  <c:v>3</c:v>
                </c:pt>
                <c:pt idx="12">
                  <c:v>2</c:v>
                </c:pt>
              </c:numCache>
            </c:numRef>
          </c:val>
          <c:extLst>
            <c:ext xmlns:c16="http://schemas.microsoft.com/office/drawing/2014/chart" uri="{C3380CC4-5D6E-409C-BE32-E72D297353CC}">
              <c16:uniqueId val="{00000005-9D4E-4628-B1AD-F637AB4EA2F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9156</c:v>
                </c:pt>
                <c:pt idx="3">
                  <c:v>8539</c:v>
                </c:pt>
                <c:pt idx="6">
                  <c:v>9048</c:v>
                </c:pt>
                <c:pt idx="9">
                  <c:v>9067</c:v>
                </c:pt>
                <c:pt idx="12">
                  <c:v>8771</c:v>
                </c:pt>
              </c:numCache>
            </c:numRef>
          </c:val>
          <c:extLst>
            <c:ext xmlns:c16="http://schemas.microsoft.com/office/drawing/2014/chart" uri="{C3380CC4-5D6E-409C-BE32-E72D297353CC}">
              <c16:uniqueId val="{00000006-9D4E-4628-B1AD-F637AB4EA2F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669</c:v>
                </c:pt>
                <c:pt idx="3">
                  <c:v>566</c:v>
                </c:pt>
                <c:pt idx="6">
                  <c:v>637</c:v>
                </c:pt>
                <c:pt idx="9">
                  <c:v>807</c:v>
                </c:pt>
                <c:pt idx="12">
                  <c:v>837</c:v>
                </c:pt>
              </c:numCache>
            </c:numRef>
          </c:val>
          <c:extLst>
            <c:ext xmlns:c16="http://schemas.microsoft.com/office/drawing/2014/chart" uri="{C3380CC4-5D6E-409C-BE32-E72D297353CC}">
              <c16:uniqueId val="{00000007-9D4E-4628-B1AD-F637AB4EA2F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21036</c:v>
                </c:pt>
                <c:pt idx="3">
                  <c:v>18967</c:v>
                </c:pt>
                <c:pt idx="6">
                  <c:v>18055</c:v>
                </c:pt>
                <c:pt idx="9">
                  <c:v>17271</c:v>
                </c:pt>
                <c:pt idx="12">
                  <c:v>17714</c:v>
                </c:pt>
              </c:numCache>
            </c:numRef>
          </c:val>
          <c:extLst>
            <c:ext xmlns:c16="http://schemas.microsoft.com/office/drawing/2014/chart" uri="{C3380CC4-5D6E-409C-BE32-E72D297353CC}">
              <c16:uniqueId val="{00000008-9D4E-4628-B1AD-F637AB4EA2F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1107</c:v>
                </c:pt>
                <c:pt idx="3">
                  <c:v>1264</c:v>
                </c:pt>
                <c:pt idx="6">
                  <c:v>1099</c:v>
                </c:pt>
                <c:pt idx="9">
                  <c:v>1052</c:v>
                </c:pt>
                <c:pt idx="12">
                  <c:v>1026</c:v>
                </c:pt>
              </c:numCache>
            </c:numRef>
          </c:val>
          <c:extLst>
            <c:ext xmlns:c16="http://schemas.microsoft.com/office/drawing/2014/chart" uri="{C3380CC4-5D6E-409C-BE32-E72D297353CC}">
              <c16:uniqueId val="{00000009-9D4E-4628-B1AD-F637AB4EA2F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61395</c:v>
                </c:pt>
                <c:pt idx="3">
                  <c:v>62033</c:v>
                </c:pt>
                <c:pt idx="6">
                  <c:v>62288</c:v>
                </c:pt>
                <c:pt idx="9">
                  <c:v>64894</c:v>
                </c:pt>
                <c:pt idx="12">
                  <c:v>67927</c:v>
                </c:pt>
              </c:numCache>
            </c:numRef>
          </c:val>
          <c:extLst>
            <c:ext xmlns:c16="http://schemas.microsoft.com/office/drawing/2014/chart" uri="{C3380CC4-5D6E-409C-BE32-E72D297353CC}">
              <c16:uniqueId val="{0000000A-9D4E-4628-B1AD-F637AB4EA2F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22490</c:v>
                </c:pt>
                <c:pt idx="2">
                  <c:v>#N/A</c:v>
                </c:pt>
                <c:pt idx="3">
                  <c:v>#N/A</c:v>
                </c:pt>
                <c:pt idx="4">
                  <c:v>18701</c:v>
                </c:pt>
                <c:pt idx="5">
                  <c:v>#N/A</c:v>
                </c:pt>
                <c:pt idx="6">
                  <c:v>#N/A</c:v>
                </c:pt>
                <c:pt idx="7">
                  <c:v>21589</c:v>
                </c:pt>
                <c:pt idx="8">
                  <c:v>#N/A</c:v>
                </c:pt>
                <c:pt idx="9">
                  <c:v>#N/A</c:v>
                </c:pt>
                <c:pt idx="10">
                  <c:v>24403</c:v>
                </c:pt>
                <c:pt idx="11">
                  <c:v>#N/A</c:v>
                </c:pt>
                <c:pt idx="12">
                  <c:v>#N/A</c:v>
                </c:pt>
                <c:pt idx="13">
                  <c:v>25540</c:v>
                </c:pt>
                <c:pt idx="14">
                  <c:v>#N/A</c:v>
                </c:pt>
              </c:numCache>
            </c:numRef>
          </c:val>
          <c:smooth val="0"/>
          <c:extLst>
            <c:ext xmlns:c16="http://schemas.microsoft.com/office/drawing/2014/chart" uri="{C3380CC4-5D6E-409C-BE32-E72D297353CC}">
              <c16:uniqueId val="{0000000B-9D4E-4628-B1AD-F637AB4EA2F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2141</c:v>
                </c:pt>
                <c:pt idx="1">
                  <c:v>2143</c:v>
                </c:pt>
                <c:pt idx="2">
                  <c:v>2346</c:v>
                </c:pt>
              </c:numCache>
            </c:numRef>
          </c:val>
          <c:extLst>
            <c:ext xmlns:c16="http://schemas.microsoft.com/office/drawing/2014/chart" uri="{C3380CC4-5D6E-409C-BE32-E72D297353CC}">
              <c16:uniqueId val="{00000000-A624-4611-8B6B-91BE7C97789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703</c:v>
                </c:pt>
                <c:pt idx="1">
                  <c:v>703</c:v>
                </c:pt>
                <c:pt idx="2">
                  <c:v>704</c:v>
                </c:pt>
              </c:numCache>
            </c:numRef>
          </c:val>
          <c:extLst>
            <c:ext xmlns:c16="http://schemas.microsoft.com/office/drawing/2014/chart" uri="{C3380CC4-5D6E-409C-BE32-E72D297353CC}">
              <c16:uniqueId val="{00000001-A624-4611-8B6B-91BE7C97789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6659</c:v>
                </c:pt>
                <c:pt idx="1">
                  <c:v>4782</c:v>
                </c:pt>
                <c:pt idx="2">
                  <c:v>4516</c:v>
                </c:pt>
              </c:numCache>
            </c:numRef>
          </c:val>
          <c:extLst>
            <c:ext xmlns:c16="http://schemas.microsoft.com/office/drawing/2014/chart" uri="{C3380CC4-5D6E-409C-BE32-E72D297353CC}">
              <c16:uniqueId val="{00000002-A624-4611-8B6B-91BE7C97789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{58959B4F-7A7D-4B09-8B72-EBE02F090CB3}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C2DF-4161-8BCA-81F4E235BD8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{29731340-35C9-4AC7-BA3B-EDBFBEC6944C}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2DF-4161-8BCA-81F4E235BD8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{F2BF3CD4-8528-4B9F-BE0B-71BE41926A74}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2DF-4161-8BCA-81F4E235BD8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{5120DCD2-B2C3-4DF3-AE7E-0502BD9FF07D}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2DF-4161-8BCA-81F4E235BD8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{B0840C3E-4B7A-4FCD-98B6-13352F3D8F40}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2DF-4161-8BCA-81F4E235BD87}"/>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{8A7F388F-0CA0-4297-809A-91FD7729090E}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C2DF-4161-8BCA-81F4E235BD87}"/>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{76EFEDB0-8E09-4B95-A585-3BE4D9463F9A}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C2DF-4161-8BCA-81F4E235BD87}"/>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{6F3F172C-AB66-4FCA-B6C9-70BC8AB98C52}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C2DF-4161-8BCA-81F4E235BD87}"/>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{E5BC8564-6ED1-4678-82BA-859215538D43}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C2DF-4161-8BCA-81F4E235BD8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51.7</c:v>
                </c:pt>
                <c:pt idx="16">
                  <c:v>53.3</c:v>
                </c:pt>
                <c:pt idx="24">
                  <c:v>54.9</c:v>
                </c:pt>
                <c:pt idx="32">
                  <c:v>54.5</c:v>
                </c:pt>
              </c:numCache>
            </c:numRef>
          </c:xVal>
          <c:yVal>
            <c:numRef>
              <c:f>公会計指標分析・財政指標組合せ分析表!$BP$51:$DC$51</c:f>
              <c:numCache>
                <c:formatCode>#,##0.0;"▲ "#,##0.0</c:formatCode>
                <c:ptCount val="40"/>
                <c:pt idx="8">
                  <c:v>64.400000000000006</c:v>
                </c:pt>
                <c:pt idx="16">
                  <c:v>75.599999999999994</c:v>
                </c:pt>
                <c:pt idx="24">
                  <c:v>86.3</c:v>
                </c:pt>
                <c:pt idx="32">
                  <c:v>91.3</c:v>
                </c:pt>
              </c:numCache>
            </c:numRef>
          </c:yVal>
          <c:smooth val="0"/>
          <c:extLst>
            <c:ext xmlns:c16="http://schemas.microsoft.com/office/drawing/2014/chart" uri="{C3380CC4-5D6E-409C-BE32-E72D297353CC}">
              <c16:uniqueId val="{00000009-C2DF-4161-8BCA-81F4E235BD8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{DA9F1CA7-664A-4726-98A1-46DC0319D856}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C2DF-4161-8BCA-81F4E235BD8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{67145696-C33E-46DC-927D-D77AA445A355}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2DF-4161-8BCA-81F4E235BD8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{05E58C6D-64E6-42C0-9C95-04631191D67C}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2DF-4161-8BCA-81F4E235BD8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{F06D741E-5B46-43A3-A20B-5A4D7355CF64}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2DF-4161-8BCA-81F4E235BD8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{9C2B4944-2810-4D47-A4E1-CF1E1E070E80}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2DF-4161-8BCA-81F4E235BD87}"/>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{8F24EB35-0CA5-475F-8510-8CDB6797684E}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C2DF-4161-8BCA-81F4E235BD87}"/>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{1B038F9D-8148-43E6-9492-CEA83F47877B}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C2DF-4161-8BCA-81F4E235BD87}"/>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{4F9B653F-ACBF-409F-AE8A-3704336CCF92}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C2DF-4161-8BCA-81F4E235BD87}"/>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{A9BFFDC7-4857-4CBD-A7B4-F4081C1E496F}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C2DF-4161-8BCA-81F4E235BD8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60.2</c:v>
                </c:pt>
                <c:pt idx="16">
                  <c:v>57.4</c:v>
                </c:pt>
                <c:pt idx="24">
                  <c:v>58.7</c:v>
                </c:pt>
                <c:pt idx="32">
                  <c:v>59.8</c:v>
                </c:pt>
              </c:numCache>
            </c:numRef>
          </c:xVal>
          <c:yVal>
            <c:numRef>
              <c:f>公会計指標分析・財政指標組合せ分析表!$BP$55:$DC$55</c:f>
              <c:numCache>
                <c:formatCode>#,##0.0;"▲ "#,##0.0</c:formatCode>
                <c:ptCount val="40"/>
                <c:pt idx="8">
                  <c:v>34.9</c:v>
                </c:pt>
                <c:pt idx="16">
                  <c:v>53.1</c:v>
                </c:pt>
                <c:pt idx="24">
                  <c:v>51.2</c:v>
                </c:pt>
                <c:pt idx="32">
                  <c:v>47.2</c:v>
                </c:pt>
              </c:numCache>
            </c:numRef>
          </c:yVal>
          <c:smooth val="0"/>
          <c:extLst>
            <c:ext xmlns:c16="http://schemas.microsoft.com/office/drawing/2014/chart" uri="{C3380CC4-5D6E-409C-BE32-E72D297353CC}">
              <c16:uniqueId val="{00000013-C2DF-4161-8BCA-81F4E235BD87}"/>
            </c:ext>
          </c:extLst>
        </c:ser>
        <c:dLbls>
          <c:showLegendKey val="0"/>
          <c:showVal val="1"/>
          <c:showCatName val="0"/>
          <c:showSerName val="0"/>
          <c:showPercent val="0"/>
          <c:showBubbleSize val="0"/>
        </c:dLbls>
        <c:axId val="46179840"/>
        <c:axId val="46181760"/>
      </c:scatterChart>
      <c:valAx>
        <c:axId val="46179840"/>
        <c:scaling>
          <c:orientation val="minMax"/>
          <c:max val="61"/>
          <c:min val="51.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1"/>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{A1F77665-7CEC-4D85-8AC1-BA4A9B63C1AD}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C394-417C-B62C-76BE3B49863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{5613F1EE-2A6C-4E51-B4D2-9B7BBBE7A68F}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394-417C-B62C-76BE3B49863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{A795C831-465A-4B11-9A07-2EA69B369B81}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394-417C-B62C-76BE3B49863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{F02D4F72-FE64-4350-9191-D882138B0074}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394-417C-B62C-76BE3B49863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{5B2BB537-A424-4D0A-8D6A-1064BF3CEF0E}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394-417C-B62C-76BE3B498631}"/>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{4F5D99E0-BEB8-4D3C-AB10-D3379C758864}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C394-417C-B62C-76BE3B498631}"/>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{B4A4426E-E69F-4D87-8E2B-D2909566F4AB}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C394-417C-B62C-76BE3B498631}"/>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{1D6D1FCE-E1AF-474A-BDC6-01EE79BC678D}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C394-417C-B62C-76BE3B498631}"/>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{2AB67C06-13C2-4BC2-B50D-AAAF4F1BBFC4}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C394-417C-B62C-76BE3B49863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13.2</c:v>
                </c:pt>
                <c:pt idx="8">
                  <c:v>11.9</c:v>
                </c:pt>
                <c:pt idx="16">
                  <c:v>11</c:v>
                </c:pt>
                <c:pt idx="24">
                  <c:v>10.5</c:v>
                </c:pt>
                <c:pt idx="32">
                  <c:v>10.1</c:v>
                </c:pt>
              </c:numCache>
            </c:numRef>
          </c:xVal>
          <c:yVal>
            <c:numRef>
              <c:f>公会計指標分析・財政指標組合せ分析表!$BP$73:$DC$73</c:f>
              <c:numCache>
                <c:formatCode>#,##0.0;"▲ "#,##0.0</c:formatCode>
                <c:ptCount val="40"/>
                <c:pt idx="0">
                  <c:v>78.599999999999994</c:v>
                </c:pt>
                <c:pt idx="8">
                  <c:v>64.400000000000006</c:v>
                </c:pt>
                <c:pt idx="16">
                  <c:v>75.599999999999994</c:v>
                </c:pt>
                <c:pt idx="24">
                  <c:v>86.3</c:v>
                </c:pt>
                <c:pt idx="32">
                  <c:v>91.3</c:v>
                </c:pt>
              </c:numCache>
            </c:numRef>
          </c:yVal>
          <c:smooth val="0"/>
          <c:extLst>
            <c:ext xmlns:c16="http://schemas.microsoft.com/office/drawing/2014/chart" uri="{C3380CC4-5D6E-409C-BE32-E72D297353CC}">
              <c16:uniqueId val="{00000009-C394-417C-B62C-76BE3B49863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919172835166651E-2"/>
                  <c:y val="-4.9286701139182071E-2"/>
                </c:manualLayout>
              </c:layout>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{61BEC599-C353-457B-A20C-B929E236244F}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C394-417C-B62C-76BE3B49863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{0D73E255-9022-4496-817A-0FAFF59288A7}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394-417C-B62C-76BE3B49863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{E10F617C-F30F-42AA-921A-7E9094FC25E8}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394-417C-B62C-76BE3B49863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{D121AFB5-2313-4BB3-8B72-146F5887B6C1}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394-417C-B62C-76BE3B49863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{5D497E33-3D6A-42A8-A778-50B91088E1F8}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394-417C-B62C-76BE3B498631}"/>
                </c:ext>
              </c:extLst>
            </c:dLbl>
            <c:dLbl>
              <c:idx val="8"/>
              <c:layout>
                <c:manualLayout>
                  <c:x val="-2.4204254886554772E-2"/>
                  <c:y val="-7.5546593036405749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{0EAD8BCA-C10E-448C-B5DB-5E59A90CCE4B}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C394-417C-B62C-76BE3B498631}"/>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{4395827E-12B6-41B8-9C4A-076968828155}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C394-417C-B62C-76BE3B498631}"/>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{695B118E-FD64-4B14-B48B-E7E44E887843}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C394-417C-B62C-76BE3B498631}"/>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{278254E0-7561-42C2-9694-E9DCD938BE7D}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C394-417C-B62C-76BE3B49863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7.2</c:v>
                </c:pt>
                <c:pt idx="16">
                  <c:v>8.6</c:v>
                </c:pt>
                <c:pt idx="24">
                  <c:v>8.1999999999999993</c:v>
                </c:pt>
                <c:pt idx="32">
                  <c:v>7.8</c:v>
                </c:pt>
              </c:numCache>
            </c:numRef>
          </c:xVal>
          <c:yVal>
            <c:numRef>
              <c:f>公会計指標分析・財政指標組合せ分析表!$BP$77:$DC$77</c:f>
              <c:numCache>
                <c:formatCode>#,##0.0;"▲ "#,##0.0</c:formatCode>
                <c:ptCount val="40"/>
                <c:pt idx="0">
                  <c:v>33.799999999999997</c:v>
                </c:pt>
                <c:pt idx="8">
                  <c:v>34.9</c:v>
                </c:pt>
                <c:pt idx="16">
                  <c:v>53.1</c:v>
                </c:pt>
                <c:pt idx="24">
                  <c:v>51.2</c:v>
                </c:pt>
                <c:pt idx="32">
                  <c:v>47.2</c:v>
                </c:pt>
              </c:numCache>
            </c:numRef>
          </c:yVal>
          <c:smooth val="0"/>
          <c:extLst>
            <c:ext xmlns:c16="http://schemas.microsoft.com/office/drawing/2014/chart" uri="{C3380CC4-5D6E-409C-BE32-E72D297353CC}">
              <c16:uniqueId val="{00000013-C394-417C-B62C-76BE3B498631}"/>
            </c:ext>
          </c:extLst>
        </c:ser>
        <c:dLbls>
          <c:showLegendKey val="0"/>
          <c:showVal val="1"/>
          <c:showCatName val="0"/>
          <c:showSerName val="0"/>
          <c:showPercent val="0"/>
          <c:showBubbleSize val="0"/>
        </c:dLbls>
        <c:axId val="84219776"/>
        <c:axId val="84234240"/>
      </c:scatterChart>
      <c:valAx>
        <c:axId val="84219776"/>
        <c:scaling>
          <c:orientation val="minMax"/>
          <c:max val="13.799999999999999"/>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1"/>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熊本県八代市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前年度と比較しても元利償還金等に大きな動きはなく、実質公債費率の分子も同様に大きな動きはない。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しかしながら、今後は合併特例措置終了に伴う普通交付税の段階的削減や大規模事業に伴う建設事業債の増加が懸念されるため、新規地方債発行額を公債費償還元金の範囲内に抑えることで、公債費の抑制を図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熊本県八代市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額の主な項目である地方債の現在高は増加しているが、これは地方交付税の振替財源である臨時財政対策債の増加や環境センター建設事業の財源とするため地方債が増加したことによるものである。さらには、環境センター建設事業の財源には基金を取崩して充てているため、充当可能基金も減少したことで、将来負担比率の分子が増加してい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一方で、公営企業債等繰入見込額は企業会計等の健全な財政運営により減少傾向にあるものの、平成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年度は微増しており、将来負担比率の増加を抑制するまでには至っていない。</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本庁舎の建替えをはじめとする大規模事業が複数予定されており、有利な地方債を活用しながら地方債発行額の抑制に努め、職員の適正配置や事務事業の見直しを図りながら、ふるさと納税制度等を活用し充当可能財源等の確保に努め、財政の健全化に取り組んで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熊本県八代市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ここ数年、環境センターや新庁舎の建設といった複数の大型事業が同時進行している影響で、財政収支を図るために多額の基金を取り崩している状況にあるため、基金全体の残高も減少している。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・ふるさと納税の推進により、基金の原資となるふるさと八代元気づくり応援寄附金が増加傾向にあるため、基金では唯一増加見込みである。</a:t>
          </a:r>
          <a:endParaRPr kumimoji="1" lang="en-US"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・中期財政計画において、普通交付税の合併算定替による特例措置期間終了に伴う歳入減や老朽化に伴う施設整備費の増加による歳出増などにより、</a:t>
          </a:r>
          <a:endParaRPr kumimoji="1" lang="en-US"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年度末までに基金全体で</a:t>
          </a:r>
          <a:r>
            <a:rPr kumimoji="1" lang="en-US"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億円程度を取崩す予定としている。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・熊本地震の経験を踏まえ、災害時に迅速かつ柔軟な対応を行うための基金の最低限度額を</a:t>
          </a:r>
          <a:r>
            <a:rPr kumimoji="1" lang="en-US"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40</a:t>
          </a: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億円と設定し、この金額を下回らないよう各事業の</a:t>
          </a:r>
          <a:endParaRPr kumimoji="1" lang="en-US"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抜本的見直しや施設の統廃合を進め、歳出の削減に取り組む。</a:t>
          </a:r>
          <a:endParaRPr kumimoji="1" lang="en-US"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・市有施設整備基金　　　　：市有施設の整備に要する経費の財源</a:t>
          </a:r>
          <a:endParaRPr kumimoji="1" lang="en-US"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・市庁舎建設基金　　　　　：市庁舎の建設に要する経費の財源</a:t>
          </a:r>
          <a:endParaRPr kumimoji="1" lang="en-US"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・まちづくり交流基金　　　：市の経済の活性化及び地域の交流を図り地域振興に資する財源</a:t>
          </a:r>
          <a:endParaRPr kumimoji="1" lang="en-US"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・教育文化センター建設基金：教育文化センター建設に要する費用の財源</a:t>
          </a:r>
          <a:endParaRPr kumimoji="1" lang="en-US"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年熊本地震復興基金：熊本地震からの早期復旧に要する経費の財源</a:t>
          </a:r>
          <a:endParaRPr kumimoji="1" lang="en-US"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・市庁舎建設基金：熊本地震で被災した本庁舎の建替えに係る費用の財源として、</a:t>
          </a:r>
          <a:r>
            <a:rPr kumimoji="1" lang="en-US"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2,200</a:t>
          </a: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万円を積み立てたことによる増加。</a:t>
          </a:r>
          <a:endParaRPr kumimoji="1" lang="en-US"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・市有施設整備基金：斎場整備に係る費用の財源として</a:t>
          </a:r>
          <a:r>
            <a:rPr kumimoji="1" lang="en-US"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5,000</a:t>
          </a: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万円、博物館整備に係る費用の財源として</a:t>
          </a:r>
          <a:r>
            <a:rPr kumimoji="1" lang="en-US"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3,800</a:t>
          </a: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円を取崩したことによる減少。</a:t>
          </a:r>
          <a:endParaRPr kumimoji="1" lang="en-US"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・教育文化センター建設基金：八代市公民館整備に係る費用の財源として</a:t>
          </a:r>
          <a:r>
            <a:rPr kumimoji="1" lang="en-US"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1,500</a:t>
          </a: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万円を取崩したことによる減少。</a:t>
          </a:r>
          <a:endParaRPr kumimoji="1" lang="en-US"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・まちづくり交流基金：女子ハンドボール世界選手権大会開催事業に係る費用の財源として</a:t>
          </a:r>
          <a:r>
            <a:rPr kumimoji="1" lang="en-US"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5,400</a:t>
          </a: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万円、民俗伝統芸能伝承館（仮称）整備に係る</a:t>
          </a:r>
          <a:endParaRPr kumimoji="1" lang="en-US"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費用の財源として</a:t>
          </a:r>
          <a:r>
            <a:rPr kumimoji="1" lang="en-US"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3,000</a:t>
          </a: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万円などを取崩したことによる減少。</a:t>
          </a:r>
          <a:endParaRPr kumimoji="1" lang="en-US"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年熊本地震復興基金：熊本地震からの早期復旧に係る各種費用の財源として</a:t>
          </a:r>
          <a:r>
            <a:rPr kumimoji="1" lang="en-US"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300</a:t>
          </a: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万円取り崩したことによる減少。</a:t>
          </a:r>
          <a:endPar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・市有施設整備基金：民俗伝統芸能伝承館（仮称）の建設及び老朽化の著しい市民プール・給食センター・図書館などの市有施設の整備に係る</a:t>
          </a:r>
          <a:endParaRPr kumimoji="1" lang="en-US"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費用の財源として、令和</a:t>
          </a:r>
          <a:r>
            <a:rPr kumimoji="1" lang="en-US"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年度中に</a:t>
          </a:r>
          <a:r>
            <a:rPr kumimoji="1" lang="en-US"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5,500</a:t>
          </a: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万円を取崩す予定。</a:t>
          </a:r>
          <a:endParaRPr kumimoji="1" lang="en-US"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・庁舎建設基金：熊本地震で被災した本庁舎の建替えに係る費用の財源として令和</a:t>
          </a:r>
          <a:r>
            <a:rPr kumimoji="1" lang="en-US"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年度までに</a:t>
          </a:r>
          <a:r>
            <a:rPr kumimoji="1" lang="en-US"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億円程度を取崩す予定。</a:t>
          </a:r>
          <a:endParaRPr kumimoji="1" lang="en-US"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・ふるさと八代元気づくり応援基金：ふるさと納税の推進によりふるさと納税寄附金を積立ては増加傾向にあり、こどもの未来づくりや安全安心な</a:t>
          </a:r>
          <a:endParaRPr kumimoji="1" lang="en-US"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まちづくりなどの事業の財源として随時取り崩す予定。</a:t>
          </a:r>
          <a:endPar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地方自治法第</a:t>
          </a:r>
          <a:r>
            <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233</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条の</a:t>
          </a:r>
          <a:r>
            <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の規定による基金編入及び基金の一括運用による利子収入による増加。</a:t>
          </a:r>
          <a:endPar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中期財政計画において、令和</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年度以降は収支の悪化が見込まれることから、財政収支を図るとともに財政運営の円滑化のため、</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年度末までに</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億円程度を取崩す見込み。</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基金の一括運用による利子収入による増加。</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中期財政計画において、市債償還がピーク</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期</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を迎える</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年度以降は単年度の償還額が</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70</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億円を超えることが見込まれるため、公債費の</a:t>
          </a:r>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負担軽減を図るため減債基金を取り崩し、令和</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8</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年度末には基金残高がゼロとなる見込み</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F1D65BA-C115-48F4-A19A-B12FF21C24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1F2C037-8145-4874-81E8-84E4BEAB4D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696F7430-95AC-4AF8-A14D-54431D7D5955}"/>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8ACEF53F-09D6-4E5C-A956-A59557A82057}"/>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7E033A4A-93E7-4F72-A642-2BB46F687823}"/>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63F49365-9F98-417A-A18E-3B374D354103}"/>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熊本県八代市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7A4CC05E-1820-4C49-81AC-EF869E9F3241}"/>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26425651-C223-4C4F-B0BA-95495152120A}"/>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47D6C79B-8C16-4962-8E0F-E20FBB22CB78}"/>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6BC8C942-D134-4492-B1C2-3BBAD5198434}"/>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B244E98B-F5FF-4B82-B220-B94C93240E77}"/>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A02E691D-1EE9-4219-9BAC-D37303DDC7DA}"/>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128,001
125,600
681.36
66,456,864
65,134,510
1,150,591
32,938,875
67,926,540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4166FA3C-0AC0-41E3-A4CD-EBD780B62581}"/>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26BAE490-63C0-4B92-ADFC-1256F6C9BC5B}"/>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1AD6E58C-5C0F-42ED-A1DD-5ECC5306F2BA}"/>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91.3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CFCEEA8C-4B79-4340-B231-A3DB2F06426C}"/>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74E6CD09-12CD-4172-9DE2-DCD6400C654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3547BDE2-0985-4208-8375-0EF802C45FA7}"/>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47AEC927-B266-4494-AF8F-AD8930DB521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73E946F5-6F1D-4643-8C92-0DEA8F0DF55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3156B9C1-93D4-429B-9E3E-E115051C1054}"/>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DC5CD4EC-EB47-4AEE-B046-E010FD2D386A}"/>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F0E6C4B5-80D7-4F6B-A63A-52639DD5F8F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24E6E425-D20E-43CA-97C8-0461F3B05D05}"/>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C22E7C9B-BC34-4A4F-9253-75CBFBE39E04}"/>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62DC61B-3E96-4072-87AD-7028F106A34C}"/>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AF0C7775-94EE-4695-A0B7-AECA4AA4CC0B}"/>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D56B32DD-2E68-41D1-BFB2-69431A7633D1}"/>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AF1BA793-D518-4415-AB77-17F664C9BAB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3D91F9CC-8D59-4C73-884E-A2828C424698}"/>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E7D17887-2908-49CE-8401-9176651D4BA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153545C9-FC41-4824-9445-E5579FE9B20C}"/>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272BA66C-00B5-4A20-815A-3C5FD6D36CBB}"/>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1DED6BB5-E915-419B-A24D-6B34D6409FC5}"/>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5526BD87-2FCA-4E57-83A8-3987D38DBD3B}"/>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B6BAA8BF-1664-40FF-8BFE-5E5396774355}"/>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F007355B-E2A0-4FCA-89BD-F8CF2F5EC02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F1E861C9-03D5-41F3-8CC1-F821346833DC}"/>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F6AF6DDA-2D39-4C59-93B9-DBE9933C6BA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54F49C10-47A4-4426-96DD-23AEE624A568}"/>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DE82ADC4-3FAC-4A46-B158-0D1F258AD04A}"/>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5542EFFE-4395-4594-898F-EABB3343B6EA}"/>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498C107F-E44F-44BB-8295-E32CDE6612E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E3BD050C-DD1E-4A56-9122-112FAAA8A19F}"/>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47B5FA55-D10A-4195-8B3C-90C2E3883354}"/>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CEF8B2A4-D519-4C00-AB0C-3D53A6A6A77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全国・類似団体内・県平均と比較しても低い水準にあります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などは築年数が経過し、老朽化が進んでいる状況にあり、改築・改修が必要な施設も多いため、引き続き、「八代市公共施設等総合管理計画」に基づき、更新・統廃合・長寿命化等を計画的に行い、適正な資産管理を進めていきます。</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1A762BC9-C41B-4884-B5B1-362DF8ED77C7}"/>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982AF933-6095-4A0D-90B5-0C2B8A022492}"/>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53194A6E-8064-4B6E-9953-1704A7CEFD36}"/>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33DE98AB-51B8-408F-9E12-8D8B284BB845}"/>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40125DCD-0D8F-4591-B140-C71AC85EA1F6}"/>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1E6F8798-192D-4230-875D-0DB2E7250F51}"/>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439EF131-E893-49F0-9B82-9C0A74B18655}"/>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5ED1CE78-3087-4B47-B853-11ABEFC201C3}"/>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3EA27A31-73A0-4872-89EE-8F09C375D0F2}"/>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616BF4FE-C843-461B-AF96-DE0DDE546D43}"/>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169CF4C2-66CE-44AA-AABC-5D1BD7B74C4D}"/>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60E651EF-B825-429E-BDD3-266090A69062}"/>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03BD2F45-2C00-41F6-87EB-03D800EFB727}"/>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01EEAFC6-10B9-4165-A482-29FB5A803B57}"/>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402BF198-3BCC-41AA-B11A-53DECD8775A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FE8AC32C-23AF-418A-A118-E465D560B675}"/>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id="{795C468B-EE68-430B-8CB5-1C8771F57A1C}"/>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AD4FCB3B-6BCD-48CE-96BE-3E78B283937F}"/>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18052</xdr:rowOff>
    </xdr:from>
    <xdr:to>
      <xdr:col>23</xdr:col>
      <xdr:colOff>85090</xdr:colOff>
      <xdr:row>34</xdr:row>
      <xdr:rowOff>23858</xdr:rowOff>
    </xdr:to>
    <xdr:cxnSp macro="">
      <xdr:nvCxnSpPr>
        <xdr:cNvPr id="66" name="直線コネクタ 65">
          <a:extLst>
            <a:ext uri="{FF2B5EF4-FFF2-40B4-BE49-F238E27FC236}">
              <a16:creationId xmlns:a16="http://schemas.microsoft.com/office/drawing/2014/main" id="{7B6E964B-FC5F-4EE3-9CED-8D6C32F3797C}"/>
            </a:ext>
          </a:extLst>
        </xdr:cNvPr>
        <xdr:cNvCxnSpPr/>
      </xdr:nvCxnSpPr>
      <xdr:spPr>
        <a:xfrm flipV="1">
          <a:off x="4760595" y="5418727"/>
          <a:ext cx="1270" cy="1205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27685</xdr:rowOff>
    </xdr:from>
    <xdr:ext cx="405111" cy="259045"/>
    <xdr:sp macro="" textlink="">
      <xdr:nvSpPr>
        <xdr:cNvPr id="67" name="有形固定資産減価償却率最小値テキスト">
          <a:extLst>
            <a:ext uri="{FF2B5EF4-FFF2-40B4-BE49-F238E27FC236}">
              <a16:creationId xmlns:a16="http://schemas.microsoft.com/office/drawing/2014/main" id="{966D2653-CDBB-414B-A7ED-23276EE216D2}"/>
            </a:ext>
          </a:extLst>
        </xdr:cNvPr>
        <xdr:cNvSpPr txBox="1"/>
      </xdr:nvSpPr>
      <xdr:spPr>
        <a:xfrm>
          <a:off x="4813300" y="6628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23858</xdr:rowOff>
    </xdr:from>
    <xdr:to>
      <xdr:col>23</xdr:col>
      <xdr:colOff>174625</xdr:colOff>
      <xdr:row>34</xdr:row>
      <xdr:rowOff>23858</xdr:rowOff>
    </xdr:to>
    <xdr:cxnSp macro="">
      <xdr:nvCxnSpPr>
        <xdr:cNvPr id="68" name="直線コネクタ 67">
          <a:extLst>
            <a:ext uri="{FF2B5EF4-FFF2-40B4-BE49-F238E27FC236}">
              <a16:creationId xmlns:a16="http://schemas.microsoft.com/office/drawing/2014/main" id="{1F5A1552-9073-4247-8D09-C58BB8F91BA7}"/>
            </a:ext>
          </a:extLst>
        </xdr:cNvPr>
        <xdr:cNvCxnSpPr/>
      </xdr:nvCxnSpPr>
      <xdr:spPr>
        <a:xfrm>
          <a:off x="4673600" y="66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136179</xdr:rowOff>
    </xdr:from>
    <xdr:ext cx="405111" cy="259045"/>
    <xdr:sp macro="" textlink="">
      <xdr:nvSpPr>
        <xdr:cNvPr id="69" name="有形固定資産減価償却率最大値テキスト">
          <a:extLst>
            <a:ext uri="{FF2B5EF4-FFF2-40B4-BE49-F238E27FC236}">
              <a16:creationId xmlns:a16="http://schemas.microsoft.com/office/drawing/2014/main" id="{9674B5AF-C725-48DB-8C59-3887804E7140}"/>
            </a:ext>
          </a:extLst>
        </xdr:cNvPr>
        <xdr:cNvSpPr txBox="1"/>
      </xdr:nvSpPr>
      <xdr:spPr>
        <a:xfrm>
          <a:off x="4813300" y="5193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18052</xdr:rowOff>
    </xdr:from>
    <xdr:to>
      <xdr:col>23</xdr:col>
      <xdr:colOff>174625</xdr:colOff>
      <xdr:row>27</xdr:row>
      <xdr:rowOff>18052</xdr:rowOff>
    </xdr:to>
    <xdr:cxnSp macro="">
      <xdr:nvCxnSpPr>
        <xdr:cNvPr id="70" name="直線コネクタ 69">
          <a:extLst>
            <a:ext uri="{FF2B5EF4-FFF2-40B4-BE49-F238E27FC236}">
              <a16:creationId xmlns:a16="http://schemas.microsoft.com/office/drawing/2014/main" id="{F5F83C3A-3F25-4E81-98B2-E81E7F0F27AD}"/>
            </a:ext>
          </a:extLst>
        </xdr:cNvPr>
        <xdr:cNvCxnSpPr/>
      </xdr:nvCxnSpPr>
      <xdr:spPr>
        <a:xfrm>
          <a:off x="4673600" y="5418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112956</xdr:rowOff>
    </xdr:from>
    <xdr:ext cx="405111" cy="259045"/>
    <xdr:sp macro="" textlink="">
      <xdr:nvSpPr>
        <xdr:cNvPr id="71" name="有形固定資産減価償却率平均値テキスト">
          <a:extLst>
            <a:ext uri="{FF2B5EF4-FFF2-40B4-BE49-F238E27FC236}">
              <a16:creationId xmlns:a16="http://schemas.microsoft.com/office/drawing/2014/main" id="{56414743-7DE0-4770-9EA4-B94C91611914}"/>
            </a:ext>
          </a:extLst>
        </xdr:cNvPr>
        <xdr:cNvSpPr txBox="1"/>
      </xdr:nvSpPr>
      <xdr:spPr>
        <a:xfrm>
          <a:off x="4813300" y="5685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90079</xdr:rowOff>
    </xdr:from>
    <xdr:to>
      <xdr:col>23</xdr:col>
      <xdr:colOff>136525</xdr:colOff>
      <xdr:row>30</xdr:row>
      <xdr:rowOff>20229</xdr:rowOff>
    </xdr:to>
    <xdr:sp macro="" textlink="">
      <xdr:nvSpPr>
        <xdr:cNvPr id="72" name="フローチャート: 判断 71">
          <a:extLst>
            <a:ext uri="{FF2B5EF4-FFF2-40B4-BE49-F238E27FC236}">
              <a16:creationId xmlns:a16="http://schemas.microsoft.com/office/drawing/2014/main" id="{4AA8D4EC-17DE-4D9F-9635-05201F8E3BFC}"/>
            </a:ext>
          </a:extLst>
        </xdr:cNvPr>
        <xdr:cNvSpPr/>
      </xdr:nvSpPr>
      <xdr:spPr>
        <a:xfrm>
          <a:off x="4711700" y="58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124006</xdr:rowOff>
    </xdr:from>
    <xdr:to>
      <xdr:col>19</xdr:col>
      <xdr:colOff>187325</xdr:colOff>
      <xdr:row>30</xdr:row>
      <xdr:rowOff>54156</xdr:rowOff>
    </xdr:to>
    <xdr:sp macro="" textlink="">
      <xdr:nvSpPr>
        <xdr:cNvPr id="73" name="フローチャート: 判断 72">
          <a:extLst>
            <a:ext uri="{FF2B5EF4-FFF2-40B4-BE49-F238E27FC236}">
              <a16:creationId xmlns:a16="http://schemas.microsoft.com/office/drawing/2014/main" id="{5710269F-721E-45AC-9620-AA459A593017}"/>
            </a:ext>
          </a:extLst>
        </xdr:cNvPr>
        <xdr:cNvSpPr/>
      </xdr:nvSpPr>
      <xdr:spPr>
        <a:xfrm>
          <a:off x="40005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164102</xdr:rowOff>
    </xdr:from>
    <xdr:to>
      <xdr:col>15</xdr:col>
      <xdr:colOff>187325</xdr:colOff>
      <xdr:row>30</xdr:row>
      <xdr:rowOff>94252</xdr:rowOff>
    </xdr:to>
    <xdr:sp macro="" textlink="">
      <xdr:nvSpPr>
        <xdr:cNvPr id="74" name="フローチャート: 判断 73">
          <a:extLst>
            <a:ext uri="{FF2B5EF4-FFF2-40B4-BE49-F238E27FC236}">
              <a16:creationId xmlns:a16="http://schemas.microsoft.com/office/drawing/2014/main" id="{D796B4D4-A875-4864-9A0B-51C47EB58806}"/>
            </a:ext>
          </a:extLst>
        </xdr:cNvPr>
        <xdr:cNvSpPr/>
      </xdr:nvSpPr>
      <xdr:spPr>
        <a:xfrm>
          <a:off x="3238500" y="590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77742</xdr:rowOff>
    </xdr:from>
    <xdr:to>
      <xdr:col>11</xdr:col>
      <xdr:colOff>187325</xdr:colOff>
      <xdr:row>30</xdr:row>
      <xdr:rowOff>7892</xdr:rowOff>
    </xdr:to>
    <xdr:sp macro="" textlink="">
      <xdr:nvSpPr>
        <xdr:cNvPr id="75" name="フローチャート: 判断 74">
          <a:extLst>
            <a:ext uri="{FF2B5EF4-FFF2-40B4-BE49-F238E27FC236}">
              <a16:creationId xmlns:a16="http://schemas.microsoft.com/office/drawing/2014/main" id="{9B0095AD-C0DF-4BBE-9E54-132E23F23FF3}"/>
            </a:ext>
          </a:extLst>
        </xdr:cNvPr>
        <xdr:cNvSpPr/>
      </xdr:nvSpPr>
      <xdr:spPr>
        <a:xfrm>
          <a:off x="2476500" y="58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EC33BAB5-E2D4-491F-BF8D-C526145805CF}"/>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C259E289-A363-478A-85BC-D03195CBA162}"/>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B88F24A2-1774-45B9-84C9-F8D27DA59B05}"/>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A93DA4F3-27A3-434F-A0FB-F866028756D3}"/>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6C1A234E-23E4-4178-A0E7-C94ED6303A4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82097</xdr:rowOff>
    </xdr:from>
    <xdr:to>
      <xdr:col>23</xdr:col>
      <xdr:colOff>136525</xdr:colOff>
      <xdr:row>31</xdr:row>
      <xdr:rowOff>12247</xdr:rowOff>
    </xdr:to>
    <xdr:sp macro="" textlink="">
      <xdr:nvSpPr>
        <xdr:cNvPr id="81" name="楕円 80">
          <a:extLst>
            <a:ext uri="{FF2B5EF4-FFF2-40B4-BE49-F238E27FC236}">
              <a16:creationId xmlns:a16="http://schemas.microsoft.com/office/drawing/2014/main" id="{72C210D8-F539-4EEB-BD23-FEA215A4A20E}"/>
            </a:ext>
          </a:extLst>
        </xdr:cNvPr>
        <xdr:cNvSpPr/>
      </xdr:nvSpPr>
      <xdr:spPr>
        <a:xfrm>
          <a:off x="4711700" y="599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60524</xdr:rowOff>
    </xdr:from>
    <xdr:ext cx="405111" cy="259045"/>
    <xdr:sp macro="" textlink="">
      <xdr:nvSpPr>
        <xdr:cNvPr id="82" name="有形固定資産減価償却率該当値テキスト">
          <a:extLst>
            <a:ext uri="{FF2B5EF4-FFF2-40B4-BE49-F238E27FC236}">
              <a16:creationId xmlns:a16="http://schemas.microsoft.com/office/drawing/2014/main" id="{75D0211E-0E5C-4857-A0CB-095445076D7E}"/>
            </a:ext>
          </a:extLst>
        </xdr:cNvPr>
        <xdr:cNvSpPr txBox="1"/>
      </xdr:nvSpPr>
      <xdr:spPr>
        <a:xfrm>
          <a:off x="4813300" y="5975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69759</xdr:rowOff>
    </xdr:from>
    <xdr:to>
      <xdr:col>19</xdr:col>
      <xdr:colOff>187325</xdr:colOff>
      <xdr:row>30</xdr:row>
      <xdr:rowOff>171359</xdr:rowOff>
    </xdr:to>
    <xdr:sp macro="" textlink="">
      <xdr:nvSpPr>
        <xdr:cNvPr id="83" name="楕円 82">
          <a:extLst>
            <a:ext uri="{FF2B5EF4-FFF2-40B4-BE49-F238E27FC236}">
              <a16:creationId xmlns:a16="http://schemas.microsoft.com/office/drawing/2014/main" id="{EA252AF5-7AB6-4647-8308-34AF74280F32}"/>
            </a:ext>
          </a:extLst>
        </xdr:cNvPr>
        <xdr:cNvSpPr/>
      </xdr:nvSpPr>
      <xdr:spPr>
        <a:xfrm>
          <a:off x="4000500" y="598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120559</xdr:rowOff>
    </xdr:from>
    <xdr:to>
      <xdr:col>23</xdr:col>
      <xdr:colOff>85725</xdr:colOff>
      <xdr:row>30</xdr:row>
      <xdr:rowOff>132897</xdr:rowOff>
    </xdr:to>
    <xdr:cxnSp macro="">
      <xdr:nvCxnSpPr>
        <xdr:cNvPr id="84" name="直線コネクタ 83">
          <a:extLst>
            <a:ext uri="{FF2B5EF4-FFF2-40B4-BE49-F238E27FC236}">
              <a16:creationId xmlns:a16="http://schemas.microsoft.com/office/drawing/2014/main" id="{4BE99256-1786-4DE6-86CF-365F869CD7F1}"/>
            </a:ext>
          </a:extLst>
        </xdr:cNvPr>
        <xdr:cNvCxnSpPr/>
      </xdr:nvCxnSpPr>
      <xdr:spPr>
        <a:xfrm>
          <a:off x="4051300" y="6035584"/>
          <a:ext cx="711200" cy="1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119108</xdr:rowOff>
    </xdr:from>
    <xdr:to>
      <xdr:col>15</xdr:col>
      <xdr:colOff>187325</xdr:colOff>
      <xdr:row>31</xdr:row>
      <xdr:rowOff>49258</xdr:rowOff>
    </xdr:to>
    <xdr:sp macro="" textlink="">
      <xdr:nvSpPr>
        <xdr:cNvPr id="85" name="楕円 84">
          <a:extLst>
            <a:ext uri="{FF2B5EF4-FFF2-40B4-BE49-F238E27FC236}">
              <a16:creationId xmlns:a16="http://schemas.microsoft.com/office/drawing/2014/main" id="{64A3DCE8-AB20-4D20-820A-A7C102C47D57}"/>
            </a:ext>
          </a:extLst>
        </xdr:cNvPr>
        <xdr:cNvSpPr/>
      </xdr:nvSpPr>
      <xdr:spPr>
        <a:xfrm>
          <a:off x="3238500" y="603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120559</xdr:rowOff>
    </xdr:from>
    <xdr:to>
      <xdr:col>19</xdr:col>
      <xdr:colOff>136525</xdr:colOff>
      <xdr:row>30</xdr:row>
      <xdr:rowOff>169908</xdr:rowOff>
    </xdr:to>
    <xdr:cxnSp macro="">
      <xdr:nvCxnSpPr>
        <xdr:cNvPr id="86" name="直線コネクタ 85">
          <a:extLst>
            <a:ext uri="{FF2B5EF4-FFF2-40B4-BE49-F238E27FC236}">
              <a16:creationId xmlns:a16="http://schemas.microsoft.com/office/drawing/2014/main" id="{5011E723-33B6-42ED-BF13-11BF5B9A4549}"/>
            </a:ext>
          </a:extLst>
        </xdr:cNvPr>
        <xdr:cNvCxnSpPr/>
      </xdr:nvCxnSpPr>
      <xdr:spPr>
        <a:xfrm flipV="1">
          <a:off x="3289300" y="6035584"/>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168456</xdr:rowOff>
    </xdr:from>
    <xdr:to>
      <xdr:col>11</xdr:col>
      <xdr:colOff>187325</xdr:colOff>
      <xdr:row>31</xdr:row>
      <xdr:rowOff>98606</xdr:rowOff>
    </xdr:to>
    <xdr:sp macro="" textlink="">
      <xdr:nvSpPr>
        <xdr:cNvPr id="87" name="楕円 86">
          <a:extLst>
            <a:ext uri="{FF2B5EF4-FFF2-40B4-BE49-F238E27FC236}">
              <a16:creationId xmlns:a16="http://schemas.microsoft.com/office/drawing/2014/main" id="{87D41849-FE20-4241-A91C-B8BFFF523C48}"/>
            </a:ext>
          </a:extLst>
        </xdr:cNvPr>
        <xdr:cNvSpPr/>
      </xdr:nvSpPr>
      <xdr:spPr>
        <a:xfrm>
          <a:off x="2476500" y="608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169908</xdr:rowOff>
    </xdr:from>
    <xdr:to>
      <xdr:col>15</xdr:col>
      <xdr:colOff>136525</xdr:colOff>
      <xdr:row>31</xdr:row>
      <xdr:rowOff>47806</xdr:rowOff>
    </xdr:to>
    <xdr:cxnSp macro="">
      <xdr:nvCxnSpPr>
        <xdr:cNvPr id="88" name="直線コネクタ 87">
          <a:extLst>
            <a:ext uri="{FF2B5EF4-FFF2-40B4-BE49-F238E27FC236}">
              <a16:creationId xmlns:a16="http://schemas.microsoft.com/office/drawing/2014/main" id="{C50F6D0C-87CA-4D3E-AE9B-BEBAF980B21A}"/>
            </a:ext>
          </a:extLst>
        </xdr:cNvPr>
        <xdr:cNvCxnSpPr/>
      </xdr:nvCxnSpPr>
      <xdr:spPr>
        <a:xfrm flipV="1">
          <a:off x="2527300" y="6084933"/>
          <a:ext cx="7620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70683</xdr:rowOff>
    </xdr:from>
    <xdr:ext cx="405111" cy="259045"/>
    <xdr:sp macro="" textlink="">
      <xdr:nvSpPr>
        <xdr:cNvPr id="89" name="n_1aveValue有形固定資産減価償却率">
          <a:extLst>
            <a:ext uri="{FF2B5EF4-FFF2-40B4-BE49-F238E27FC236}">
              <a16:creationId xmlns:a16="http://schemas.microsoft.com/office/drawing/2014/main" id="{622BE536-62F0-4884-B57B-059308907F2E}"/>
            </a:ext>
          </a:extLst>
        </xdr:cNvPr>
        <xdr:cNvSpPr txBox="1"/>
      </xdr:nvSpPr>
      <xdr:spPr>
        <a:xfrm>
          <a:off x="3836044" y="5642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110779</xdr:rowOff>
    </xdr:from>
    <xdr:ext cx="405111" cy="259045"/>
    <xdr:sp macro="" textlink="">
      <xdr:nvSpPr>
        <xdr:cNvPr id="90" name="n_2aveValue有形固定資産減価償却率">
          <a:extLst>
            <a:ext uri="{FF2B5EF4-FFF2-40B4-BE49-F238E27FC236}">
              <a16:creationId xmlns:a16="http://schemas.microsoft.com/office/drawing/2014/main" id="{D7D6E217-616B-4A7B-AB0F-886916E441D5}"/>
            </a:ext>
          </a:extLst>
        </xdr:cNvPr>
        <xdr:cNvSpPr txBox="1"/>
      </xdr:nvSpPr>
      <xdr:spPr>
        <a:xfrm>
          <a:off x="3086744" y="5682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24419</xdr:rowOff>
    </xdr:from>
    <xdr:ext cx="405111" cy="259045"/>
    <xdr:sp macro="" textlink="">
      <xdr:nvSpPr>
        <xdr:cNvPr id="91" name="n_3aveValue有形固定資産減価償却率">
          <a:extLst>
            <a:ext uri="{FF2B5EF4-FFF2-40B4-BE49-F238E27FC236}">
              <a16:creationId xmlns:a16="http://schemas.microsoft.com/office/drawing/2014/main" id="{C4B51792-E8F7-44AA-94AD-F761732E2D55}"/>
            </a:ext>
          </a:extLst>
        </xdr:cNvPr>
        <xdr:cNvSpPr txBox="1"/>
      </xdr:nvSpPr>
      <xdr:spPr>
        <a:xfrm>
          <a:off x="2324744" y="5596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162486</xdr:rowOff>
    </xdr:from>
    <xdr:ext cx="405111" cy="259045"/>
    <xdr:sp macro="" textlink="">
      <xdr:nvSpPr>
        <xdr:cNvPr id="92" name="n_1mainValue有形固定資産減価償却率">
          <a:extLst>
            <a:ext uri="{FF2B5EF4-FFF2-40B4-BE49-F238E27FC236}">
              <a16:creationId xmlns:a16="http://schemas.microsoft.com/office/drawing/2014/main" id="{5A189CAF-F46E-4295-9877-B1A179AD1187}"/>
            </a:ext>
          </a:extLst>
        </xdr:cNvPr>
        <xdr:cNvSpPr txBox="1"/>
      </xdr:nvSpPr>
      <xdr:spPr>
        <a:xfrm>
          <a:off x="3836044" y="6077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40385</xdr:rowOff>
    </xdr:from>
    <xdr:ext cx="405111" cy="259045"/>
    <xdr:sp macro="" textlink="">
      <xdr:nvSpPr>
        <xdr:cNvPr id="93" name="n_2mainValue有形固定資産減価償却率">
          <a:extLst>
            <a:ext uri="{FF2B5EF4-FFF2-40B4-BE49-F238E27FC236}">
              <a16:creationId xmlns:a16="http://schemas.microsoft.com/office/drawing/2014/main" id="{A54F3FD1-CC57-4EE1-8633-C0C551AD8CE0}"/>
            </a:ext>
          </a:extLst>
        </xdr:cNvPr>
        <xdr:cNvSpPr txBox="1"/>
      </xdr:nvSpPr>
      <xdr:spPr>
        <a:xfrm>
          <a:off x="3086744" y="6126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89733</xdr:rowOff>
    </xdr:from>
    <xdr:ext cx="405111" cy="259045"/>
    <xdr:sp macro="" textlink="">
      <xdr:nvSpPr>
        <xdr:cNvPr id="94" name="n_3mainValue有形固定資産減価償却率">
          <a:extLst>
            <a:ext uri="{FF2B5EF4-FFF2-40B4-BE49-F238E27FC236}">
              <a16:creationId xmlns:a16="http://schemas.microsoft.com/office/drawing/2014/main" id="{9F0D8D7F-42CC-4D4F-B765-B087FEA535C3}"/>
            </a:ext>
          </a:extLst>
        </xdr:cNvPr>
        <xdr:cNvSpPr txBox="1"/>
      </xdr:nvSpPr>
      <xdr:spPr>
        <a:xfrm>
          <a:off x="2324744" y="6176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8AC2F521-8714-480B-8C09-747C1782B80A}"/>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E6E73E2F-E66F-425D-9742-B843F2931274}"/>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id="{2BEFD659-4F1C-4720-91D7-9CB3B393ADA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[ 911.4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9C1A0039-01E3-44AB-BBB2-642D232EAAF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FD8C395D-1AD1-4DB3-8DBA-0C9611D82932}"/>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4D71D19D-4709-451A-BE80-03FCFC3670BC}"/>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4A855DE9-DFC1-462E-AF48-0959D4CC2F4A}"/>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6760EC7E-7F8F-4538-8DC2-AC3DBDA9A823}"/>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35DCCD19-BAA9-4D19-9FD7-44D09E8E5F18}"/>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9AF6C225-85AE-4659-81CF-0AD897C34EC4}"/>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9BE9FF4E-CB2D-42B1-8AD6-A44A49DB6E28}"/>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049F82B2-4B69-4E13-80ED-1EA629E94805}"/>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4FA69363-D3DB-42FE-BC85-8DA388CA606A}"/>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類似団体内においても、全国や県平均と比較しても高い水準にあります。これは、環境センター建設に係る費用が要因です。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今後も、新庁舎建設等の大型建設事業が控えており、水準はさらに高くなることが予想されます。</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8D9C221B-07B0-4015-8634-E678F8306094}"/>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57EBF29B-3D0C-4F4B-A795-BE281648B12B}"/>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10" name="テキスト ボックス 109">
          <a:extLst>
            <a:ext uri="{FF2B5EF4-FFF2-40B4-BE49-F238E27FC236}">
              <a16:creationId xmlns:a16="http://schemas.microsoft.com/office/drawing/2014/main" id="{DB00CA80-22BB-4FFB-B0B5-D24B80B410DF}"/>
            </a:ext>
          </a:extLst>
        </xdr:cNvPr>
        <xdr:cNvSpPr txBox="1"/>
      </xdr:nvSpPr>
      <xdr:spPr>
        <a:xfrm>
          <a:off x="10828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a:extLst>
            <a:ext uri="{FF2B5EF4-FFF2-40B4-BE49-F238E27FC236}">
              <a16:creationId xmlns:a16="http://schemas.microsoft.com/office/drawing/2014/main" id="{C5F91260-61B7-4B6D-8DF8-C8E4ACA45921}"/>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108946</xdr:rowOff>
    </xdr:from>
    <xdr:ext cx="410689" cy="225703"/>
    <xdr:sp macro="" textlink="">
      <xdr:nvSpPr>
        <xdr:cNvPr id="112" name="テキスト ボックス 111">
          <a:extLst>
            <a:ext uri="{FF2B5EF4-FFF2-40B4-BE49-F238E27FC236}">
              <a16:creationId xmlns:a16="http://schemas.microsoft.com/office/drawing/2014/main" id="{BDB2CB1C-BF9F-45D4-AA01-99B6A509055F}"/>
            </a:ext>
          </a:extLst>
        </xdr:cNvPr>
        <xdr:cNvSpPr txBox="1"/>
      </xdr:nvSpPr>
      <xdr:spPr>
        <a:xfrm>
          <a:off x="10828811" y="670977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a:extLst>
            <a:ext uri="{FF2B5EF4-FFF2-40B4-BE49-F238E27FC236}">
              <a16:creationId xmlns:a16="http://schemas.microsoft.com/office/drawing/2014/main" id="{750367FE-802D-4321-ADCC-5CCE75EAFD82}"/>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4" name="テキスト ボックス 113">
          <a:extLst>
            <a:ext uri="{FF2B5EF4-FFF2-40B4-BE49-F238E27FC236}">
              <a16:creationId xmlns:a16="http://schemas.microsoft.com/office/drawing/2014/main" id="{09BCC97E-F5FC-409A-B509-29F284C462D4}"/>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a:extLst>
            <a:ext uri="{FF2B5EF4-FFF2-40B4-BE49-F238E27FC236}">
              <a16:creationId xmlns:a16="http://schemas.microsoft.com/office/drawing/2014/main" id="{B69A86DD-BA83-49E4-9474-1160AE3F8A93}"/>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6" name="テキスト ボックス 115">
          <a:extLst>
            <a:ext uri="{FF2B5EF4-FFF2-40B4-BE49-F238E27FC236}">
              <a16:creationId xmlns:a16="http://schemas.microsoft.com/office/drawing/2014/main" id="{762EAFB9-86DA-483A-B62C-D636E18EB51F}"/>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a:extLst>
            <a:ext uri="{FF2B5EF4-FFF2-40B4-BE49-F238E27FC236}">
              <a16:creationId xmlns:a16="http://schemas.microsoft.com/office/drawing/2014/main" id="{CF889428-402B-4024-9D2E-91C55BF5D015}"/>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29</xdr:row>
      <xdr:rowOff>40910</xdr:rowOff>
    </xdr:from>
    <xdr:ext cx="482824" cy="225703"/>
    <xdr:sp macro="" textlink="">
      <xdr:nvSpPr>
        <xdr:cNvPr id="118" name="テキスト ボックス 117">
          <a:extLst>
            <a:ext uri="{FF2B5EF4-FFF2-40B4-BE49-F238E27FC236}">
              <a16:creationId xmlns:a16="http://schemas.microsoft.com/office/drawing/2014/main" id="{2906FBC2-ACD8-41A4-9E1D-2A4F859C49BC}"/>
            </a:ext>
          </a:extLst>
        </xdr:cNvPr>
        <xdr:cNvSpPr txBox="1"/>
      </xdr:nvSpPr>
      <xdr:spPr>
        <a:xfrm>
          <a:off x="10756676" y="5784485"/>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a:extLst>
            <a:ext uri="{FF2B5EF4-FFF2-40B4-BE49-F238E27FC236}">
              <a16:creationId xmlns:a16="http://schemas.microsoft.com/office/drawing/2014/main" id="{89EB0DB2-02E5-488B-86D8-94F6D14F578C}"/>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20" name="テキスト ボックス 119">
          <a:extLst>
            <a:ext uri="{FF2B5EF4-FFF2-40B4-BE49-F238E27FC236}">
              <a16:creationId xmlns:a16="http://schemas.microsoft.com/office/drawing/2014/main" id="{F76478DB-A617-43D6-91C8-7A9D435E8E52}"/>
            </a:ext>
          </a:extLst>
        </xdr:cNvPr>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a:extLst>
            <a:ext uri="{FF2B5EF4-FFF2-40B4-BE49-F238E27FC236}">
              <a16:creationId xmlns:a16="http://schemas.microsoft.com/office/drawing/2014/main" id="{8C74A5B7-3CFF-4394-9E9D-9194F001779D}"/>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2" name="テキスト ボックス 121">
          <a:extLst>
            <a:ext uri="{FF2B5EF4-FFF2-40B4-BE49-F238E27FC236}">
              <a16:creationId xmlns:a16="http://schemas.microsoft.com/office/drawing/2014/main" id="{B8E40D8A-11FF-43A0-881D-5E82E4314968}"/>
            </a:ext>
          </a:extLst>
        </xdr:cNvPr>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2E8A60C5-C0AB-49D0-A002-2C9EA2CD5AE4}"/>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4" name="テキスト ボックス 123">
          <a:extLst>
            <a:ext uri="{FF2B5EF4-FFF2-40B4-BE49-F238E27FC236}">
              <a16:creationId xmlns:a16="http://schemas.microsoft.com/office/drawing/2014/main" id="{34F1F584-907D-4B47-A386-9189471812CA}"/>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2234A7DD-285A-4E27-A6A2-3FCD92B9DA9C}"/>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169300</xdr:rowOff>
    </xdr:from>
    <xdr:to>
      <xdr:col>76</xdr:col>
      <xdr:colOff>21589</xdr:colOff>
      <xdr:row>35</xdr:row>
      <xdr:rowOff>68308</xdr:rowOff>
    </xdr:to>
    <xdr:cxnSp macro="">
      <xdr:nvCxnSpPr>
        <xdr:cNvPr id="126" name="直線コネクタ 125">
          <a:extLst>
            <a:ext uri="{FF2B5EF4-FFF2-40B4-BE49-F238E27FC236}">
              <a16:creationId xmlns:a16="http://schemas.microsoft.com/office/drawing/2014/main" id="{F28F33AF-74B1-4877-9B8D-1A465220F001}"/>
            </a:ext>
          </a:extLst>
        </xdr:cNvPr>
        <xdr:cNvCxnSpPr/>
      </xdr:nvCxnSpPr>
      <xdr:spPr>
        <a:xfrm flipV="1">
          <a:off x="14793595" y="5398525"/>
          <a:ext cx="1269" cy="1442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72135</xdr:rowOff>
    </xdr:from>
    <xdr:ext cx="469744" cy="259045"/>
    <xdr:sp macro="" textlink="">
      <xdr:nvSpPr>
        <xdr:cNvPr id="127" name="債務償還比率最小値テキスト">
          <a:extLst>
            <a:ext uri="{FF2B5EF4-FFF2-40B4-BE49-F238E27FC236}">
              <a16:creationId xmlns:a16="http://schemas.microsoft.com/office/drawing/2014/main" id="{96CA9B24-ABE8-42F6-9DE6-B02DB4D478E3}"/>
            </a:ext>
          </a:extLst>
        </xdr:cNvPr>
        <xdr:cNvSpPr txBox="1"/>
      </xdr:nvSpPr>
      <xdr:spPr>
        <a:xfrm>
          <a:off x="14846300" y="6844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68308</xdr:rowOff>
    </xdr:from>
    <xdr:to>
      <xdr:col>76</xdr:col>
      <xdr:colOff>111125</xdr:colOff>
      <xdr:row>35</xdr:row>
      <xdr:rowOff>68308</xdr:rowOff>
    </xdr:to>
    <xdr:cxnSp macro="">
      <xdr:nvCxnSpPr>
        <xdr:cNvPr id="128" name="直線コネクタ 127">
          <a:extLst>
            <a:ext uri="{FF2B5EF4-FFF2-40B4-BE49-F238E27FC236}">
              <a16:creationId xmlns:a16="http://schemas.microsoft.com/office/drawing/2014/main" id="{7162A2F0-2729-4024-9765-7FDC0C735BDF}"/>
            </a:ext>
          </a:extLst>
        </xdr:cNvPr>
        <xdr:cNvCxnSpPr/>
      </xdr:nvCxnSpPr>
      <xdr:spPr>
        <a:xfrm>
          <a:off x="14706600" y="684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115977</xdr:rowOff>
    </xdr:from>
    <xdr:ext cx="560923" cy="259045"/>
    <xdr:sp macro="" textlink="">
      <xdr:nvSpPr>
        <xdr:cNvPr id="129" name="債務償還比率最大値テキスト">
          <a:extLst>
            <a:ext uri="{FF2B5EF4-FFF2-40B4-BE49-F238E27FC236}">
              <a16:creationId xmlns:a16="http://schemas.microsoft.com/office/drawing/2014/main" id="{829EF22D-A38F-440D-AA73-1990308A9C7E}"/>
            </a:ext>
          </a:extLst>
        </xdr:cNvPr>
        <xdr:cNvSpPr txBox="1"/>
      </xdr:nvSpPr>
      <xdr:spPr>
        <a:xfrm>
          <a:off x="14846300" y="517375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169300</xdr:rowOff>
    </xdr:from>
    <xdr:to>
      <xdr:col>76</xdr:col>
      <xdr:colOff>111125</xdr:colOff>
      <xdr:row>26</xdr:row>
      <xdr:rowOff>169300</xdr:rowOff>
    </xdr:to>
    <xdr:cxnSp macro="">
      <xdr:nvCxnSpPr>
        <xdr:cNvPr id="130" name="直線コネクタ 129">
          <a:extLst>
            <a:ext uri="{FF2B5EF4-FFF2-40B4-BE49-F238E27FC236}">
              <a16:creationId xmlns:a16="http://schemas.microsoft.com/office/drawing/2014/main" id="{664AF97A-37B7-4313-948B-7A7B1CD2357E}"/>
            </a:ext>
          </a:extLst>
        </xdr:cNvPr>
        <xdr:cNvCxnSpPr/>
      </xdr:nvCxnSpPr>
      <xdr:spPr>
        <a:xfrm>
          <a:off x="14706600" y="539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22968</xdr:rowOff>
    </xdr:from>
    <xdr:ext cx="469744" cy="259045"/>
    <xdr:sp macro="" textlink="">
      <xdr:nvSpPr>
        <xdr:cNvPr id="131" name="債務償還比率平均値テキスト">
          <a:extLst>
            <a:ext uri="{FF2B5EF4-FFF2-40B4-BE49-F238E27FC236}">
              <a16:creationId xmlns:a16="http://schemas.microsoft.com/office/drawing/2014/main" id="{80C20203-B92B-457C-8766-83956E8F02F8}"/>
            </a:ext>
          </a:extLst>
        </xdr:cNvPr>
        <xdr:cNvSpPr txBox="1"/>
      </xdr:nvSpPr>
      <xdr:spPr>
        <a:xfrm>
          <a:off x="14846300" y="6280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44541</xdr:rowOff>
    </xdr:from>
    <xdr:to>
      <xdr:col>76</xdr:col>
      <xdr:colOff>73025</xdr:colOff>
      <xdr:row>32</xdr:row>
      <xdr:rowOff>146141</xdr:rowOff>
    </xdr:to>
    <xdr:sp macro="" textlink="">
      <xdr:nvSpPr>
        <xdr:cNvPr id="132" name="フローチャート: 判断 131">
          <a:extLst>
            <a:ext uri="{FF2B5EF4-FFF2-40B4-BE49-F238E27FC236}">
              <a16:creationId xmlns:a16="http://schemas.microsoft.com/office/drawing/2014/main" id="{BD2B403E-14A8-4AC9-AD4B-66447F5AD2A0}"/>
            </a:ext>
          </a:extLst>
        </xdr:cNvPr>
        <xdr:cNvSpPr/>
      </xdr:nvSpPr>
      <xdr:spPr>
        <a:xfrm>
          <a:off x="14744700" y="630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58882</xdr:rowOff>
    </xdr:from>
    <xdr:to>
      <xdr:col>72</xdr:col>
      <xdr:colOff>123825</xdr:colOff>
      <xdr:row>32</xdr:row>
      <xdr:rowOff>160482</xdr:rowOff>
    </xdr:to>
    <xdr:sp macro="" textlink="">
      <xdr:nvSpPr>
        <xdr:cNvPr id="133" name="フローチャート: 判断 132">
          <a:extLst>
            <a:ext uri="{FF2B5EF4-FFF2-40B4-BE49-F238E27FC236}">
              <a16:creationId xmlns:a16="http://schemas.microsoft.com/office/drawing/2014/main" id="{D8CE6E53-4719-440E-94BD-16CF862BA755}"/>
            </a:ext>
          </a:extLst>
        </xdr:cNvPr>
        <xdr:cNvSpPr/>
      </xdr:nvSpPr>
      <xdr:spPr>
        <a:xfrm>
          <a:off x="14033500" y="631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6AA7F7A-73D9-4A4A-95AB-7F57FD39455D}"/>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1E9A8041-A92A-4859-9BC2-E8742BC03F46}"/>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880B7111-44F8-4225-AA42-1DA1EEC5A51E}"/>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AF35B407-D787-4008-98A8-94FFEECE7E06}"/>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24E49CC5-9E55-4A24-A56B-0B6883A75C69}"/>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49095</xdr:rowOff>
    </xdr:from>
    <xdr:to>
      <xdr:col>76</xdr:col>
      <xdr:colOff>73025</xdr:colOff>
      <xdr:row>30</xdr:row>
      <xdr:rowOff>150695</xdr:rowOff>
    </xdr:to>
    <xdr:sp macro="" textlink="">
      <xdr:nvSpPr>
        <xdr:cNvPr id="139" name="楕円 138">
          <a:extLst>
            <a:ext uri="{FF2B5EF4-FFF2-40B4-BE49-F238E27FC236}">
              <a16:creationId xmlns:a16="http://schemas.microsoft.com/office/drawing/2014/main" id="{B4F585E6-FBFE-4F1C-9D76-5E766596CB73}"/>
            </a:ext>
          </a:extLst>
        </xdr:cNvPr>
        <xdr:cNvSpPr/>
      </xdr:nvSpPr>
      <xdr:spPr>
        <a:xfrm>
          <a:off x="14744700" y="596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71972</xdr:rowOff>
    </xdr:from>
    <xdr:ext cx="469744" cy="259045"/>
    <xdr:sp macro="" textlink="">
      <xdr:nvSpPr>
        <xdr:cNvPr id="140" name="債務償還比率該当値テキスト">
          <a:extLst>
            <a:ext uri="{FF2B5EF4-FFF2-40B4-BE49-F238E27FC236}">
              <a16:creationId xmlns:a16="http://schemas.microsoft.com/office/drawing/2014/main" id="{B1B6F55D-C2F1-4A3B-BA09-3C507F15ACD5}"/>
            </a:ext>
          </a:extLst>
        </xdr:cNvPr>
        <xdr:cNvSpPr txBox="1"/>
      </xdr:nvSpPr>
      <xdr:spPr>
        <a:xfrm>
          <a:off x="14846300" y="581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5797</xdr:rowOff>
    </xdr:from>
    <xdr:to>
      <xdr:col>72</xdr:col>
      <xdr:colOff>123825</xdr:colOff>
      <xdr:row>31</xdr:row>
      <xdr:rowOff>107397</xdr:rowOff>
    </xdr:to>
    <xdr:sp macro="" textlink="">
      <xdr:nvSpPr>
        <xdr:cNvPr id="141" name="楕円 140">
          <a:extLst>
            <a:ext uri="{FF2B5EF4-FFF2-40B4-BE49-F238E27FC236}">
              <a16:creationId xmlns:a16="http://schemas.microsoft.com/office/drawing/2014/main" id="{F88CFFF9-4C33-41CD-9467-043675172347}"/>
            </a:ext>
          </a:extLst>
        </xdr:cNvPr>
        <xdr:cNvSpPr/>
      </xdr:nvSpPr>
      <xdr:spPr>
        <a:xfrm>
          <a:off x="14033500" y="609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99895</xdr:rowOff>
    </xdr:from>
    <xdr:to>
      <xdr:col>76</xdr:col>
      <xdr:colOff>22225</xdr:colOff>
      <xdr:row>31</xdr:row>
      <xdr:rowOff>56597</xdr:rowOff>
    </xdr:to>
    <xdr:cxnSp macro="">
      <xdr:nvCxnSpPr>
        <xdr:cNvPr id="142" name="直線コネクタ 141">
          <a:extLst>
            <a:ext uri="{FF2B5EF4-FFF2-40B4-BE49-F238E27FC236}">
              <a16:creationId xmlns:a16="http://schemas.microsoft.com/office/drawing/2014/main" id="{ED014284-5F50-4D25-A8B6-4E18E881311F}"/>
            </a:ext>
          </a:extLst>
        </xdr:cNvPr>
        <xdr:cNvCxnSpPr/>
      </xdr:nvCxnSpPr>
      <xdr:spPr>
        <a:xfrm flipV="1">
          <a:off x="14084300" y="6014920"/>
          <a:ext cx="711200" cy="1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151609</xdr:rowOff>
    </xdr:from>
    <xdr:ext cx="469744" cy="259045"/>
    <xdr:sp macro="" textlink="">
      <xdr:nvSpPr>
        <xdr:cNvPr id="143" name="n_1aveValue債務償還比率">
          <a:extLst>
            <a:ext uri="{FF2B5EF4-FFF2-40B4-BE49-F238E27FC236}">
              <a16:creationId xmlns:a16="http://schemas.microsoft.com/office/drawing/2014/main" id="{7803233B-8AAE-4B10-A69F-9B5BA5FECE31}"/>
            </a:ext>
          </a:extLst>
        </xdr:cNvPr>
        <xdr:cNvSpPr txBox="1"/>
      </xdr:nvSpPr>
      <xdr:spPr>
        <a:xfrm>
          <a:off x="13836727" y="6409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123924</xdr:rowOff>
    </xdr:from>
    <xdr:ext cx="469744" cy="259045"/>
    <xdr:sp macro="" textlink="">
      <xdr:nvSpPr>
        <xdr:cNvPr id="144" name="n_1mainValue債務償還比率">
          <a:extLst>
            <a:ext uri="{FF2B5EF4-FFF2-40B4-BE49-F238E27FC236}">
              <a16:creationId xmlns:a16="http://schemas.microsoft.com/office/drawing/2014/main" id="{46868D6C-2B24-40CC-B452-743841E4CFBD}"/>
            </a:ext>
          </a:extLst>
        </xdr:cNvPr>
        <xdr:cNvSpPr txBox="1"/>
      </xdr:nvSpPr>
      <xdr:spPr>
        <a:xfrm>
          <a:off x="13836727" y="586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5" name="正方形/長方形 144">
          <a:extLst>
            <a:ext uri="{FF2B5EF4-FFF2-40B4-BE49-F238E27FC236}">
              <a16:creationId xmlns:a16="http://schemas.microsoft.com/office/drawing/2014/main" id="{87C83A17-16C7-4109-8417-3D5ECE19B734}"/>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6" name="正方形/長方形 145">
          <a:extLst>
            <a:ext uri="{FF2B5EF4-FFF2-40B4-BE49-F238E27FC236}">
              <a16:creationId xmlns:a16="http://schemas.microsoft.com/office/drawing/2014/main" id="{D63D3DF6-3A7F-4079-A582-34EBDBE213C4}"/>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7" name="テキスト ボックス 146">
          <a:extLst>
            <a:ext uri="{FF2B5EF4-FFF2-40B4-BE49-F238E27FC236}">
              <a16:creationId xmlns:a16="http://schemas.microsoft.com/office/drawing/2014/main" id="{03839193-A446-4665-821B-9343EFCEF139}"/>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8" name="テキスト ボックス 147">
          <a:extLst>
            <a:ext uri="{FF2B5EF4-FFF2-40B4-BE49-F238E27FC236}">
              <a16:creationId xmlns:a16="http://schemas.microsoft.com/office/drawing/2014/main" id="{5D9B3D77-0E47-4936-8788-B3C1898556A2}"/>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9" name="テキスト ボックス 148">
          <a:extLst>
            <a:ext uri="{FF2B5EF4-FFF2-40B4-BE49-F238E27FC236}">
              <a16:creationId xmlns:a16="http://schemas.microsoft.com/office/drawing/2014/main" id="{DC0678A5-82EF-4E36-9AFA-6FCD6C93C48B}"/>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0" name="テキスト ボックス 149">
          <a:extLst>
            <a:ext uri="{FF2B5EF4-FFF2-40B4-BE49-F238E27FC236}">
              <a16:creationId xmlns:a16="http://schemas.microsoft.com/office/drawing/2014/main" id="{F7E4B2AB-98BC-4C5E-ABB6-55597F85B333}"/>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4B605CC-C70C-4566-B900-3F0C0719EFB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CD7D509-CF4A-4E4B-A5DE-19005411A28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144D714-C76E-4AB2-A8D5-F7AD9EEAE57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489501A-EFF9-4DE2-9321-ADFB0B7F658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熊本県八代市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B095D4D-4899-4A43-ACE1-61FA00391E2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37916AE-B1C0-4BAB-9226-1133B812F11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6246CC0-C0EF-47E7-A629-27CE91ADB94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C40F4A2-B543-4D43-88CD-16732C4F6B6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FD73F99-F2D0-4E2E-9077-8694E3499CA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2D9C84C-17B2-4E40-B2E1-9FCCA673DC6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128,001
125,600
681.36
66,456,864
65,134,510
1,150,591
32,938,875
67,926,540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5572812-9EA9-4AE1-8A42-D1AADA22DE7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8FAD523-20CC-4868-A2B3-2537A8DCEF2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88F3EB6-377B-443F-8728-71C59E28E7A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91.3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FE01593-1D16-457D-A2FA-1B13CBDF2F6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9121558-095A-4B36-9049-8B55F35A54E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DAE9F64-CD6E-4BDD-AD65-DD2AD4FC747B}"/>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62781C4-CCE2-4567-BC94-F71151C61B3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3BFE7BE-8DDE-4B82-B581-D60AE8C65AD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74B33DB-EDAF-4E12-BD0E-5541A84366A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BB8C47E-D91B-45CA-88E6-23E3CA4B725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5F36413-E05E-4D0D-9619-A57EAE267A2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4CB5129-53AD-4003-B1C9-9D026EC2EF9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9A65A8E-DAE7-44D3-BB4C-1ADA7C98CC2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7DFE8C3-2A47-408F-87BA-06C8A77C849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420A4EF-0F15-4A13-A5BF-47284460940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CC15AB0-9978-45CA-88E2-1FF5681A514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D431EA1-5E70-4603-BDF3-9563D381886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E0BD4E7-1EC2-4DEF-A603-7F0F06103CC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19C1830-11A6-447A-B0F7-1D49E9FA4C9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195C237D-8763-4898-803E-8D580709B56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7BD08BBD-D3A9-4061-8B78-C90AB803B94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FFC30857-E4DF-4D6E-8646-AE2D605F3F5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30BC8142-8774-48A8-8440-00068970449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E1992C3B-9656-47F2-BE4E-8C38B6AFE42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ED892630-6D03-4BCA-83FE-F44CC54F93A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11D8996F-4C32-4F04-806D-3908E094985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F7EAE340-42F3-4BB0-8888-2DE3489863B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4C208EC3-32C6-4DB0-BB6B-E3942E0BF79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D5F9F40D-9622-4BDC-8290-240842192BF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77D21E17-001E-436D-AC68-2A7826D8575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38C9850D-061A-4C2D-93F1-02030D63BF84}"/>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43A066C6-2CFC-496A-8C99-13B9C05F549B}"/>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AC4ED160-B3C3-41FE-9D54-32229FFF0765}"/>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6AE24099-FBAF-4110-A06D-EE405C8308AC}"/>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35B830C6-D9E5-4375-83E1-1B817ACBBA4E}"/>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439FABC3-47F1-4685-B4D4-077990F72FE1}"/>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D6CF1AA7-2B69-48CC-BE2B-B46C51AC1F4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344C3196-20FB-4D7E-A658-71459A5B88C9}"/>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ED71ED77-E484-4F4C-9D37-944423B27B53}"/>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8B79DF1C-A2BD-42D8-B614-68C35A10FA41}"/>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F6FE728C-192D-4508-98AA-469FA0A99A49}"/>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AC54533F-015D-4842-994F-52A687585C2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325676EB-D7EB-4F46-A179-8253614F3D9A}"/>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4B8B084A-3956-416F-A7B0-474A1A7DEEC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76200</xdr:rowOff>
    </xdr:from>
    <xdr:to>
      <xdr:col>24</xdr:col>
      <xdr:colOff>62865</xdr:colOff>
      <xdr:row>42</xdr:row>
      <xdr:rowOff>93345</xdr:rowOff>
    </xdr:to>
    <xdr:cxnSp macro="">
      <xdr:nvCxnSpPr>
        <xdr:cNvPr id="56" name="直線コネクタ 55">
          <a:extLst>
            <a:ext uri="{FF2B5EF4-FFF2-40B4-BE49-F238E27FC236}">
              <a16:creationId xmlns:a16="http://schemas.microsoft.com/office/drawing/2014/main" id="{19631A58-11DC-4207-A1BA-3972C0263623}"/>
            </a:ext>
          </a:extLst>
        </xdr:cNvPr>
        <xdr:cNvCxnSpPr/>
      </xdr:nvCxnSpPr>
      <xdr:spPr>
        <a:xfrm flipV="1">
          <a:off x="4634865" y="5734050"/>
          <a:ext cx="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97172</xdr:rowOff>
    </xdr:from>
    <xdr:ext cx="405111" cy="259045"/>
    <xdr:sp macro="" textlink="">
      <xdr:nvSpPr>
        <xdr:cNvPr id="57" name="【道路】&#10;有形固定資産減価償却率最小値テキスト">
          <a:extLst>
            <a:ext uri="{FF2B5EF4-FFF2-40B4-BE49-F238E27FC236}">
              <a16:creationId xmlns:a16="http://schemas.microsoft.com/office/drawing/2014/main" id="{F83C0224-7F89-49A2-B8EC-7FBBDD01E635}"/>
            </a:ext>
          </a:extLst>
        </xdr:cNvPr>
        <xdr:cNvSpPr txBox="1"/>
      </xdr:nvSpPr>
      <xdr:spPr>
        <a:xfrm>
          <a:off x="4673600" y="729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93345</xdr:rowOff>
    </xdr:from>
    <xdr:to>
      <xdr:col>24</xdr:col>
      <xdr:colOff>152400</xdr:colOff>
      <xdr:row>42</xdr:row>
      <xdr:rowOff>93345</xdr:rowOff>
    </xdr:to>
    <xdr:cxnSp macro="">
      <xdr:nvCxnSpPr>
        <xdr:cNvPr id="58" name="直線コネクタ 57">
          <a:extLst>
            <a:ext uri="{FF2B5EF4-FFF2-40B4-BE49-F238E27FC236}">
              <a16:creationId xmlns:a16="http://schemas.microsoft.com/office/drawing/2014/main" id="{905F57A9-1DDB-4A2E-A914-7D20BF2FD003}"/>
            </a:ext>
          </a:extLst>
        </xdr:cNvPr>
        <xdr:cNvCxnSpPr/>
      </xdr:nvCxnSpPr>
      <xdr:spPr>
        <a:xfrm>
          <a:off x="4546600" y="729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22877</xdr:rowOff>
    </xdr:from>
    <xdr:ext cx="405111" cy="259045"/>
    <xdr:sp macro="" textlink="">
      <xdr:nvSpPr>
        <xdr:cNvPr id="59" name="【道路】&#10;有形固定資産減価償却率最大値テキスト">
          <a:extLst>
            <a:ext uri="{FF2B5EF4-FFF2-40B4-BE49-F238E27FC236}">
              <a16:creationId xmlns:a16="http://schemas.microsoft.com/office/drawing/2014/main" id="{EB817B19-07AC-4C4E-895B-0AF5127781A4}"/>
            </a:ext>
          </a:extLst>
        </xdr:cNvPr>
        <xdr:cNvSpPr txBox="1"/>
      </xdr:nvSpPr>
      <xdr:spPr>
        <a:xfrm>
          <a:off x="46736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76200</xdr:rowOff>
    </xdr:from>
    <xdr:to>
      <xdr:col>24</xdr:col>
      <xdr:colOff>152400</xdr:colOff>
      <xdr:row>33</xdr:row>
      <xdr:rowOff>76200</xdr:rowOff>
    </xdr:to>
    <xdr:cxnSp macro="">
      <xdr:nvCxnSpPr>
        <xdr:cNvPr id="60" name="直線コネクタ 59">
          <a:extLst>
            <a:ext uri="{FF2B5EF4-FFF2-40B4-BE49-F238E27FC236}">
              <a16:creationId xmlns:a16="http://schemas.microsoft.com/office/drawing/2014/main" id="{97171B56-6A5C-46AE-9EC7-77C1F2CED928}"/>
            </a:ext>
          </a:extLst>
        </xdr:cNvPr>
        <xdr:cNvCxnSpPr/>
      </xdr:nvCxnSpPr>
      <xdr:spPr>
        <a:xfrm>
          <a:off x="4546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126382</xdr:rowOff>
    </xdr:from>
    <xdr:ext cx="405111" cy="259045"/>
    <xdr:sp macro="" textlink="">
      <xdr:nvSpPr>
        <xdr:cNvPr id="61" name="【道路】&#10;有形固定資産減価償却率平均値テキスト">
          <a:extLst>
            <a:ext uri="{FF2B5EF4-FFF2-40B4-BE49-F238E27FC236}">
              <a16:creationId xmlns:a16="http://schemas.microsoft.com/office/drawing/2014/main" id="{61AB7AEF-0836-46F2-9EAB-01CE31C82405}"/>
            </a:ext>
          </a:extLst>
        </xdr:cNvPr>
        <xdr:cNvSpPr txBox="1"/>
      </xdr:nvSpPr>
      <xdr:spPr>
        <a:xfrm>
          <a:off x="4673600" y="6298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103505</xdr:rowOff>
    </xdr:from>
    <xdr:to>
      <xdr:col>24</xdr:col>
      <xdr:colOff>114300</xdr:colOff>
      <xdr:row>38</xdr:row>
      <xdr:rowOff>33655</xdr:rowOff>
    </xdr:to>
    <xdr:sp macro="" textlink="">
      <xdr:nvSpPr>
        <xdr:cNvPr id="62" name="フローチャート: 判断 61">
          <a:extLst>
            <a:ext uri="{FF2B5EF4-FFF2-40B4-BE49-F238E27FC236}">
              <a16:creationId xmlns:a16="http://schemas.microsoft.com/office/drawing/2014/main" id="{DD312559-C69E-4460-9361-8BED775341D5}"/>
            </a:ext>
          </a:extLst>
        </xdr:cNvPr>
        <xdr:cNvSpPr/>
      </xdr:nvSpPr>
      <xdr:spPr>
        <a:xfrm>
          <a:off x="45847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124460</xdr:rowOff>
    </xdr:from>
    <xdr:to>
      <xdr:col>20</xdr:col>
      <xdr:colOff>38100</xdr:colOff>
      <xdr:row>38</xdr:row>
      <xdr:rowOff>54610</xdr:rowOff>
    </xdr:to>
    <xdr:sp macro="" textlink="">
      <xdr:nvSpPr>
        <xdr:cNvPr id="63" name="フローチャート: 判断 62">
          <a:extLst>
            <a:ext uri="{FF2B5EF4-FFF2-40B4-BE49-F238E27FC236}">
              <a16:creationId xmlns:a16="http://schemas.microsoft.com/office/drawing/2014/main" id="{19376C21-2A72-4F31-B4B2-490E8BCC4147}"/>
            </a:ext>
          </a:extLst>
        </xdr:cNvPr>
        <xdr:cNvSpPr/>
      </xdr:nvSpPr>
      <xdr:spPr>
        <a:xfrm>
          <a:off x="3746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154940</xdr:rowOff>
    </xdr:from>
    <xdr:to>
      <xdr:col>15</xdr:col>
      <xdr:colOff>101600</xdr:colOff>
      <xdr:row>38</xdr:row>
      <xdr:rowOff>85090</xdr:rowOff>
    </xdr:to>
    <xdr:sp macro="" textlink="">
      <xdr:nvSpPr>
        <xdr:cNvPr id="64" name="フローチャート: 判断 63">
          <a:extLst>
            <a:ext uri="{FF2B5EF4-FFF2-40B4-BE49-F238E27FC236}">
              <a16:creationId xmlns:a16="http://schemas.microsoft.com/office/drawing/2014/main" id="{D4FB67F7-9712-4523-889B-BA190453D41F}"/>
            </a:ext>
          </a:extLst>
        </xdr:cNvPr>
        <xdr:cNvSpPr/>
      </xdr:nvSpPr>
      <xdr:spPr>
        <a:xfrm>
          <a:off x="2857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17780</xdr:rowOff>
    </xdr:from>
    <xdr:to>
      <xdr:col>10</xdr:col>
      <xdr:colOff>165100</xdr:colOff>
      <xdr:row>37</xdr:row>
      <xdr:rowOff>119380</xdr:rowOff>
    </xdr:to>
    <xdr:sp macro="" textlink="">
      <xdr:nvSpPr>
        <xdr:cNvPr id="65" name="フローチャート: 判断 64">
          <a:extLst>
            <a:ext uri="{FF2B5EF4-FFF2-40B4-BE49-F238E27FC236}">
              <a16:creationId xmlns:a16="http://schemas.microsoft.com/office/drawing/2014/main" id="{21FB60F6-4E3D-4FF2-981D-51E1BB763B5E}"/>
            </a:ext>
          </a:extLst>
        </xdr:cNvPr>
        <xdr:cNvSpPr/>
      </xdr:nvSpPr>
      <xdr:spPr>
        <a:xfrm>
          <a:off x="1968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B73DEC6F-4A17-441D-B490-6D193D9805A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9F26EAC1-E031-4774-A7C8-A076A5CAC71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74B5149-351A-470B-B0BC-5FA471C8A94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A684F8D-36E4-4724-ADAD-F59F79B23AA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DD3F10D-44C0-430D-9B74-76D380574E3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46355</xdr:rowOff>
    </xdr:from>
    <xdr:to>
      <xdr:col>24</xdr:col>
      <xdr:colOff>114300</xdr:colOff>
      <xdr:row>38</xdr:row>
      <xdr:rowOff>147955</xdr:rowOff>
    </xdr:to>
    <xdr:sp macro="" textlink="">
      <xdr:nvSpPr>
        <xdr:cNvPr id="71" name="楕円 70">
          <a:extLst>
            <a:ext uri="{FF2B5EF4-FFF2-40B4-BE49-F238E27FC236}">
              <a16:creationId xmlns:a16="http://schemas.microsoft.com/office/drawing/2014/main" id="{C8B4B1C6-3B9C-4A02-A9C0-37BE1F95372A}"/>
            </a:ext>
          </a:extLst>
        </xdr:cNvPr>
        <xdr:cNvSpPr/>
      </xdr:nvSpPr>
      <xdr:spPr>
        <a:xfrm>
          <a:off x="45847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24782</xdr:rowOff>
    </xdr:from>
    <xdr:ext cx="405111" cy="259045"/>
    <xdr:sp macro="" textlink="">
      <xdr:nvSpPr>
        <xdr:cNvPr id="72" name="【道路】&#10;有形固定資産減価償却率該当値テキスト">
          <a:extLst>
            <a:ext uri="{FF2B5EF4-FFF2-40B4-BE49-F238E27FC236}">
              <a16:creationId xmlns:a16="http://schemas.microsoft.com/office/drawing/2014/main" id="{D7C1AF7F-04FC-4A80-9AD2-D67584BBB0B9}"/>
            </a:ext>
          </a:extLst>
        </xdr:cNvPr>
        <xdr:cNvSpPr txBox="1"/>
      </xdr:nvSpPr>
      <xdr:spPr>
        <a:xfrm>
          <a:off x="4673600"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69215</xdr:rowOff>
    </xdr:from>
    <xdr:to>
      <xdr:col>20</xdr:col>
      <xdr:colOff>38100</xdr:colOff>
      <xdr:row>38</xdr:row>
      <xdr:rowOff>170815</xdr:rowOff>
    </xdr:to>
    <xdr:sp macro="" textlink="">
      <xdr:nvSpPr>
        <xdr:cNvPr id="73" name="楕円 72">
          <a:extLst>
            <a:ext uri="{FF2B5EF4-FFF2-40B4-BE49-F238E27FC236}">
              <a16:creationId xmlns:a16="http://schemas.microsoft.com/office/drawing/2014/main" id="{6AEFE774-9849-488D-B4EE-BDE2C4FFD247}"/>
            </a:ext>
          </a:extLst>
        </xdr:cNvPr>
        <xdr:cNvSpPr/>
      </xdr:nvSpPr>
      <xdr:spPr>
        <a:xfrm>
          <a:off x="37465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97155</xdr:rowOff>
    </xdr:from>
    <xdr:to>
      <xdr:col>24</xdr:col>
      <xdr:colOff>63500</xdr:colOff>
      <xdr:row>38</xdr:row>
      <xdr:rowOff>120015</xdr:rowOff>
    </xdr:to>
    <xdr:cxnSp macro="">
      <xdr:nvCxnSpPr>
        <xdr:cNvPr id="74" name="直線コネクタ 73">
          <a:extLst>
            <a:ext uri="{FF2B5EF4-FFF2-40B4-BE49-F238E27FC236}">
              <a16:creationId xmlns:a16="http://schemas.microsoft.com/office/drawing/2014/main" id="{3FE72480-802F-4A38-9121-317B7792B080}"/>
            </a:ext>
          </a:extLst>
        </xdr:cNvPr>
        <xdr:cNvCxnSpPr/>
      </xdr:nvCxnSpPr>
      <xdr:spPr>
        <a:xfrm flipV="1">
          <a:off x="3797300" y="661225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103505</xdr:rowOff>
    </xdr:from>
    <xdr:to>
      <xdr:col>15</xdr:col>
      <xdr:colOff>101600</xdr:colOff>
      <xdr:row>39</xdr:row>
      <xdr:rowOff>33655</xdr:rowOff>
    </xdr:to>
    <xdr:sp macro="" textlink="">
      <xdr:nvSpPr>
        <xdr:cNvPr id="75" name="楕円 74">
          <a:extLst>
            <a:ext uri="{FF2B5EF4-FFF2-40B4-BE49-F238E27FC236}">
              <a16:creationId xmlns:a16="http://schemas.microsoft.com/office/drawing/2014/main" id="{EDC96D6B-B538-46F9-A16D-76014A5A8592}"/>
            </a:ext>
          </a:extLst>
        </xdr:cNvPr>
        <xdr:cNvSpPr/>
      </xdr:nvSpPr>
      <xdr:spPr>
        <a:xfrm>
          <a:off x="28575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120015</xdr:rowOff>
    </xdr:from>
    <xdr:to>
      <xdr:col>19</xdr:col>
      <xdr:colOff>177800</xdr:colOff>
      <xdr:row>38</xdr:row>
      <xdr:rowOff>154305</xdr:rowOff>
    </xdr:to>
    <xdr:cxnSp macro="">
      <xdr:nvCxnSpPr>
        <xdr:cNvPr id="76" name="直線コネクタ 75">
          <a:extLst>
            <a:ext uri="{FF2B5EF4-FFF2-40B4-BE49-F238E27FC236}">
              <a16:creationId xmlns:a16="http://schemas.microsoft.com/office/drawing/2014/main" id="{1829F32B-9392-42A8-A53C-825C0B95E0A9}"/>
            </a:ext>
          </a:extLst>
        </xdr:cNvPr>
        <xdr:cNvCxnSpPr/>
      </xdr:nvCxnSpPr>
      <xdr:spPr>
        <a:xfrm flipV="1">
          <a:off x="2908300" y="663511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71137</xdr:rowOff>
    </xdr:from>
    <xdr:ext cx="405111" cy="259045"/>
    <xdr:sp macro="" textlink="">
      <xdr:nvSpPr>
        <xdr:cNvPr id="77" name="n_1aveValue【道路】&#10;有形固定資産減価償却率">
          <a:extLst>
            <a:ext uri="{FF2B5EF4-FFF2-40B4-BE49-F238E27FC236}">
              <a16:creationId xmlns:a16="http://schemas.microsoft.com/office/drawing/2014/main" id="{9D9B7464-BA3C-4A09-AC70-4C112430785A}"/>
            </a:ext>
          </a:extLst>
        </xdr:cNvPr>
        <xdr:cNvSpPr txBox="1"/>
      </xdr:nvSpPr>
      <xdr:spPr>
        <a:xfrm>
          <a:off x="35820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101617</xdr:rowOff>
    </xdr:from>
    <xdr:ext cx="405111" cy="259045"/>
    <xdr:sp macro="" textlink="">
      <xdr:nvSpPr>
        <xdr:cNvPr id="78" name="n_2aveValue【道路】&#10;有形固定資産減価償却率">
          <a:extLst>
            <a:ext uri="{FF2B5EF4-FFF2-40B4-BE49-F238E27FC236}">
              <a16:creationId xmlns:a16="http://schemas.microsoft.com/office/drawing/2014/main" id="{4311CC1A-A5A2-4462-8B8A-383985991B03}"/>
            </a:ext>
          </a:extLst>
        </xdr:cNvPr>
        <xdr:cNvSpPr txBox="1"/>
      </xdr:nvSpPr>
      <xdr:spPr>
        <a:xfrm>
          <a:off x="2705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135907</xdr:rowOff>
    </xdr:from>
    <xdr:ext cx="405111" cy="259045"/>
    <xdr:sp macro="" textlink="">
      <xdr:nvSpPr>
        <xdr:cNvPr id="79" name="n_3aveValue【道路】&#10;有形固定資産減価償却率">
          <a:extLst>
            <a:ext uri="{FF2B5EF4-FFF2-40B4-BE49-F238E27FC236}">
              <a16:creationId xmlns:a16="http://schemas.microsoft.com/office/drawing/2014/main" id="{AF3B4E34-3281-4142-9555-BA557F9D29DB}"/>
            </a:ext>
          </a:extLst>
        </xdr:cNvPr>
        <xdr:cNvSpPr txBox="1"/>
      </xdr:nvSpPr>
      <xdr:spPr>
        <a:xfrm>
          <a:off x="1816744"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161942</xdr:rowOff>
    </xdr:from>
    <xdr:ext cx="405111" cy="259045"/>
    <xdr:sp macro="" textlink="">
      <xdr:nvSpPr>
        <xdr:cNvPr id="80" name="n_1mainValue【道路】&#10;有形固定資産減価償却率">
          <a:extLst>
            <a:ext uri="{FF2B5EF4-FFF2-40B4-BE49-F238E27FC236}">
              <a16:creationId xmlns:a16="http://schemas.microsoft.com/office/drawing/2014/main" id="{6D06E89C-5198-4D97-98E3-E3520D2C96B5}"/>
            </a:ext>
          </a:extLst>
        </xdr:cNvPr>
        <xdr:cNvSpPr txBox="1"/>
      </xdr:nvSpPr>
      <xdr:spPr>
        <a:xfrm>
          <a:off x="3582044" y="667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24782</xdr:rowOff>
    </xdr:from>
    <xdr:ext cx="405111" cy="259045"/>
    <xdr:sp macro="" textlink="">
      <xdr:nvSpPr>
        <xdr:cNvPr id="81" name="n_2mainValue【道路】&#10;有形固定資産減価償却率">
          <a:extLst>
            <a:ext uri="{FF2B5EF4-FFF2-40B4-BE49-F238E27FC236}">
              <a16:creationId xmlns:a16="http://schemas.microsoft.com/office/drawing/2014/main" id="{0702FDA3-DAD7-47FA-A848-93AB55D3EEE2}"/>
            </a:ext>
          </a:extLst>
        </xdr:cNvPr>
        <xdr:cNvSpPr txBox="1"/>
      </xdr:nvSpPr>
      <xdr:spPr>
        <a:xfrm>
          <a:off x="2705744" y="671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FB1DE413-1D88-4EEC-9E88-E8112A2ADCA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8294E736-A2DC-471A-8E35-ACA87CDDEAF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D405E23B-FDF4-42A1-B347-0AA3B993DD8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63C7FF9B-0F77-4805-9FA7-E4D76DA081E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3D0D2B9E-460A-4971-A2FF-45BDB01D146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FAC9D00C-1589-46F0-8CD2-9781560FE43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47611B3D-F78D-49D6-A0D3-556432399D0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0245FBA2-CD40-4188-B493-52195613ADB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3776856B-E4B8-4142-B15B-A45F65C093E1}"/>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81D91E52-E52E-447A-AA61-DD5C8D6A66E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a:extLst>
            <a:ext uri="{FF2B5EF4-FFF2-40B4-BE49-F238E27FC236}">
              <a16:creationId xmlns:a16="http://schemas.microsoft.com/office/drawing/2014/main" id="{BE09D679-2131-4B1B-99CD-CFFF97842014}"/>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a:extLst>
            <a:ext uri="{FF2B5EF4-FFF2-40B4-BE49-F238E27FC236}">
              <a16:creationId xmlns:a16="http://schemas.microsoft.com/office/drawing/2014/main" id="{AFF0556B-1EC7-4C7A-81F9-27FB838F92B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a:extLst>
            <a:ext uri="{FF2B5EF4-FFF2-40B4-BE49-F238E27FC236}">
              <a16:creationId xmlns:a16="http://schemas.microsoft.com/office/drawing/2014/main" id="{9DF51893-9FE7-49BE-935B-EAED33B6C1D3}"/>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a:extLst>
            <a:ext uri="{FF2B5EF4-FFF2-40B4-BE49-F238E27FC236}">
              <a16:creationId xmlns:a16="http://schemas.microsoft.com/office/drawing/2014/main" id="{F50A7AF8-41DB-4ED3-AFA7-C8E9B0E15104}"/>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a:extLst>
            <a:ext uri="{FF2B5EF4-FFF2-40B4-BE49-F238E27FC236}">
              <a16:creationId xmlns:a16="http://schemas.microsoft.com/office/drawing/2014/main" id="{50257AA7-357C-422A-887F-8D3AA0641D3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a:extLst>
            <a:ext uri="{FF2B5EF4-FFF2-40B4-BE49-F238E27FC236}">
              <a16:creationId xmlns:a16="http://schemas.microsoft.com/office/drawing/2014/main" id="{F5823557-DBBC-4F78-B1BE-20BE8E9B1923}"/>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a:extLst>
            <a:ext uri="{FF2B5EF4-FFF2-40B4-BE49-F238E27FC236}">
              <a16:creationId xmlns:a16="http://schemas.microsoft.com/office/drawing/2014/main" id="{5EFAC0B3-47F5-4424-861C-31ECC971E9FC}"/>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a:extLst>
            <a:ext uri="{FF2B5EF4-FFF2-40B4-BE49-F238E27FC236}">
              <a16:creationId xmlns:a16="http://schemas.microsoft.com/office/drawing/2014/main" id="{978A6226-F2AA-449A-B2E9-C332F7400563}"/>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a:extLst>
            <a:ext uri="{FF2B5EF4-FFF2-40B4-BE49-F238E27FC236}">
              <a16:creationId xmlns:a16="http://schemas.microsoft.com/office/drawing/2014/main" id="{0B0AE0BE-33D6-43A3-8DFC-35CFE11AA3B6}"/>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a:extLst>
            <a:ext uri="{FF2B5EF4-FFF2-40B4-BE49-F238E27FC236}">
              <a16:creationId xmlns:a16="http://schemas.microsoft.com/office/drawing/2014/main" id="{A89219F9-DCE5-43BC-8B65-1173775FFF3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AF16A0D5-8D9D-48F5-8C80-B5DFF0FE50A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3" name="テキスト ボックス 102">
          <a:extLst>
            <a:ext uri="{FF2B5EF4-FFF2-40B4-BE49-F238E27FC236}">
              <a16:creationId xmlns:a16="http://schemas.microsoft.com/office/drawing/2014/main" id="{D3A1FBF4-8394-4313-ABE4-7577ACDC1611}"/>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a:extLst>
            <a:ext uri="{FF2B5EF4-FFF2-40B4-BE49-F238E27FC236}">
              <a16:creationId xmlns:a16="http://schemas.microsoft.com/office/drawing/2014/main" id="{45BE3D3E-3450-4F33-AB81-931CF05F76E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6820</xdr:rowOff>
    </xdr:from>
    <xdr:to>
      <xdr:col>54</xdr:col>
      <xdr:colOff>189865</xdr:colOff>
      <xdr:row>41</xdr:row>
      <xdr:rowOff>158648</xdr:rowOff>
    </xdr:to>
    <xdr:cxnSp macro="">
      <xdr:nvCxnSpPr>
        <xdr:cNvPr id="105" name="直線コネクタ 104">
          <a:extLst>
            <a:ext uri="{FF2B5EF4-FFF2-40B4-BE49-F238E27FC236}">
              <a16:creationId xmlns:a16="http://schemas.microsoft.com/office/drawing/2014/main" id="{F8629F11-819C-4C6E-BF22-F18C16DCB244}"/>
            </a:ext>
          </a:extLst>
        </xdr:cNvPr>
        <xdr:cNvCxnSpPr/>
      </xdr:nvCxnSpPr>
      <xdr:spPr>
        <a:xfrm flipV="1">
          <a:off x="10476865" y="5836120"/>
          <a:ext cx="0" cy="1351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162475</xdr:rowOff>
    </xdr:from>
    <xdr:ext cx="469744" cy="259045"/>
    <xdr:sp macro="" textlink="">
      <xdr:nvSpPr>
        <xdr:cNvPr id="106" name="【道路】&#10;一人当たり延長最小値テキスト">
          <a:extLst>
            <a:ext uri="{FF2B5EF4-FFF2-40B4-BE49-F238E27FC236}">
              <a16:creationId xmlns:a16="http://schemas.microsoft.com/office/drawing/2014/main" id="{7D8BCD3D-65F0-42CF-AC9F-B68F3D92F2C4}"/>
            </a:ext>
          </a:extLst>
        </xdr:cNvPr>
        <xdr:cNvSpPr txBox="1"/>
      </xdr:nvSpPr>
      <xdr:spPr>
        <a:xfrm>
          <a:off x="10515600" y="71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158648</xdr:rowOff>
    </xdr:from>
    <xdr:to>
      <xdr:col>55</xdr:col>
      <xdr:colOff>88900</xdr:colOff>
      <xdr:row>41</xdr:row>
      <xdr:rowOff>158648</xdr:rowOff>
    </xdr:to>
    <xdr:cxnSp macro="">
      <xdr:nvCxnSpPr>
        <xdr:cNvPr id="107" name="直線コネクタ 106">
          <a:extLst>
            <a:ext uri="{FF2B5EF4-FFF2-40B4-BE49-F238E27FC236}">
              <a16:creationId xmlns:a16="http://schemas.microsoft.com/office/drawing/2014/main" id="{DE16F02E-D826-4527-BB4C-148716342404}"/>
            </a:ext>
          </a:extLst>
        </xdr:cNvPr>
        <xdr:cNvCxnSpPr/>
      </xdr:nvCxnSpPr>
      <xdr:spPr>
        <a:xfrm>
          <a:off x="10388600" y="7188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124947</xdr:rowOff>
    </xdr:from>
    <xdr:ext cx="534377" cy="259045"/>
    <xdr:sp macro="" textlink="">
      <xdr:nvSpPr>
        <xdr:cNvPr id="108" name="【道路】&#10;一人当たり延長最大値テキスト">
          <a:extLst>
            <a:ext uri="{FF2B5EF4-FFF2-40B4-BE49-F238E27FC236}">
              <a16:creationId xmlns:a16="http://schemas.microsoft.com/office/drawing/2014/main" id="{4CAE94FD-525C-4BDD-8693-7C3DF9E85ED4}"/>
            </a:ext>
          </a:extLst>
        </xdr:cNvPr>
        <xdr:cNvSpPr txBox="1"/>
      </xdr:nvSpPr>
      <xdr:spPr>
        <a:xfrm>
          <a:off x="10515600" y="561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6820</xdr:rowOff>
    </xdr:from>
    <xdr:to>
      <xdr:col>55</xdr:col>
      <xdr:colOff>88900</xdr:colOff>
      <xdr:row>34</xdr:row>
      <xdr:rowOff>6820</xdr:rowOff>
    </xdr:to>
    <xdr:cxnSp macro="">
      <xdr:nvCxnSpPr>
        <xdr:cNvPr id="109" name="直線コネクタ 108">
          <a:extLst>
            <a:ext uri="{FF2B5EF4-FFF2-40B4-BE49-F238E27FC236}">
              <a16:creationId xmlns:a16="http://schemas.microsoft.com/office/drawing/2014/main" id="{5E76DDB7-D480-457F-8FBB-467CD2159CC7}"/>
            </a:ext>
          </a:extLst>
        </xdr:cNvPr>
        <xdr:cNvCxnSpPr/>
      </xdr:nvCxnSpPr>
      <xdr:spPr>
        <a:xfrm>
          <a:off x="10388600" y="583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166705</xdr:rowOff>
    </xdr:from>
    <xdr:ext cx="534377" cy="259045"/>
    <xdr:sp macro="" textlink="">
      <xdr:nvSpPr>
        <xdr:cNvPr id="110" name="【道路】&#10;一人当たり延長平均値テキスト">
          <a:extLst>
            <a:ext uri="{FF2B5EF4-FFF2-40B4-BE49-F238E27FC236}">
              <a16:creationId xmlns:a16="http://schemas.microsoft.com/office/drawing/2014/main" id="{19729535-EA37-4782-A1CF-F2C097CCFA34}"/>
            </a:ext>
          </a:extLst>
        </xdr:cNvPr>
        <xdr:cNvSpPr txBox="1"/>
      </xdr:nvSpPr>
      <xdr:spPr>
        <a:xfrm>
          <a:off x="10515600" y="6681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16828</xdr:rowOff>
    </xdr:from>
    <xdr:to>
      <xdr:col>55</xdr:col>
      <xdr:colOff>50800</xdr:colOff>
      <xdr:row>39</xdr:row>
      <xdr:rowOff>118428</xdr:rowOff>
    </xdr:to>
    <xdr:sp macro="" textlink="">
      <xdr:nvSpPr>
        <xdr:cNvPr id="111" name="フローチャート: 判断 110">
          <a:extLst>
            <a:ext uri="{FF2B5EF4-FFF2-40B4-BE49-F238E27FC236}">
              <a16:creationId xmlns:a16="http://schemas.microsoft.com/office/drawing/2014/main" id="{8736A1F8-B866-4A79-969E-B155DCB955F2}"/>
            </a:ext>
          </a:extLst>
        </xdr:cNvPr>
        <xdr:cNvSpPr/>
      </xdr:nvSpPr>
      <xdr:spPr>
        <a:xfrm>
          <a:off x="10426700" y="670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24219</xdr:rowOff>
    </xdr:from>
    <xdr:to>
      <xdr:col>50</xdr:col>
      <xdr:colOff>165100</xdr:colOff>
      <xdr:row>39</xdr:row>
      <xdr:rowOff>125819</xdr:rowOff>
    </xdr:to>
    <xdr:sp macro="" textlink="">
      <xdr:nvSpPr>
        <xdr:cNvPr id="112" name="フローチャート: 判断 111">
          <a:extLst>
            <a:ext uri="{FF2B5EF4-FFF2-40B4-BE49-F238E27FC236}">
              <a16:creationId xmlns:a16="http://schemas.microsoft.com/office/drawing/2014/main" id="{E00B4748-413F-4A8F-95BA-E8CB8E83FCA5}"/>
            </a:ext>
          </a:extLst>
        </xdr:cNvPr>
        <xdr:cNvSpPr/>
      </xdr:nvSpPr>
      <xdr:spPr>
        <a:xfrm>
          <a:off x="9588500" y="671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26962</xdr:rowOff>
    </xdr:from>
    <xdr:to>
      <xdr:col>46</xdr:col>
      <xdr:colOff>38100</xdr:colOff>
      <xdr:row>39</xdr:row>
      <xdr:rowOff>128562</xdr:rowOff>
    </xdr:to>
    <xdr:sp macro="" textlink="">
      <xdr:nvSpPr>
        <xdr:cNvPr id="113" name="フローチャート: 判断 112">
          <a:extLst>
            <a:ext uri="{FF2B5EF4-FFF2-40B4-BE49-F238E27FC236}">
              <a16:creationId xmlns:a16="http://schemas.microsoft.com/office/drawing/2014/main" id="{9F8CCA0F-8001-4A3A-976A-33A1A31F3121}"/>
            </a:ext>
          </a:extLst>
        </xdr:cNvPr>
        <xdr:cNvSpPr/>
      </xdr:nvSpPr>
      <xdr:spPr>
        <a:xfrm>
          <a:off x="8699500" y="671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36449</xdr:rowOff>
    </xdr:from>
    <xdr:to>
      <xdr:col>41</xdr:col>
      <xdr:colOff>101600</xdr:colOff>
      <xdr:row>40</xdr:row>
      <xdr:rowOff>138049</xdr:rowOff>
    </xdr:to>
    <xdr:sp macro="" textlink="">
      <xdr:nvSpPr>
        <xdr:cNvPr id="114" name="フローチャート: 判断 113">
          <a:extLst>
            <a:ext uri="{FF2B5EF4-FFF2-40B4-BE49-F238E27FC236}">
              <a16:creationId xmlns:a16="http://schemas.microsoft.com/office/drawing/2014/main" id="{1146D34E-9051-4272-BD69-EEBB992B0C2C}"/>
            </a:ext>
          </a:extLst>
        </xdr:cNvPr>
        <xdr:cNvSpPr/>
      </xdr:nvSpPr>
      <xdr:spPr>
        <a:xfrm>
          <a:off x="7810500" y="6894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2D616165-2B00-4F15-B938-043388819E4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A1340790-2BF1-49A5-A4AC-9F24AB049A4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BADFB5A-285C-4261-88FC-8D83F903D78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F65EBA9F-5311-4924-B46B-0E435A23FF7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1FBC2C25-F4AA-46A3-867E-561D8BA2807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46851</xdr:rowOff>
    </xdr:from>
    <xdr:to>
      <xdr:col>55</xdr:col>
      <xdr:colOff>50800</xdr:colOff>
      <xdr:row>38</xdr:row>
      <xdr:rowOff>148451</xdr:rowOff>
    </xdr:to>
    <xdr:sp macro="" textlink="">
      <xdr:nvSpPr>
        <xdr:cNvPr id="120" name="楕円 119">
          <a:extLst>
            <a:ext uri="{FF2B5EF4-FFF2-40B4-BE49-F238E27FC236}">
              <a16:creationId xmlns:a16="http://schemas.microsoft.com/office/drawing/2014/main" id="{317C8D33-B5A0-4D19-86BA-168AC1D5C71C}"/>
            </a:ext>
          </a:extLst>
        </xdr:cNvPr>
        <xdr:cNvSpPr/>
      </xdr:nvSpPr>
      <xdr:spPr>
        <a:xfrm>
          <a:off x="10426700" y="656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69727</xdr:rowOff>
    </xdr:from>
    <xdr:ext cx="534377" cy="259045"/>
    <xdr:sp macro="" textlink="">
      <xdr:nvSpPr>
        <xdr:cNvPr id="121" name="【道路】&#10;一人当たり延長該当値テキスト">
          <a:extLst>
            <a:ext uri="{FF2B5EF4-FFF2-40B4-BE49-F238E27FC236}">
              <a16:creationId xmlns:a16="http://schemas.microsoft.com/office/drawing/2014/main" id="{E6EAE9D9-37FD-44A7-8D95-B1A077E46062}"/>
            </a:ext>
          </a:extLst>
        </xdr:cNvPr>
        <xdr:cNvSpPr txBox="1"/>
      </xdr:nvSpPr>
      <xdr:spPr>
        <a:xfrm>
          <a:off x="10515600" y="641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125184</xdr:rowOff>
    </xdr:from>
    <xdr:to>
      <xdr:col>50</xdr:col>
      <xdr:colOff>165100</xdr:colOff>
      <xdr:row>39</xdr:row>
      <xdr:rowOff>55334</xdr:rowOff>
    </xdr:to>
    <xdr:sp macro="" textlink="">
      <xdr:nvSpPr>
        <xdr:cNvPr id="122" name="楕円 121">
          <a:extLst>
            <a:ext uri="{FF2B5EF4-FFF2-40B4-BE49-F238E27FC236}">
              <a16:creationId xmlns:a16="http://schemas.microsoft.com/office/drawing/2014/main" id="{CE6E249F-7CF1-496D-835B-1F0AE9E45895}"/>
            </a:ext>
          </a:extLst>
        </xdr:cNvPr>
        <xdr:cNvSpPr/>
      </xdr:nvSpPr>
      <xdr:spPr>
        <a:xfrm>
          <a:off x="9588500" y="664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97651</xdr:rowOff>
    </xdr:from>
    <xdr:to>
      <xdr:col>55</xdr:col>
      <xdr:colOff>0</xdr:colOff>
      <xdr:row>39</xdr:row>
      <xdr:rowOff>4534</xdr:rowOff>
    </xdr:to>
    <xdr:cxnSp macro="">
      <xdr:nvCxnSpPr>
        <xdr:cNvPr id="123" name="直線コネクタ 122">
          <a:extLst>
            <a:ext uri="{FF2B5EF4-FFF2-40B4-BE49-F238E27FC236}">
              <a16:creationId xmlns:a16="http://schemas.microsoft.com/office/drawing/2014/main" id="{1614AFC1-4D37-4318-89EA-DA9E4E7A93F9}"/>
            </a:ext>
          </a:extLst>
        </xdr:cNvPr>
        <xdr:cNvCxnSpPr/>
      </xdr:nvCxnSpPr>
      <xdr:spPr>
        <a:xfrm flipV="1">
          <a:off x="9639300" y="6612751"/>
          <a:ext cx="838200" cy="7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129756</xdr:rowOff>
    </xdr:from>
    <xdr:to>
      <xdr:col>46</xdr:col>
      <xdr:colOff>38100</xdr:colOff>
      <xdr:row>39</xdr:row>
      <xdr:rowOff>59906</xdr:rowOff>
    </xdr:to>
    <xdr:sp macro="" textlink="">
      <xdr:nvSpPr>
        <xdr:cNvPr id="124" name="楕円 123">
          <a:extLst>
            <a:ext uri="{FF2B5EF4-FFF2-40B4-BE49-F238E27FC236}">
              <a16:creationId xmlns:a16="http://schemas.microsoft.com/office/drawing/2014/main" id="{52F1289C-DE76-4422-A320-7AFC1D6F413F}"/>
            </a:ext>
          </a:extLst>
        </xdr:cNvPr>
        <xdr:cNvSpPr/>
      </xdr:nvSpPr>
      <xdr:spPr>
        <a:xfrm>
          <a:off x="8699500" y="664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4534</xdr:rowOff>
    </xdr:from>
    <xdr:to>
      <xdr:col>50</xdr:col>
      <xdr:colOff>114300</xdr:colOff>
      <xdr:row>39</xdr:row>
      <xdr:rowOff>9106</xdr:rowOff>
    </xdr:to>
    <xdr:cxnSp macro="">
      <xdr:nvCxnSpPr>
        <xdr:cNvPr id="125" name="直線コネクタ 124">
          <a:extLst>
            <a:ext uri="{FF2B5EF4-FFF2-40B4-BE49-F238E27FC236}">
              <a16:creationId xmlns:a16="http://schemas.microsoft.com/office/drawing/2014/main" id="{40C1005E-7E56-4BC0-9A44-456EFC9A3F91}"/>
            </a:ext>
          </a:extLst>
        </xdr:cNvPr>
        <xdr:cNvCxnSpPr/>
      </xdr:nvCxnSpPr>
      <xdr:spPr>
        <a:xfrm flipV="1">
          <a:off x="8750300" y="66910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116946</xdr:rowOff>
    </xdr:from>
    <xdr:ext cx="534377" cy="259045"/>
    <xdr:sp macro="" textlink="">
      <xdr:nvSpPr>
        <xdr:cNvPr id="126" name="n_1aveValue【道路】&#10;一人当たり延長">
          <a:extLst>
            <a:ext uri="{FF2B5EF4-FFF2-40B4-BE49-F238E27FC236}">
              <a16:creationId xmlns:a16="http://schemas.microsoft.com/office/drawing/2014/main" id="{41F1B248-CABE-46EB-8FF8-9E1822662320}"/>
            </a:ext>
          </a:extLst>
        </xdr:cNvPr>
        <xdr:cNvSpPr txBox="1"/>
      </xdr:nvSpPr>
      <xdr:spPr>
        <a:xfrm>
          <a:off x="9359411" y="680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119689</xdr:rowOff>
    </xdr:from>
    <xdr:ext cx="534377" cy="259045"/>
    <xdr:sp macro="" textlink="">
      <xdr:nvSpPr>
        <xdr:cNvPr id="127" name="n_2aveValue【道路】&#10;一人当たり延長">
          <a:extLst>
            <a:ext uri="{FF2B5EF4-FFF2-40B4-BE49-F238E27FC236}">
              <a16:creationId xmlns:a16="http://schemas.microsoft.com/office/drawing/2014/main" id="{E20EE486-5E7A-4CBB-9C91-5CB533F18289}"/>
            </a:ext>
          </a:extLst>
        </xdr:cNvPr>
        <xdr:cNvSpPr txBox="1"/>
      </xdr:nvSpPr>
      <xdr:spPr>
        <a:xfrm>
          <a:off x="8483111" y="680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154576</xdr:rowOff>
    </xdr:from>
    <xdr:ext cx="469744" cy="259045"/>
    <xdr:sp macro="" textlink="">
      <xdr:nvSpPr>
        <xdr:cNvPr id="128" name="n_3aveValue【道路】&#10;一人当たり延長">
          <a:extLst>
            <a:ext uri="{FF2B5EF4-FFF2-40B4-BE49-F238E27FC236}">
              <a16:creationId xmlns:a16="http://schemas.microsoft.com/office/drawing/2014/main" id="{764CD93C-2B5A-4D38-A11B-E38EA098A324}"/>
            </a:ext>
          </a:extLst>
        </xdr:cNvPr>
        <xdr:cNvSpPr txBox="1"/>
      </xdr:nvSpPr>
      <xdr:spPr>
        <a:xfrm>
          <a:off x="7626427" y="666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71861</xdr:rowOff>
    </xdr:from>
    <xdr:ext cx="534377" cy="259045"/>
    <xdr:sp macro="" textlink="">
      <xdr:nvSpPr>
        <xdr:cNvPr id="129" name="n_1mainValue【道路】&#10;一人当たり延長">
          <a:extLst>
            <a:ext uri="{FF2B5EF4-FFF2-40B4-BE49-F238E27FC236}">
              <a16:creationId xmlns:a16="http://schemas.microsoft.com/office/drawing/2014/main" id="{F31497F7-C173-4D89-B5FF-74110978F05B}"/>
            </a:ext>
          </a:extLst>
        </xdr:cNvPr>
        <xdr:cNvSpPr txBox="1"/>
      </xdr:nvSpPr>
      <xdr:spPr>
        <a:xfrm>
          <a:off x="9359411" y="641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76433</xdr:rowOff>
    </xdr:from>
    <xdr:ext cx="534377" cy="259045"/>
    <xdr:sp macro="" textlink="">
      <xdr:nvSpPr>
        <xdr:cNvPr id="130" name="n_2mainValue【道路】&#10;一人当たり延長">
          <a:extLst>
            <a:ext uri="{FF2B5EF4-FFF2-40B4-BE49-F238E27FC236}">
              <a16:creationId xmlns:a16="http://schemas.microsoft.com/office/drawing/2014/main" id="{182A36BC-F222-482F-8AE7-D6C663BC2A55}"/>
            </a:ext>
          </a:extLst>
        </xdr:cNvPr>
        <xdr:cNvSpPr txBox="1"/>
      </xdr:nvSpPr>
      <xdr:spPr>
        <a:xfrm>
          <a:off x="8483111" y="642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a:extLst>
            <a:ext uri="{FF2B5EF4-FFF2-40B4-BE49-F238E27FC236}">
              <a16:creationId xmlns:a16="http://schemas.microsoft.com/office/drawing/2014/main" id="{7F9B0380-1E47-412F-8F94-6A9BB3015B8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a:extLst>
            <a:ext uri="{FF2B5EF4-FFF2-40B4-BE49-F238E27FC236}">
              <a16:creationId xmlns:a16="http://schemas.microsoft.com/office/drawing/2014/main" id="{F0ADF492-8473-42B6-BA4B-9FBC118451E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a:extLst>
            <a:ext uri="{FF2B5EF4-FFF2-40B4-BE49-F238E27FC236}">
              <a16:creationId xmlns:a16="http://schemas.microsoft.com/office/drawing/2014/main" id="{E66B6F58-79AE-42A1-B685-A19D261CF4A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a:extLst>
            <a:ext uri="{FF2B5EF4-FFF2-40B4-BE49-F238E27FC236}">
              <a16:creationId xmlns:a16="http://schemas.microsoft.com/office/drawing/2014/main" id="{59F76371-97F0-4AE2-8074-BA996CD507E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a:extLst>
            <a:ext uri="{FF2B5EF4-FFF2-40B4-BE49-F238E27FC236}">
              <a16:creationId xmlns:a16="http://schemas.microsoft.com/office/drawing/2014/main" id="{5B9D3FA9-59D9-4387-9133-D877B593831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a:extLst>
            <a:ext uri="{FF2B5EF4-FFF2-40B4-BE49-F238E27FC236}">
              <a16:creationId xmlns:a16="http://schemas.microsoft.com/office/drawing/2014/main" id="{4B9CCBEF-41CA-4ED7-9894-7EF435B36C6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a:extLst>
            <a:ext uri="{FF2B5EF4-FFF2-40B4-BE49-F238E27FC236}">
              <a16:creationId xmlns:a16="http://schemas.microsoft.com/office/drawing/2014/main" id="{DA9484F0-50FB-47D7-AAF3-56B780F8CE0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a:extLst>
            <a:ext uri="{FF2B5EF4-FFF2-40B4-BE49-F238E27FC236}">
              <a16:creationId xmlns:a16="http://schemas.microsoft.com/office/drawing/2014/main" id="{9D30B78E-548F-438E-AAFC-D42703E1D7B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a:extLst>
            <a:ext uri="{FF2B5EF4-FFF2-40B4-BE49-F238E27FC236}">
              <a16:creationId xmlns:a16="http://schemas.microsoft.com/office/drawing/2014/main" id="{C87DB640-EB46-44F0-8908-041A7F8D74D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a:extLst>
            <a:ext uri="{FF2B5EF4-FFF2-40B4-BE49-F238E27FC236}">
              <a16:creationId xmlns:a16="http://schemas.microsoft.com/office/drawing/2014/main" id="{3FFDB223-DDC7-4D3B-8324-2E5F3753BE1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1" name="テキスト ボックス 140">
          <a:extLst>
            <a:ext uri="{FF2B5EF4-FFF2-40B4-BE49-F238E27FC236}">
              <a16:creationId xmlns:a16="http://schemas.microsoft.com/office/drawing/2014/main" id="{B3BEEFB6-53B3-4A88-AB35-B246C2BB6E79}"/>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2" name="直線コネクタ 141">
          <a:extLst>
            <a:ext uri="{FF2B5EF4-FFF2-40B4-BE49-F238E27FC236}">
              <a16:creationId xmlns:a16="http://schemas.microsoft.com/office/drawing/2014/main" id="{A3F57D84-94BC-40F6-B25C-BF50377FD439}"/>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3" name="テキスト ボックス 142">
          <a:extLst>
            <a:ext uri="{FF2B5EF4-FFF2-40B4-BE49-F238E27FC236}">
              <a16:creationId xmlns:a16="http://schemas.microsoft.com/office/drawing/2014/main" id="{1F7E5A6F-1B80-40D5-B1BF-D82AAD973B81}"/>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4" name="直線コネクタ 143">
          <a:extLst>
            <a:ext uri="{FF2B5EF4-FFF2-40B4-BE49-F238E27FC236}">
              <a16:creationId xmlns:a16="http://schemas.microsoft.com/office/drawing/2014/main" id="{4E7BA9D1-43BF-46F7-BB8D-D4618DE0EEE9}"/>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5" name="テキスト ボックス 144">
          <a:extLst>
            <a:ext uri="{FF2B5EF4-FFF2-40B4-BE49-F238E27FC236}">
              <a16:creationId xmlns:a16="http://schemas.microsoft.com/office/drawing/2014/main" id="{1F99CF4C-27B4-4F00-940C-8639C1E8A3D2}"/>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6" name="直線コネクタ 145">
          <a:extLst>
            <a:ext uri="{FF2B5EF4-FFF2-40B4-BE49-F238E27FC236}">
              <a16:creationId xmlns:a16="http://schemas.microsoft.com/office/drawing/2014/main" id="{87A2DB30-4CB3-41DC-BA45-4CF45D799A9F}"/>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7" name="テキスト ボックス 146">
          <a:extLst>
            <a:ext uri="{FF2B5EF4-FFF2-40B4-BE49-F238E27FC236}">
              <a16:creationId xmlns:a16="http://schemas.microsoft.com/office/drawing/2014/main" id="{5BCA1222-3109-4921-86C2-DC87EC43DBE9}"/>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8" name="直線コネクタ 147">
          <a:extLst>
            <a:ext uri="{FF2B5EF4-FFF2-40B4-BE49-F238E27FC236}">
              <a16:creationId xmlns:a16="http://schemas.microsoft.com/office/drawing/2014/main" id="{27C66036-55A2-488F-8CD8-3324C45F3EB4}"/>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9" name="テキスト ボックス 148">
          <a:extLst>
            <a:ext uri="{FF2B5EF4-FFF2-40B4-BE49-F238E27FC236}">
              <a16:creationId xmlns:a16="http://schemas.microsoft.com/office/drawing/2014/main" id="{64F78F2A-5B06-4DA4-AAB0-4007AE383918}"/>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0" name="直線コネクタ 149">
          <a:extLst>
            <a:ext uri="{FF2B5EF4-FFF2-40B4-BE49-F238E27FC236}">
              <a16:creationId xmlns:a16="http://schemas.microsoft.com/office/drawing/2014/main" id="{FBD2F3B4-3DDC-4088-B46A-661AC1D65946}"/>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1" name="テキスト ボックス 150">
          <a:extLst>
            <a:ext uri="{FF2B5EF4-FFF2-40B4-BE49-F238E27FC236}">
              <a16:creationId xmlns:a16="http://schemas.microsoft.com/office/drawing/2014/main" id="{D5191070-09C4-4757-9E6F-6F6A85FF23B2}"/>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a:extLst>
            <a:ext uri="{FF2B5EF4-FFF2-40B4-BE49-F238E27FC236}">
              <a16:creationId xmlns:a16="http://schemas.microsoft.com/office/drawing/2014/main" id="{19C33DCF-7D2E-45A6-8131-2305A61CB77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a:extLst>
            <a:ext uri="{FF2B5EF4-FFF2-40B4-BE49-F238E27FC236}">
              <a16:creationId xmlns:a16="http://schemas.microsoft.com/office/drawing/2014/main" id="{6FAB7AF6-4430-417D-B566-545A998BB714}"/>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a:extLst>
            <a:ext uri="{FF2B5EF4-FFF2-40B4-BE49-F238E27FC236}">
              <a16:creationId xmlns:a16="http://schemas.microsoft.com/office/drawing/2014/main" id="{A94EB1D7-2502-4FCE-9D15-1D884A5C730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63</xdr:row>
      <xdr:rowOff>148590</xdr:rowOff>
    </xdr:to>
    <xdr:cxnSp macro="">
      <xdr:nvCxnSpPr>
        <xdr:cNvPr id="155" name="直線コネクタ 154">
          <a:extLst>
            <a:ext uri="{FF2B5EF4-FFF2-40B4-BE49-F238E27FC236}">
              <a16:creationId xmlns:a16="http://schemas.microsoft.com/office/drawing/2014/main" id="{B1EF281D-3815-4068-B344-63B53E639FFB}"/>
            </a:ext>
          </a:extLst>
        </xdr:cNvPr>
        <xdr:cNvCxnSpPr/>
      </xdr:nvCxnSpPr>
      <xdr:spPr>
        <a:xfrm flipV="1">
          <a:off x="4634865" y="949833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152417</xdr:rowOff>
    </xdr:from>
    <xdr:ext cx="405111" cy="259045"/>
    <xdr:sp macro="" textlink="">
      <xdr:nvSpPr>
        <xdr:cNvPr id="156" name="【橋りょう・トンネル】&#10;有形固定資産減価償却率最小値テキスト">
          <a:extLst>
            <a:ext uri="{FF2B5EF4-FFF2-40B4-BE49-F238E27FC236}">
              <a16:creationId xmlns:a16="http://schemas.microsoft.com/office/drawing/2014/main" id="{E14B052F-3483-4802-AFE9-3FBE67F63DB9}"/>
            </a:ext>
          </a:extLst>
        </xdr:cNvPr>
        <xdr:cNvSpPr txBox="1"/>
      </xdr:nvSpPr>
      <xdr:spPr>
        <a:xfrm>
          <a:off x="4673600"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148590</xdr:rowOff>
    </xdr:from>
    <xdr:to>
      <xdr:col>24</xdr:col>
      <xdr:colOff>152400</xdr:colOff>
      <xdr:row>63</xdr:row>
      <xdr:rowOff>148590</xdr:rowOff>
    </xdr:to>
    <xdr:cxnSp macro="">
      <xdr:nvCxnSpPr>
        <xdr:cNvPr id="157" name="直線コネクタ 156">
          <a:extLst>
            <a:ext uri="{FF2B5EF4-FFF2-40B4-BE49-F238E27FC236}">
              <a16:creationId xmlns:a16="http://schemas.microsoft.com/office/drawing/2014/main" id="{548E7B29-6226-4A39-8C8D-602BB4D08B98}"/>
            </a:ext>
          </a:extLst>
        </xdr:cNvPr>
        <xdr:cNvCxnSpPr/>
      </xdr:nvCxnSpPr>
      <xdr:spPr>
        <a:xfrm>
          <a:off x="4546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15257</xdr:rowOff>
    </xdr:from>
    <xdr:ext cx="405111" cy="259045"/>
    <xdr:sp macro="" textlink="">
      <xdr:nvSpPr>
        <xdr:cNvPr id="158" name="【橋りょう・トンネル】&#10;有形固定資産減価償却率最大値テキスト">
          <a:extLst>
            <a:ext uri="{FF2B5EF4-FFF2-40B4-BE49-F238E27FC236}">
              <a16:creationId xmlns:a16="http://schemas.microsoft.com/office/drawing/2014/main" id="{030E8586-E3F1-4CFD-BE88-FA9109FA6D0B}"/>
            </a:ext>
          </a:extLst>
        </xdr:cNvPr>
        <xdr:cNvSpPr txBox="1"/>
      </xdr:nvSpPr>
      <xdr:spPr>
        <a:xfrm>
          <a:off x="4673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59" name="直線コネクタ 158">
          <a:extLst>
            <a:ext uri="{FF2B5EF4-FFF2-40B4-BE49-F238E27FC236}">
              <a16:creationId xmlns:a16="http://schemas.microsoft.com/office/drawing/2014/main" id="{B9C3D083-40E5-4DFC-89E1-C5306226ABD6}"/>
            </a:ext>
          </a:extLst>
        </xdr:cNvPr>
        <xdr:cNvCxnSpPr/>
      </xdr:nvCxnSpPr>
      <xdr:spPr>
        <a:xfrm>
          <a:off x="4546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170197</xdr:rowOff>
    </xdr:from>
    <xdr:ext cx="405111" cy="259045"/>
    <xdr:sp macro="" textlink="">
      <xdr:nvSpPr>
        <xdr:cNvPr id="160" name="【橋りょう・トンネル】&#10;有形固定資産減価償却率平均値テキスト">
          <a:extLst>
            <a:ext uri="{FF2B5EF4-FFF2-40B4-BE49-F238E27FC236}">
              <a16:creationId xmlns:a16="http://schemas.microsoft.com/office/drawing/2014/main" id="{4A318A83-01E9-43D5-A2B2-CC91EC94B6E7}"/>
            </a:ext>
          </a:extLst>
        </xdr:cNvPr>
        <xdr:cNvSpPr txBox="1"/>
      </xdr:nvSpPr>
      <xdr:spPr>
        <a:xfrm>
          <a:off x="4673600" y="1011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147320</xdr:rowOff>
    </xdr:from>
    <xdr:to>
      <xdr:col>24</xdr:col>
      <xdr:colOff>114300</xdr:colOff>
      <xdr:row>60</xdr:row>
      <xdr:rowOff>77470</xdr:rowOff>
    </xdr:to>
    <xdr:sp macro="" textlink="">
      <xdr:nvSpPr>
        <xdr:cNvPr id="161" name="フローチャート: 判断 160">
          <a:extLst>
            <a:ext uri="{FF2B5EF4-FFF2-40B4-BE49-F238E27FC236}">
              <a16:creationId xmlns:a16="http://schemas.microsoft.com/office/drawing/2014/main" id="{19AD4544-BAF5-4CA3-85D3-3910E8612A0F}"/>
            </a:ext>
          </a:extLst>
        </xdr:cNvPr>
        <xdr:cNvSpPr/>
      </xdr:nvSpPr>
      <xdr:spPr>
        <a:xfrm>
          <a:off x="45847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62" name="フローチャート: 判断 161">
          <a:extLst>
            <a:ext uri="{FF2B5EF4-FFF2-40B4-BE49-F238E27FC236}">
              <a16:creationId xmlns:a16="http://schemas.microsoft.com/office/drawing/2014/main" id="{06D4A492-694E-4003-AF53-7CBCC9E9A2A2}"/>
            </a:ext>
          </a:extLst>
        </xdr:cNvPr>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44450</xdr:rowOff>
    </xdr:from>
    <xdr:to>
      <xdr:col>15</xdr:col>
      <xdr:colOff>101600</xdr:colOff>
      <xdr:row>60</xdr:row>
      <xdr:rowOff>146050</xdr:rowOff>
    </xdr:to>
    <xdr:sp macro="" textlink="">
      <xdr:nvSpPr>
        <xdr:cNvPr id="163" name="フローチャート: 判断 162">
          <a:extLst>
            <a:ext uri="{FF2B5EF4-FFF2-40B4-BE49-F238E27FC236}">
              <a16:creationId xmlns:a16="http://schemas.microsoft.com/office/drawing/2014/main" id="{4E1ED125-5578-440C-BE39-63FD5F08189F}"/>
            </a:ext>
          </a:extLst>
        </xdr:cNvPr>
        <xdr:cNvSpPr/>
      </xdr:nvSpPr>
      <xdr:spPr>
        <a:xfrm>
          <a:off x="2857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25400</xdr:rowOff>
    </xdr:from>
    <xdr:to>
      <xdr:col>10</xdr:col>
      <xdr:colOff>165100</xdr:colOff>
      <xdr:row>59</xdr:row>
      <xdr:rowOff>127000</xdr:rowOff>
    </xdr:to>
    <xdr:sp macro="" textlink="">
      <xdr:nvSpPr>
        <xdr:cNvPr id="164" name="フローチャート: 判断 163">
          <a:extLst>
            <a:ext uri="{FF2B5EF4-FFF2-40B4-BE49-F238E27FC236}">
              <a16:creationId xmlns:a16="http://schemas.microsoft.com/office/drawing/2014/main" id="{0BB8D426-4FB0-4B22-99EF-572AC85A10F8}"/>
            </a:ext>
          </a:extLst>
        </xdr:cNvPr>
        <xdr:cNvSpPr/>
      </xdr:nvSpPr>
      <xdr:spPr>
        <a:xfrm>
          <a:off x="19685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65DD1083-70B8-451A-8663-860D7FAA36D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18E224F7-E54C-428F-A2E2-A0C702F25EE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C5FEFBCA-4120-40AE-AC97-55E8C83192F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D8917E68-55F7-49D0-9949-FC959972530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B1A6EA39-CD05-4F5C-BA86-461C2A7DBC0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36830</xdr:rowOff>
    </xdr:from>
    <xdr:to>
      <xdr:col>24</xdr:col>
      <xdr:colOff>114300</xdr:colOff>
      <xdr:row>61</xdr:row>
      <xdr:rowOff>138430</xdr:rowOff>
    </xdr:to>
    <xdr:sp macro="" textlink="">
      <xdr:nvSpPr>
        <xdr:cNvPr id="170" name="楕円 169">
          <a:extLst>
            <a:ext uri="{FF2B5EF4-FFF2-40B4-BE49-F238E27FC236}">
              <a16:creationId xmlns:a16="http://schemas.microsoft.com/office/drawing/2014/main" id="{CB18606F-EA58-4B1D-BC91-14AD326AEA6C}"/>
            </a:ext>
          </a:extLst>
        </xdr:cNvPr>
        <xdr:cNvSpPr/>
      </xdr:nvSpPr>
      <xdr:spPr>
        <a:xfrm>
          <a:off x="45847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15257</xdr:rowOff>
    </xdr:from>
    <xdr:ext cx="405111" cy="259045"/>
    <xdr:sp macro="" textlink="">
      <xdr:nvSpPr>
        <xdr:cNvPr id="171" name="【橋りょう・トンネル】&#10;有形固定資産減価償却率該当値テキスト">
          <a:extLst>
            <a:ext uri="{FF2B5EF4-FFF2-40B4-BE49-F238E27FC236}">
              <a16:creationId xmlns:a16="http://schemas.microsoft.com/office/drawing/2014/main" id="{F3125C83-06B9-46E1-AB1F-A2C40921F327}"/>
            </a:ext>
          </a:extLst>
        </xdr:cNvPr>
        <xdr:cNvSpPr txBox="1"/>
      </xdr:nvSpPr>
      <xdr:spPr>
        <a:xfrm>
          <a:off x="4673600"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124477</xdr:rowOff>
    </xdr:from>
    <xdr:ext cx="405111" cy="259045"/>
    <xdr:sp macro="" textlink="">
      <xdr:nvSpPr>
        <xdr:cNvPr id="172" name="n_1aveValue【橋りょう・トンネル】&#10;有形固定資産減価償却率">
          <a:extLst>
            <a:ext uri="{FF2B5EF4-FFF2-40B4-BE49-F238E27FC236}">
              <a16:creationId xmlns:a16="http://schemas.microsoft.com/office/drawing/2014/main" id="{E9343E4A-8AA7-44E0-B3A9-43EF92CCD42D}"/>
            </a:ext>
          </a:extLst>
        </xdr:cNvPr>
        <xdr:cNvSpPr txBox="1"/>
      </xdr:nvSpPr>
      <xdr:spPr>
        <a:xfrm>
          <a:off x="3582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162577</xdr:rowOff>
    </xdr:from>
    <xdr:ext cx="405111" cy="259045"/>
    <xdr:sp macro="" textlink="">
      <xdr:nvSpPr>
        <xdr:cNvPr id="173" name="n_2aveValue【橋りょう・トンネル】&#10;有形固定資産減価償却率">
          <a:extLst>
            <a:ext uri="{FF2B5EF4-FFF2-40B4-BE49-F238E27FC236}">
              <a16:creationId xmlns:a16="http://schemas.microsoft.com/office/drawing/2014/main" id="{71942D01-7708-4F07-A087-2E75A0B65666}"/>
            </a:ext>
          </a:extLst>
        </xdr:cNvPr>
        <xdr:cNvSpPr txBox="1"/>
      </xdr:nvSpPr>
      <xdr:spPr>
        <a:xfrm>
          <a:off x="27057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143527</xdr:rowOff>
    </xdr:from>
    <xdr:ext cx="405111" cy="259045"/>
    <xdr:sp macro="" textlink="">
      <xdr:nvSpPr>
        <xdr:cNvPr id="174" name="n_3aveValue【橋りょう・トンネル】&#10;有形固定資産減価償却率">
          <a:extLst>
            <a:ext uri="{FF2B5EF4-FFF2-40B4-BE49-F238E27FC236}">
              <a16:creationId xmlns:a16="http://schemas.microsoft.com/office/drawing/2014/main" id="{DEF9FABB-A33A-40D1-BFC0-ADDA935ABB07}"/>
            </a:ext>
          </a:extLst>
        </xdr:cNvPr>
        <xdr:cNvSpPr txBox="1"/>
      </xdr:nvSpPr>
      <xdr:spPr>
        <a:xfrm>
          <a:off x="181674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a:extLst>
            <a:ext uri="{FF2B5EF4-FFF2-40B4-BE49-F238E27FC236}">
              <a16:creationId xmlns:a16="http://schemas.microsoft.com/office/drawing/2014/main" id="{EE70E395-3D9C-4140-8DB6-CAFBC4F1A80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a:extLst>
            <a:ext uri="{FF2B5EF4-FFF2-40B4-BE49-F238E27FC236}">
              <a16:creationId xmlns:a16="http://schemas.microsoft.com/office/drawing/2014/main" id="{A02B0B6C-96D1-4A5C-A8B0-1ABE299C26E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a:extLst>
            <a:ext uri="{FF2B5EF4-FFF2-40B4-BE49-F238E27FC236}">
              <a16:creationId xmlns:a16="http://schemas.microsoft.com/office/drawing/2014/main" id="{343CB462-1526-4169-8756-C162D001001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a:extLst>
            <a:ext uri="{FF2B5EF4-FFF2-40B4-BE49-F238E27FC236}">
              <a16:creationId xmlns:a16="http://schemas.microsoft.com/office/drawing/2014/main" id="{E291D00C-5059-4DD7-BE0A-5F7DC8CC205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a:extLst>
            <a:ext uri="{FF2B5EF4-FFF2-40B4-BE49-F238E27FC236}">
              <a16:creationId xmlns:a16="http://schemas.microsoft.com/office/drawing/2014/main" id="{7F5BBA67-3895-4D87-8813-0A6AB7F559B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a:extLst>
            <a:ext uri="{FF2B5EF4-FFF2-40B4-BE49-F238E27FC236}">
              <a16:creationId xmlns:a16="http://schemas.microsoft.com/office/drawing/2014/main" id="{FBED4933-8FA9-4549-841C-2EEFA8B0414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a:extLst>
            <a:ext uri="{FF2B5EF4-FFF2-40B4-BE49-F238E27FC236}">
              <a16:creationId xmlns:a16="http://schemas.microsoft.com/office/drawing/2014/main" id="{FE8FAA7B-BC48-408C-A9C8-CABC10FF163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a:extLst>
            <a:ext uri="{FF2B5EF4-FFF2-40B4-BE49-F238E27FC236}">
              <a16:creationId xmlns:a16="http://schemas.microsoft.com/office/drawing/2014/main" id="{028FB56F-206C-4AED-A565-AB8ACD43470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a:extLst>
            <a:ext uri="{FF2B5EF4-FFF2-40B4-BE49-F238E27FC236}">
              <a16:creationId xmlns:a16="http://schemas.microsoft.com/office/drawing/2014/main" id="{5CF6344C-1331-4361-B68D-E4241F31CE3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a:extLst>
            <a:ext uri="{FF2B5EF4-FFF2-40B4-BE49-F238E27FC236}">
              <a16:creationId xmlns:a16="http://schemas.microsoft.com/office/drawing/2014/main" id="{2B9FBF73-F653-4CAF-9B35-8ABFA3D6993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5" name="直線コネクタ 184">
          <a:extLst>
            <a:ext uri="{FF2B5EF4-FFF2-40B4-BE49-F238E27FC236}">
              <a16:creationId xmlns:a16="http://schemas.microsoft.com/office/drawing/2014/main" id="{487CE6FC-C669-474B-8895-0D49B00BE56C}"/>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6" name="テキスト ボックス 185">
          <a:extLst>
            <a:ext uri="{FF2B5EF4-FFF2-40B4-BE49-F238E27FC236}">
              <a16:creationId xmlns:a16="http://schemas.microsoft.com/office/drawing/2014/main" id="{156E07D3-A5F3-47E4-98A9-6FE0E3EFE7AF}"/>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7" name="直線コネクタ 186">
          <a:extLst>
            <a:ext uri="{FF2B5EF4-FFF2-40B4-BE49-F238E27FC236}">
              <a16:creationId xmlns:a16="http://schemas.microsoft.com/office/drawing/2014/main" id="{7ACDA7B2-B9BE-4BE8-A83B-C8A58C620FC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88" name="テキスト ボックス 187">
          <a:extLst>
            <a:ext uri="{FF2B5EF4-FFF2-40B4-BE49-F238E27FC236}">
              <a16:creationId xmlns:a16="http://schemas.microsoft.com/office/drawing/2014/main" id="{B00C3A92-6967-4C7B-9EA2-0B66ED627EE4}"/>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9" name="直線コネクタ 188">
          <a:extLst>
            <a:ext uri="{FF2B5EF4-FFF2-40B4-BE49-F238E27FC236}">
              <a16:creationId xmlns:a16="http://schemas.microsoft.com/office/drawing/2014/main" id="{B062A585-BAE7-459F-9166-F4C681F3BEF5}"/>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90" name="テキスト ボックス 189">
          <a:extLst>
            <a:ext uri="{FF2B5EF4-FFF2-40B4-BE49-F238E27FC236}">
              <a16:creationId xmlns:a16="http://schemas.microsoft.com/office/drawing/2014/main" id="{5E3D3B11-13B3-4CE2-A8A1-22CF916128E1}"/>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1" name="直線コネクタ 190">
          <a:extLst>
            <a:ext uri="{FF2B5EF4-FFF2-40B4-BE49-F238E27FC236}">
              <a16:creationId xmlns:a16="http://schemas.microsoft.com/office/drawing/2014/main" id="{026C7E29-C702-4B8B-97B4-1ECED91F5C44}"/>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92" name="テキスト ボックス 191">
          <a:extLst>
            <a:ext uri="{FF2B5EF4-FFF2-40B4-BE49-F238E27FC236}">
              <a16:creationId xmlns:a16="http://schemas.microsoft.com/office/drawing/2014/main" id="{17E472F7-2D9B-4934-A0DF-FA7A02F0E30F}"/>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3" name="直線コネクタ 192">
          <a:extLst>
            <a:ext uri="{FF2B5EF4-FFF2-40B4-BE49-F238E27FC236}">
              <a16:creationId xmlns:a16="http://schemas.microsoft.com/office/drawing/2014/main" id="{3ED8ED1E-1C80-431C-B07E-44A4D0DE981D}"/>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194" name="テキスト ボックス 193">
          <a:extLst>
            <a:ext uri="{FF2B5EF4-FFF2-40B4-BE49-F238E27FC236}">
              <a16:creationId xmlns:a16="http://schemas.microsoft.com/office/drawing/2014/main" id="{F3A627BC-C3F9-4850-8DD9-7216B82F5D64}"/>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5" name="直線コネクタ 194">
          <a:extLst>
            <a:ext uri="{FF2B5EF4-FFF2-40B4-BE49-F238E27FC236}">
              <a16:creationId xmlns:a16="http://schemas.microsoft.com/office/drawing/2014/main" id="{95A97F89-8374-4412-AD86-F5D1CE37DE1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96" name="テキスト ボックス 195">
          <a:extLst>
            <a:ext uri="{FF2B5EF4-FFF2-40B4-BE49-F238E27FC236}">
              <a16:creationId xmlns:a16="http://schemas.microsoft.com/office/drawing/2014/main" id="{2EA19060-9A65-43CF-AAC5-47B91C10A746}"/>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a:extLst>
            <a:ext uri="{FF2B5EF4-FFF2-40B4-BE49-F238E27FC236}">
              <a16:creationId xmlns:a16="http://schemas.microsoft.com/office/drawing/2014/main" id="{488AA24A-53C9-4503-9467-23906B8B1B0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8" name="テキスト ボックス 197">
          <a:extLst>
            <a:ext uri="{FF2B5EF4-FFF2-40B4-BE49-F238E27FC236}">
              <a16:creationId xmlns:a16="http://schemas.microsoft.com/office/drawing/2014/main" id="{DAF576EC-975B-4094-80D7-B671D8703562}"/>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橋りょう・トンネル】&#10;一人当たり有形固定資産（償却資産）額グラフ枠">
          <a:extLst>
            <a:ext uri="{FF2B5EF4-FFF2-40B4-BE49-F238E27FC236}">
              <a16:creationId xmlns:a16="http://schemas.microsoft.com/office/drawing/2014/main" id="{BD0F31FF-F241-418C-858A-754233F1ED8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59185</xdr:rowOff>
    </xdr:from>
    <xdr:to>
      <xdr:col>54</xdr:col>
      <xdr:colOff>189865</xdr:colOff>
      <xdr:row>64</xdr:row>
      <xdr:rowOff>119549</xdr:rowOff>
    </xdr:to>
    <xdr:cxnSp macro="">
      <xdr:nvCxnSpPr>
        <xdr:cNvPr id="200" name="直線コネクタ 199">
          <a:extLst>
            <a:ext uri="{FF2B5EF4-FFF2-40B4-BE49-F238E27FC236}">
              <a16:creationId xmlns:a16="http://schemas.microsoft.com/office/drawing/2014/main" id="{3F1F9148-3972-4037-A661-506A069C738D}"/>
            </a:ext>
          </a:extLst>
        </xdr:cNvPr>
        <xdr:cNvCxnSpPr/>
      </xdr:nvCxnSpPr>
      <xdr:spPr>
        <a:xfrm flipV="1">
          <a:off x="10476865" y="9488935"/>
          <a:ext cx="0" cy="1603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123376</xdr:rowOff>
    </xdr:from>
    <xdr:ext cx="469744" cy="259045"/>
    <xdr:sp macro="" textlink="">
      <xdr:nvSpPr>
        <xdr:cNvPr id="201" name="【橋りょう・トンネル】&#10;一人当たり有形固定資産（償却資産）額最小値テキスト">
          <a:extLst>
            <a:ext uri="{FF2B5EF4-FFF2-40B4-BE49-F238E27FC236}">
              <a16:creationId xmlns:a16="http://schemas.microsoft.com/office/drawing/2014/main" id="{D0F8C4B0-3632-4D15-94A6-9846C489E587}"/>
            </a:ext>
          </a:extLst>
        </xdr:cNvPr>
        <xdr:cNvSpPr txBox="1"/>
      </xdr:nvSpPr>
      <xdr:spPr>
        <a:xfrm>
          <a:off x="10515600" y="1109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119549</xdr:rowOff>
    </xdr:from>
    <xdr:to>
      <xdr:col>55</xdr:col>
      <xdr:colOff>88900</xdr:colOff>
      <xdr:row>64</xdr:row>
      <xdr:rowOff>119549</xdr:rowOff>
    </xdr:to>
    <xdr:cxnSp macro="">
      <xdr:nvCxnSpPr>
        <xdr:cNvPr id="202" name="直線コネクタ 201">
          <a:extLst>
            <a:ext uri="{FF2B5EF4-FFF2-40B4-BE49-F238E27FC236}">
              <a16:creationId xmlns:a16="http://schemas.microsoft.com/office/drawing/2014/main" id="{343E6CA7-7F70-4FEE-87F5-2905EF1EFADB}"/>
            </a:ext>
          </a:extLst>
        </xdr:cNvPr>
        <xdr:cNvCxnSpPr/>
      </xdr:nvCxnSpPr>
      <xdr:spPr>
        <a:xfrm>
          <a:off x="10388600" y="1109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5862</xdr:rowOff>
    </xdr:from>
    <xdr:ext cx="599010" cy="259045"/>
    <xdr:sp macro="" textlink="">
      <xdr:nvSpPr>
        <xdr:cNvPr id="203" name="【橋りょう・トンネル】&#10;一人当たり有形固定資産（償却資産）額最大値テキスト">
          <a:extLst>
            <a:ext uri="{FF2B5EF4-FFF2-40B4-BE49-F238E27FC236}">
              <a16:creationId xmlns:a16="http://schemas.microsoft.com/office/drawing/2014/main" id="{3C2B344E-87B6-41DD-86C4-D46AF2F57966}"/>
            </a:ext>
          </a:extLst>
        </xdr:cNvPr>
        <xdr:cNvSpPr txBox="1"/>
      </xdr:nvSpPr>
      <xdr:spPr>
        <a:xfrm>
          <a:off x="10515600" y="9264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59185</xdr:rowOff>
    </xdr:from>
    <xdr:to>
      <xdr:col>55</xdr:col>
      <xdr:colOff>88900</xdr:colOff>
      <xdr:row>55</xdr:row>
      <xdr:rowOff>59185</xdr:rowOff>
    </xdr:to>
    <xdr:cxnSp macro="">
      <xdr:nvCxnSpPr>
        <xdr:cNvPr id="204" name="直線コネクタ 203">
          <a:extLst>
            <a:ext uri="{FF2B5EF4-FFF2-40B4-BE49-F238E27FC236}">
              <a16:creationId xmlns:a16="http://schemas.microsoft.com/office/drawing/2014/main" id="{A0DAB1D5-35A2-40CF-B8C6-AF0667FCFBCB}"/>
            </a:ext>
          </a:extLst>
        </xdr:cNvPr>
        <xdr:cNvCxnSpPr/>
      </xdr:nvCxnSpPr>
      <xdr:spPr>
        <a:xfrm>
          <a:off x="10388600" y="948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102813</xdr:rowOff>
    </xdr:from>
    <xdr:ext cx="599010" cy="259045"/>
    <xdr:sp macro="" textlink="">
      <xdr:nvSpPr>
        <xdr:cNvPr id="205" name="【橋りょう・トンネル】&#10;一人当たり有形固定資産（償却資産）額平均値テキスト">
          <a:extLst>
            <a:ext uri="{FF2B5EF4-FFF2-40B4-BE49-F238E27FC236}">
              <a16:creationId xmlns:a16="http://schemas.microsoft.com/office/drawing/2014/main" id="{B3B543F9-8509-488E-A1BD-51CD92C11E2B}"/>
            </a:ext>
          </a:extLst>
        </xdr:cNvPr>
        <xdr:cNvSpPr txBox="1"/>
      </xdr:nvSpPr>
      <xdr:spPr>
        <a:xfrm>
          <a:off x="10515600" y="105612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79936</xdr:rowOff>
    </xdr:from>
    <xdr:to>
      <xdr:col>55</xdr:col>
      <xdr:colOff>50800</xdr:colOff>
      <xdr:row>63</xdr:row>
      <xdr:rowOff>10086</xdr:rowOff>
    </xdr:to>
    <xdr:sp macro="" textlink="">
      <xdr:nvSpPr>
        <xdr:cNvPr id="206" name="フローチャート: 判断 205">
          <a:extLst>
            <a:ext uri="{FF2B5EF4-FFF2-40B4-BE49-F238E27FC236}">
              <a16:creationId xmlns:a16="http://schemas.microsoft.com/office/drawing/2014/main" id="{3BBD2445-3A4D-4B17-AA3D-86E113711F09}"/>
            </a:ext>
          </a:extLst>
        </xdr:cNvPr>
        <xdr:cNvSpPr/>
      </xdr:nvSpPr>
      <xdr:spPr>
        <a:xfrm>
          <a:off x="10426700" y="10709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72716</xdr:rowOff>
    </xdr:from>
    <xdr:to>
      <xdr:col>50</xdr:col>
      <xdr:colOff>165100</xdr:colOff>
      <xdr:row>63</xdr:row>
      <xdr:rowOff>2866</xdr:rowOff>
    </xdr:to>
    <xdr:sp macro="" textlink="">
      <xdr:nvSpPr>
        <xdr:cNvPr id="207" name="フローチャート: 判断 206">
          <a:extLst>
            <a:ext uri="{FF2B5EF4-FFF2-40B4-BE49-F238E27FC236}">
              <a16:creationId xmlns:a16="http://schemas.microsoft.com/office/drawing/2014/main" id="{C28FA288-9C52-4B7D-8A87-2CBB4D514A78}"/>
            </a:ext>
          </a:extLst>
        </xdr:cNvPr>
        <xdr:cNvSpPr/>
      </xdr:nvSpPr>
      <xdr:spPr>
        <a:xfrm>
          <a:off x="9588500" y="10702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75513</xdr:rowOff>
    </xdr:from>
    <xdr:to>
      <xdr:col>46</xdr:col>
      <xdr:colOff>38100</xdr:colOff>
      <xdr:row>63</xdr:row>
      <xdr:rowOff>5663</xdr:rowOff>
    </xdr:to>
    <xdr:sp macro="" textlink="">
      <xdr:nvSpPr>
        <xdr:cNvPr id="208" name="フローチャート: 判断 207">
          <a:extLst>
            <a:ext uri="{FF2B5EF4-FFF2-40B4-BE49-F238E27FC236}">
              <a16:creationId xmlns:a16="http://schemas.microsoft.com/office/drawing/2014/main" id="{83E388DB-99F2-4AE9-864F-08E8B3342D7D}"/>
            </a:ext>
          </a:extLst>
        </xdr:cNvPr>
        <xdr:cNvSpPr/>
      </xdr:nvSpPr>
      <xdr:spPr>
        <a:xfrm>
          <a:off x="8699500" y="1070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159341</xdr:rowOff>
    </xdr:from>
    <xdr:to>
      <xdr:col>41</xdr:col>
      <xdr:colOff>101600</xdr:colOff>
      <xdr:row>63</xdr:row>
      <xdr:rowOff>89491</xdr:rowOff>
    </xdr:to>
    <xdr:sp macro="" textlink="">
      <xdr:nvSpPr>
        <xdr:cNvPr id="209" name="フローチャート: 判断 208">
          <a:extLst>
            <a:ext uri="{FF2B5EF4-FFF2-40B4-BE49-F238E27FC236}">
              <a16:creationId xmlns:a16="http://schemas.microsoft.com/office/drawing/2014/main" id="{CD54BFA4-8762-424A-AA91-F16BD58607F4}"/>
            </a:ext>
          </a:extLst>
        </xdr:cNvPr>
        <xdr:cNvSpPr/>
      </xdr:nvSpPr>
      <xdr:spPr>
        <a:xfrm>
          <a:off x="7810500" y="1078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DD931471-1B0A-4B59-9164-502BE3CF8E6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0E0AE876-0744-4183-AC5D-700246323F3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86BF7892-773B-4799-93AC-24BE9D159BD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C3D61FBA-B1A7-434B-B5F4-8CFCB172406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F9B35BFC-D960-4432-8116-CC8193A0277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81943</xdr:rowOff>
    </xdr:from>
    <xdr:to>
      <xdr:col>55</xdr:col>
      <xdr:colOff>50800</xdr:colOff>
      <xdr:row>64</xdr:row>
      <xdr:rowOff>12093</xdr:rowOff>
    </xdr:to>
    <xdr:sp macro="" textlink="">
      <xdr:nvSpPr>
        <xdr:cNvPr id="215" name="楕円 214">
          <a:extLst>
            <a:ext uri="{FF2B5EF4-FFF2-40B4-BE49-F238E27FC236}">
              <a16:creationId xmlns:a16="http://schemas.microsoft.com/office/drawing/2014/main" id="{B0D448A5-D586-411D-B287-C2D4653A27F3}"/>
            </a:ext>
          </a:extLst>
        </xdr:cNvPr>
        <xdr:cNvSpPr/>
      </xdr:nvSpPr>
      <xdr:spPr>
        <a:xfrm>
          <a:off x="10426700" y="1088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60370</xdr:rowOff>
    </xdr:from>
    <xdr:ext cx="599010" cy="259045"/>
    <xdr:sp macro="" textlink="">
      <xdr:nvSpPr>
        <xdr:cNvPr id="216" name="【橋りょう・トンネル】&#10;一人当たり有形固定資産（償却資産）額該当値テキスト">
          <a:extLst>
            <a:ext uri="{FF2B5EF4-FFF2-40B4-BE49-F238E27FC236}">
              <a16:creationId xmlns:a16="http://schemas.microsoft.com/office/drawing/2014/main" id="{BC4403E3-375F-443D-8C80-F6F854226BA4}"/>
            </a:ext>
          </a:extLst>
        </xdr:cNvPr>
        <xdr:cNvSpPr txBox="1"/>
      </xdr:nvSpPr>
      <xdr:spPr>
        <a:xfrm>
          <a:off x="10515600" y="10861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19393</xdr:rowOff>
    </xdr:from>
    <xdr:ext cx="599010" cy="259045"/>
    <xdr:sp macro="" textlink="">
      <xdr:nvSpPr>
        <xdr:cNvPr id="217" name="n_1aveValue【橋りょう・トンネル】&#10;一人当たり有形固定資産（償却資産）額">
          <a:extLst>
            <a:ext uri="{FF2B5EF4-FFF2-40B4-BE49-F238E27FC236}">
              <a16:creationId xmlns:a16="http://schemas.microsoft.com/office/drawing/2014/main" id="{B98892A1-8E24-444A-88EC-7F972719B06D}"/>
            </a:ext>
          </a:extLst>
        </xdr:cNvPr>
        <xdr:cNvSpPr txBox="1"/>
      </xdr:nvSpPr>
      <xdr:spPr>
        <a:xfrm>
          <a:off x="9327095" y="10477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22190</xdr:rowOff>
    </xdr:from>
    <xdr:ext cx="599010" cy="259045"/>
    <xdr:sp macro="" textlink="">
      <xdr:nvSpPr>
        <xdr:cNvPr id="218" name="n_2aveValue【橋りょう・トンネル】&#10;一人当たり有形固定資産（償却資産）額">
          <a:extLst>
            <a:ext uri="{FF2B5EF4-FFF2-40B4-BE49-F238E27FC236}">
              <a16:creationId xmlns:a16="http://schemas.microsoft.com/office/drawing/2014/main" id="{D21A47A5-6EE7-416A-A87A-81EB7B45B038}"/>
            </a:ext>
          </a:extLst>
        </xdr:cNvPr>
        <xdr:cNvSpPr txBox="1"/>
      </xdr:nvSpPr>
      <xdr:spPr>
        <a:xfrm>
          <a:off x="8450795" y="1048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106018</xdr:rowOff>
    </xdr:from>
    <xdr:ext cx="599010" cy="259045"/>
    <xdr:sp macro="" textlink="">
      <xdr:nvSpPr>
        <xdr:cNvPr id="219" name="n_3aveValue【橋りょう・トンネル】&#10;一人当たり有形固定資産（償却資産）額">
          <a:extLst>
            <a:ext uri="{FF2B5EF4-FFF2-40B4-BE49-F238E27FC236}">
              <a16:creationId xmlns:a16="http://schemas.microsoft.com/office/drawing/2014/main" id="{7E4D31F0-566B-4493-B963-30AC23E0464A}"/>
            </a:ext>
          </a:extLst>
        </xdr:cNvPr>
        <xdr:cNvSpPr txBox="1"/>
      </xdr:nvSpPr>
      <xdr:spPr>
        <a:xfrm>
          <a:off x="7561795" y="10564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a:extLst>
            <a:ext uri="{FF2B5EF4-FFF2-40B4-BE49-F238E27FC236}">
              <a16:creationId xmlns:a16="http://schemas.microsoft.com/office/drawing/2014/main" id="{167E3A14-1219-46D4-8B7F-283CCD0049A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a:extLst>
            <a:ext uri="{FF2B5EF4-FFF2-40B4-BE49-F238E27FC236}">
              <a16:creationId xmlns:a16="http://schemas.microsoft.com/office/drawing/2014/main" id="{F85708F8-FFFF-4D74-8BE9-4380EDF1517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a:extLst>
            <a:ext uri="{FF2B5EF4-FFF2-40B4-BE49-F238E27FC236}">
              <a16:creationId xmlns:a16="http://schemas.microsoft.com/office/drawing/2014/main" id="{CC910B8F-4CF5-4DC6-8D27-FF25046649E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a:extLst>
            <a:ext uri="{FF2B5EF4-FFF2-40B4-BE49-F238E27FC236}">
              <a16:creationId xmlns:a16="http://schemas.microsoft.com/office/drawing/2014/main" id="{8AEBABB5-1BAD-4328-A175-F269C567762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a:extLst>
            <a:ext uri="{FF2B5EF4-FFF2-40B4-BE49-F238E27FC236}">
              <a16:creationId xmlns:a16="http://schemas.microsoft.com/office/drawing/2014/main" id="{A0411F39-8057-47BD-AB70-5A481B021EB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a:extLst>
            <a:ext uri="{FF2B5EF4-FFF2-40B4-BE49-F238E27FC236}">
              <a16:creationId xmlns:a16="http://schemas.microsoft.com/office/drawing/2014/main" id="{D9EC3241-AD5D-4FA3-B8A4-1952A1ABFAE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a:extLst>
            <a:ext uri="{FF2B5EF4-FFF2-40B4-BE49-F238E27FC236}">
              <a16:creationId xmlns:a16="http://schemas.microsoft.com/office/drawing/2014/main" id="{CE6E69D0-49A1-4BA0-BB88-6A7C659B331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a:extLst>
            <a:ext uri="{FF2B5EF4-FFF2-40B4-BE49-F238E27FC236}">
              <a16:creationId xmlns:a16="http://schemas.microsoft.com/office/drawing/2014/main" id="{F89AB181-3103-4C25-A5BE-04B57485847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a:extLst>
            <a:ext uri="{FF2B5EF4-FFF2-40B4-BE49-F238E27FC236}">
              <a16:creationId xmlns:a16="http://schemas.microsoft.com/office/drawing/2014/main" id="{3950BCDD-CBDD-405F-9234-F45668D41D9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a:extLst>
            <a:ext uri="{FF2B5EF4-FFF2-40B4-BE49-F238E27FC236}">
              <a16:creationId xmlns:a16="http://schemas.microsoft.com/office/drawing/2014/main" id="{890EEC4A-C87B-4AD7-91D2-EBB69BBAF04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0" name="テキスト ボックス 229">
          <a:extLst>
            <a:ext uri="{FF2B5EF4-FFF2-40B4-BE49-F238E27FC236}">
              <a16:creationId xmlns:a16="http://schemas.microsoft.com/office/drawing/2014/main" id="{1356DE33-38B0-4E18-8E57-26E53278112E}"/>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1" name="直線コネクタ 230">
          <a:extLst>
            <a:ext uri="{FF2B5EF4-FFF2-40B4-BE49-F238E27FC236}">
              <a16:creationId xmlns:a16="http://schemas.microsoft.com/office/drawing/2014/main" id="{5C89D57C-948E-405A-AD3D-69F564BBC9E9}"/>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2" name="テキスト ボックス 231">
          <a:extLst>
            <a:ext uri="{FF2B5EF4-FFF2-40B4-BE49-F238E27FC236}">
              <a16:creationId xmlns:a16="http://schemas.microsoft.com/office/drawing/2014/main" id="{A7813813-B1F8-42C0-BFFA-923DC81AE74E}"/>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3" name="直線コネクタ 232">
          <a:extLst>
            <a:ext uri="{FF2B5EF4-FFF2-40B4-BE49-F238E27FC236}">
              <a16:creationId xmlns:a16="http://schemas.microsoft.com/office/drawing/2014/main" id="{5EA8E634-4468-4A99-8A0C-7BFEEAC53B56}"/>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4" name="テキスト ボックス 233">
          <a:extLst>
            <a:ext uri="{FF2B5EF4-FFF2-40B4-BE49-F238E27FC236}">
              <a16:creationId xmlns:a16="http://schemas.microsoft.com/office/drawing/2014/main" id="{1EAE1FDE-A47E-4217-A475-AEC735B34CAA}"/>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5" name="直線コネクタ 234">
          <a:extLst>
            <a:ext uri="{FF2B5EF4-FFF2-40B4-BE49-F238E27FC236}">
              <a16:creationId xmlns:a16="http://schemas.microsoft.com/office/drawing/2014/main" id="{2A48F199-FC81-4057-81B1-2E3E1A585F8B}"/>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6" name="テキスト ボックス 235">
          <a:extLst>
            <a:ext uri="{FF2B5EF4-FFF2-40B4-BE49-F238E27FC236}">
              <a16:creationId xmlns:a16="http://schemas.microsoft.com/office/drawing/2014/main" id="{404F5980-2591-41C7-9570-EC5F8B5E5B3C}"/>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7" name="直線コネクタ 236">
          <a:extLst>
            <a:ext uri="{FF2B5EF4-FFF2-40B4-BE49-F238E27FC236}">
              <a16:creationId xmlns:a16="http://schemas.microsoft.com/office/drawing/2014/main" id="{AF2FD13F-E3DB-4F50-9C1F-19773CDC314A}"/>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38" name="テキスト ボックス 237">
          <a:extLst>
            <a:ext uri="{FF2B5EF4-FFF2-40B4-BE49-F238E27FC236}">
              <a16:creationId xmlns:a16="http://schemas.microsoft.com/office/drawing/2014/main" id="{49ED2EA4-0F23-424D-8994-7C31EF3B8DAB}"/>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9" name="直線コネクタ 238">
          <a:extLst>
            <a:ext uri="{FF2B5EF4-FFF2-40B4-BE49-F238E27FC236}">
              <a16:creationId xmlns:a16="http://schemas.microsoft.com/office/drawing/2014/main" id="{EB6188DE-FE12-4589-95BE-D23775E7ADD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0" name="テキスト ボックス 239">
          <a:extLst>
            <a:ext uri="{FF2B5EF4-FFF2-40B4-BE49-F238E27FC236}">
              <a16:creationId xmlns:a16="http://schemas.microsoft.com/office/drawing/2014/main" id="{798B0680-7441-404E-B838-BD806294EE01}"/>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1" name="【公営住宅】&#10;有形固定資産減価償却率グラフ枠">
          <a:extLst>
            <a:ext uri="{FF2B5EF4-FFF2-40B4-BE49-F238E27FC236}">
              <a16:creationId xmlns:a16="http://schemas.microsoft.com/office/drawing/2014/main" id="{7327F441-70EE-4F5C-9D45-6205E5A3E5C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92963</xdr:rowOff>
    </xdr:from>
    <xdr:to>
      <xdr:col>24</xdr:col>
      <xdr:colOff>62865</xdr:colOff>
      <xdr:row>86</xdr:row>
      <xdr:rowOff>79248</xdr:rowOff>
    </xdr:to>
    <xdr:cxnSp macro="">
      <xdr:nvCxnSpPr>
        <xdr:cNvPr id="242" name="直線コネクタ 241">
          <a:extLst>
            <a:ext uri="{FF2B5EF4-FFF2-40B4-BE49-F238E27FC236}">
              <a16:creationId xmlns:a16="http://schemas.microsoft.com/office/drawing/2014/main" id="{1EFEDF47-673B-4C19-9482-93050D440D5B}"/>
            </a:ext>
          </a:extLst>
        </xdr:cNvPr>
        <xdr:cNvCxnSpPr/>
      </xdr:nvCxnSpPr>
      <xdr:spPr>
        <a:xfrm flipV="1">
          <a:off x="4634865" y="13637513"/>
          <a:ext cx="0" cy="118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83075</xdr:rowOff>
    </xdr:from>
    <xdr:ext cx="405111" cy="259045"/>
    <xdr:sp macro="" textlink="">
      <xdr:nvSpPr>
        <xdr:cNvPr id="243" name="【公営住宅】&#10;有形固定資産減価償却率最小値テキスト">
          <a:extLst>
            <a:ext uri="{FF2B5EF4-FFF2-40B4-BE49-F238E27FC236}">
              <a16:creationId xmlns:a16="http://schemas.microsoft.com/office/drawing/2014/main" id="{CA2D6F51-98C1-4E0F-8A38-4C0E6EAFAF2E}"/>
            </a:ext>
          </a:extLst>
        </xdr:cNvPr>
        <xdr:cNvSpPr txBox="1"/>
      </xdr:nvSpPr>
      <xdr:spPr>
        <a:xfrm>
          <a:off x="4673600" y="1482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79248</xdr:rowOff>
    </xdr:from>
    <xdr:to>
      <xdr:col>24</xdr:col>
      <xdr:colOff>152400</xdr:colOff>
      <xdr:row>86</xdr:row>
      <xdr:rowOff>79248</xdr:rowOff>
    </xdr:to>
    <xdr:cxnSp macro="">
      <xdr:nvCxnSpPr>
        <xdr:cNvPr id="244" name="直線コネクタ 243">
          <a:extLst>
            <a:ext uri="{FF2B5EF4-FFF2-40B4-BE49-F238E27FC236}">
              <a16:creationId xmlns:a16="http://schemas.microsoft.com/office/drawing/2014/main" id="{2DE0A3C7-8F64-4B65-A6A6-B1136E2146D3}"/>
            </a:ext>
          </a:extLst>
        </xdr:cNvPr>
        <xdr:cNvCxnSpPr/>
      </xdr:nvCxnSpPr>
      <xdr:spPr>
        <a:xfrm>
          <a:off x="4546600" y="1482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39640</xdr:rowOff>
    </xdr:from>
    <xdr:ext cx="405111" cy="259045"/>
    <xdr:sp macro="" textlink="">
      <xdr:nvSpPr>
        <xdr:cNvPr id="245" name="【公営住宅】&#10;有形固定資産減価償却率最大値テキスト">
          <a:extLst>
            <a:ext uri="{FF2B5EF4-FFF2-40B4-BE49-F238E27FC236}">
              <a16:creationId xmlns:a16="http://schemas.microsoft.com/office/drawing/2014/main" id="{8AEFB7EB-956E-4062-A5AA-0D5D5AEB7076}"/>
            </a:ext>
          </a:extLst>
        </xdr:cNvPr>
        <xdr:cNvSpPr txBox="1"/>
      </xdr:nvSpPr>
      <xdr:spPr>
        <a:xfrm>
          <a:off x="4673600" y="13412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92963</xdr:rowOff>
    </xdr:from>
    <xdr:to>
      <xdr:col>24</xdr:col>
      <xdr:colOff>152400</xdr:colOff>
      <xdr:row>79</xdr:row>
      <xdr:rowOff>92963</xdr:rowOff>
    </xdr:to>
    <xdr:cxnSp macro="">
      <xdr:nvCxnSpPr>
        <xdr:cNvPr id="246" name="直線コネクタ 245">
          <a:extLst>
            <a:ext uri="{FF2B5EF4-FFF2-40B4-BE49-F238E27FC236}">
              <a16:creationId xmlns:a16="http://schemas.microsoft.com/office/drawing/2014/main" id="{216B7C4D-4534-4C07-9D09-64412E5AC93E}"/>
            </a:ext>
          </a:extLst>
        </xdr:cNvPr>
        <xdr:cNvCxnSpPr/>
      </xdr:nvCxnSpPr>
      <xdr:spPr>
        <a:xfrm>
          <a:off x="4546600" y="1363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147338</xdr:rowOff>
    </xdr:from>
    <xdr:ext cx="405111" cy="259045"/>
    <xdr:sp macro="" textlink="">
      <xdr:nvSpPr>
        <xdr:cNvPr id="247" name="【公営住宅】&#10;有形固定資産減価償却率平均値テキスト">
          <a:extLst>
            <a:ext uri="{FF2B5EF4-FFF2-40B4-BE49-F238E27FC236}">
              <a16:creationId xmlns:a16="http://schemas.microsoft.com/office/drawing/2014/main" id="{D6107AC1-BC7B-400C-8A66-814803D7BEF4}"/>
            </a:ext>
          </a:extLst>
        </xdr:cNvPr>
        <xdr:cNvSpPr txBox="1"/>
      </xdr:nvSpPr>
      <xdr:spPr>
        <a:xfrm>
          <a:off x="4673600" y="14034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124461</xdr:rowOff>
    </xdr:from>
    <xdr:to>
      <xdr:col>24</xdr:col>
      <xdr:colOff>114300</xdr:colOff>
      <xdr:row>83</xdr:row>
      <xdr:rowOff>54611</xdr:rowOff>
    </xdr:to>
    <xdr:sp macro="" textlink="">
      <xdr:nvSpPr>
        <xdr:cNvPr id="248" name="フローチャート: 判断 247">
          <a:extLst>
            <a:ext uri="{FF2B5EF4-FFF2-40B4-BE49-F238E27FC236}">
              <a16:creationId xmlns:a16="http://schemas.microsoft.com/office/drawing/2014/main" id="{BA45B329-5B6B-4B22-87E4-FF67BF173BB9}"/>
            </a:ext>
          </a:extLst>
        </xdr:cNvPr>
        <xdr:cNvSpPr/>
      </xdr:nvSpPr>
      <xdr:spPr>
        <a:xfrm>
          <a:off x="4584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151892</xdr:rowOff>
    </xdr:from>
    <xdr:to>
      <xdr:col>20</xdr:col>
      <xdr:colOff>38100</xdr:colOff>
      <xdr:row>83</xdr:row>
      <xdr:rowOff>82042</xdr:rowOff>
    </xdr:to>
    <xdr:sp macro="" textlink="">
      <xdr:nvSpPr>
        <xdr:cNvPr id="249" name="フローチャート: 判断 248">
          <a:extLst>
            <a:ext uri="{FF2B5EF4-FFF2-40B4-BE49-F238E27FC236}">
              <a16:creationId xmlns:a16="http://schemas.microsoft.com/office/drawing/2014/main" id="{2420F8C7-2BF3-4A40-BCC7-BF6D98E084B1}"/>
            </a:ext>
          </a:extLst>
        </xdr:cNvPr>
        <xdr:cNvSpPr/>
      </xdr:nvSpPr>
      <xdr:spPr>
        <a:xfrm>
          <a:off x="3746500" y="142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161037</xdr:rowOff>
    </xdr:from>
    <xdr:to>
      <xdr:col>15</xdr:col>
      <xdr:colOff>101600</xdr:colOff>
      <xdr:row>83</xdr:row>
      <xdr:rowOff>91187</xdr:rowOff>
    </xdr:to>
    <xdr:sp macro="" textlink="">
      <xdr:nvSpPr>
        <xdr:cNvPr id="250" name="フローチャート: 判断 249">
          <a:extLst>
            <a:ext uri="{FF2B5EF4-FFF2-40B4-BE49-F238E27FC236}">
              <a16:creationId xmlns:a16="http://schemas.microsoft.com/office/drawing/2014/main" id="{1DF02551-1F6C-4C62-9506-35B0934E3BC8}"/>
            </a:ext>
          </a:extLst>
        </xdr:cNvPr>
        <xdr:cNvSpPr/>
      </xdr:nvSpPr>
      <xdr:spPr>
        <a:xfrm>
          <a:off x="2857500" y="1421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51" name="フローチャート: 判断 250">
          <a:extLst>
            <a:ext uri="{FF2B5EF4-FFF2-40B4-BE49-F238E27FC236}">
              <a16:creationId xmlns:a16="http://schemas.microsoft.com/office/drawing/2014/main" id="{9754D664-314C-4EC1-A544-FE9682A93E92}"/>
            </a:ext>
          </a:extLst>
        </xdr:cNvPr>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E4AFFFCA-B455-443C-A8F5-8CEAAD8C8D1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C4E9DF57-831B-4887-AA2D-94A871F4D5D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3CE8437E-123E-4FAD-A0A4-81760B58D27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429E86A3-0F2A-4D4B-BD33-ACE8F4B2B16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EB849ABC-8245-43A0-873E-14D8C7A6585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39878</xdr:rowOff>
    </xdr:from>
    <xdr:to>
      <xdr:col>24</xdr:col>
      <xdr:colOff>114300</xdr:colOff>
      <xdr:row>83</xdr:row>
      <xdr:rowOff>141478</xdr:rowOff>
    </xdr:to>
    <xdr:sp macro="" textlink="">
      <xdr:nvSpPr>
        <xdr:cNvPr id="257" name="楕円 256">
          <a:extLst>
            <a:ext uri="{FF2B5EF4-FFF2-40B4-BE49-F238E27FC236}">
              <a16:creationId xmlns:a16="http://schemas.microsoft.com/office/drawing/2014/main" id="{4241B62F-8AAD-41B7-8352-5577E842ABA4}"/>
            </a:ext>
          </a:extLst>
        </xdr:cNvPr>
        <xdr:cNvSpPr/>
      </xdr:nvSpPr>
      <xdr:spPr>
        <a:xfrm>
          <a:off x="4584700" y="1427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18305</xdr:rowOff>
    </xdr:from>
    <xdr:ext cx="405111" cy="259045"/>
    <xdr:sp macro="" textlink="">
      <xdr:nvSpPr>
        <xdr:cNvPr id="258" name="【公営住宅】&#10;有形固定資産減価償却率該当値テキスト">
          <a:extLst>
            <a:ext uri="{FF2B5EF4-FFF2-40B4-BE49-F238E27FC236}">
              <a16:creationId xmlns:a16="http://schemas.microsoft.com/office/drawing/2014/main" id="{A6B40C62-E25F-4578-857A-8E66FF375A6A}"/>
            </a:ext>
          </a:extLst>
        </xdr:cNvPr>
        <xdr:cNvSpPr txBox="1"/>
      </xdr:nvSpPr>
      <xdr:spPr>
        <a:xfrm>
          <a:off x="4673600" y="1424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85598</xdr:rowOff>
    </xdr:from>
    <xdr:to>
      <xdr:col>20</xdr:col>
      <xdr:colOff>38100</xdr:colOff>
      <xdr:row>84</xdr:row>
      <xdr:rowOff>15748</xdr:rowOff>
    </xdr:to>
    <xdr:sp macro="" textlink="">
      <xdr:nvSpPr>
        <xdr:cNvPr id="259" name="楕円 258">
          <a:extLst>
            <a:ext uri="{FF2B5EF4-FFF2-40B4-BE49-F238E27FC236}">
              <a16:creationId xmlns:a16="http://schemas.microsoft.com/office/drawing/2014/main" id="{3B7E72A4-60DA-4F47-BE14-8B6DEED693D8}"/>
            </a:ext>
          </a:extLst>
        </xdr:cNvPr>
        <xdr:cNvSpPr/>
      </xdr:nvSpPr>
      <xdr:spPr>
        <a:xfrm>
          <a:off x="37465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90678</xdr:rowOff>
    </xdr:from>
    <xdr:to>
      <xdr:col>24</xdr:col>
      <xdr:colOff>63500</xdr:colOff>
      <xdr:row>83</xdr:row>
      <xdr:rowOff>136398</xdr:rowOff>
    </xdr:to>
    <xdr:cxnSp macro="">
      <xdr:nvCxnSpPr>
        <xdr:cNvPr id="260" name="直線コネクタ 259">
          <a:extLst>
            <a:ext uri="{FF2B5EF4-FFF2-40B4-BE49-F238E27FC236}">
              <a16:creationId xmlns:a16="http://schemas.microsoft.com/office/drawing/2014/main" id="{FBC06C27-AA66-4494-9143-83A63062D032}"/>
            </a:ext>
          </a:extLst>
        </xdr:cNvPr>
        <xdr:cNvCxnSpPr/>
      </xdr:nvCxnSpPr>
      <xdr:spPr>
        <a:xfrm flipV="1">
          <a:off x="3797300" y="1432102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126746</xdr:rowOff>
    </xdr:from>
    <xdr:to>
      <xdr:col>15</xdr:col>
      <xdr:colOff>101600</xdr:colOff>
      <xdr:row>84</xdr:row>
      <xdr:rowOff>56896</xdr:rowOff>
    </xdr:to>
    <xdr:sp macro="" textlink="">
      <xdr:nvSpPr>
        <xdr:cNvPr id="261" name="楕円 260">
          <a:extLst>
            <a:ext uri="{FF2B5EF4-FFF2-40B4-BE49-F238E27FC236}">
              <a16:creationId xmlns:a16="http://schemas.microsoft.com/office/drawing/2014/main" id="{AFCAC189-A067-4C55-9E4A-838A796AF08D}"/>
            </a:ext>
          </a:extLst>
        </xdr:cNvPr>
        <xdr:cNvSpPr/>
      </xdr:nvSpPr>
      <xdr:spPr>
        <a:xfrm>
          <a:off x="2857500" y="1435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136398</xdr:rowOff>
    </xdr:from>
    <xdr:to>
      <xdr:col>19</xdr:col>
      <xdr:colOff>177800</xdr:colOff>
      <xdr:row>84</xdr:row>
      <xdr:rowOff>6096</xdr:rowOff>
    </xdr:to>
    <xdr:cxnSp macro="">
      <xdr:nvCxnSpPr>
        <xdr:cNvPr id="262" name="直線コネクタ 261">
          <a:extLst>
            <a:ext uri="{FF2B5EF4-FFF2-40B4-BE49-F238E27FC236}">
              <a16:creationId xmlns:a16="http://schemas.microsoft.com/office/drawing/2014/main" id="{F715FF59-A18D-4DC7-98E1-EBA034E848B3}"/>
            </a:ext>
          </a:extLst>
        </xdr:cNvPr>
        <xdr:cNvCxnSpPr/>
      </xdr:nvCxnSpPr>
      <xdr:spPr>
        <a:xfrm flipV="1">
          <a:off x="2908300" y="143667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98569</xdr:rowOff>
    </xdr:from>
    <xdr:ext cx="405111" cy="259045"/>
    <xdr:sp macro="" textlink="">
      <xdr:nvSpPr>
        <xdr:cNvPr id="263" name="n_1aveValue【公営住宅】&#10;有形固定資産減価償却率">
          <a:extLst>
            <a:ext uri="{FF2B5EF4-FFF2-40B4-BE49-F238E27FC236}">
              <a16:creationId xmlns:a16="http://schemas.microsoft.com/office/drawing/2014/main" id="{E85BE4D7-FD9F-4729-B980-0CAA32B12372}"/>
            </a:ext>
          </a:extLst>
        </xdr:cNvPr>
        <xdr:cNvSpPr txBox="1"/>
      </xdr:nvSpPr>
      <xdr:spPr>
        <a:xfrm>
          <a:off x="3582044" y="1398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107714</xdr:rowOff>
    </xdr:from>
    <xdr:ext cx="405111" cy="259045"/>
    <xdr:sp macro="" textlink="">
      <xdr:nvSpPr>
        <xdr:cNvPr id="264" name="n_2aveValue【公営住宅】&#10;有形固定資産減価償却率">
          <a:extLst>
            <a:ext uri="{FF2B5EF4-FFF2-40B4-BE49-F238E27FC236}">
              <a16:creationId xmlns:a16="http://schemas.microsoft.com/office/drawing/2014/main" id="{3AABC688-BDF6-46EE-B961-744487FB1F32}"/>
            </a:ext>
          </a:extLst>
        </xdr:cNvPr>
        <xdr:cNvSpPr txBox="1"/>
      </xdr:nvSpPr>
      <xdr:spPr>
        <a:xfrm>
          <a:off x="2705744" y="13995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116857</xdr:rowOff>
    </xdr:from>
    <xdr:ext cx="405111" cy="259045"/>
    <xdr:sp macro="" textlink="">
      <xdr:nvSpPr>
        <xdr:cNvPr id="265" name="n_3aveValue【公営住宅】&#10;有形固定資産減価償却率">
          <a:extLst>
            <a:ext uri="{FF2B5EF4-FFF2-40B4-BE49-F238E27FC236}">
              <a16:creationId xmlns:a16="http://schemas.microsoft.com/office/drawing/2014/main" id="{6E9B1EA1-E9BC-4F69-95EE-58B6FDBABF5C}"/>
            </a:ext>
          </a:extLst>
        </xdr:cNvPr>
        <xdr:cNvSpPr txBox="1"/>
      </xdr:nvSpPr>
      <xdr:spPr>
        <a:xfrm>
          <a:off x="1816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6875</xdr:rowOff>
    </xdr:from>
    <xdr:ext cx="405111" cy="259045"/>
    <xdr:sp macro="" textlink="">
      <xdr:nvSpPr>
        <xdr:cNvPr id="266" name="n_1mainValue【公営住宅】&#10;有形固定資産減価償却率">
          <a:extLst>
            <a:ext uri="{FF2B5EF4-FFF2-40B4-BE49-F238E27FC236}">
              <a16:creationId xmlns:a16="http://schemas.microsoft.com/office/drawing/2014/main" id="{0B658981-E4B3-4286-AB6F-A8200240DAB5}"/>
            </a:ext>
          </a:extLst>
        </xdr:cNvPr>
        <xdr:cNvSpPr txBox="1"/>
      </xdr:nvSpPr>
      <xdr:spPr>
        <a:xfrm>
          <a:off x="3582044" y="1440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48023</xdr:rowOff>
    </xdr:from>
    <xdr:ext cx="405111" cy="259045"/>
    <xdr:sp macro="" textlink="">
      <xdr:nvSpPr>
        <xdr:cNvPr id="267" name="n_2mainValue【公営住宅】&#10;有形固定資産減価償却率">
          <a:extLst>
            <a:ext uri="{FF2B5EF4-FFF2-40B4-BE49-F238E27FC236}">
              <a16:creationId xmlns:a16="http://schemas.microsoft.com/office/drawing/2014/main" id="{2F9CC3D8-1C24-48F8-8148-DE7DAE01E15D}"/>
            </a:ext>
          </a:extLst>
        </xdr:cNvPr>
        <xdr:cNvSpPr txBox="1"/>
      </xdr:nvSpPr>
      <xdr:spPr>
        <a:xfrm>
          <a:off x="2705744" y="14449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a:extLst>
            <a:ext uri="{FF2B5EF4-FFF2-40B4-BE49-F238E27FC236}">
              <a16:creationId xmlns:a16="http://schemas.microsoft.com/office/drawing/2014/main" id="{1D13DF73-2A19-4E04-BE83-A0890B9B9C4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a:extLst>
            <a:ext uri="{FF2B5EF4-FFF2-40B4-BE49-F238E27FC236}">
              <a16:creationId xmlns:a16="http://schemas.microsoft.com/office/drawing/2014/main" id="{FCF8C3FE-F1FC-417B-AC65-9B0E7F0C49B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a:extLst>
            <a:ext uri="{FF2B5EF4-FFF2-40B4-BE49-F238E27FC236}">
              <a16:creationId xmlns:a16="http://schemas.microsoft.com/office/drawing/2014/main" id="{5B1C321E-4187-4252-A501-ED9FD441A6D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a:extLst>
            <a:ext uri="{FF2B5EF4-FFF2-40B4-BE49-F238E27FC236}">
              <a16:creationId xmlns:a16="http://schemas.microsoft.com/office/drawing/2014/main" id="{B1DD445D-F9FA-46FA-87E3-38ECE7D8BA4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a:extLst>
            <a:ext uri="{FF2B5EF4-FFF2-40B4-BE49-F238E27FC236}">
              <a16:creationId xmlns:a16="http://schemas.microsoft.com/office/drawing/2014/main" id="{395CDE10-7FF0-4E6F-B64B-507757BA312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a:extLst>
            <a:ext uri="{FF2B5EF4-FFF2-40B4-BE49-F238E27FC236}">
              <a16:creationId xmlns:a16="http://schemas.microsoft.com/office/drawing/2014/main" id="{92EF7427-2998-49C5-8004-4B778027110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a:extLst>
            <a:ext uri="{FF2B5EF4-FFF2-40B4-BE49-F238E27FC236}">
              <a16:creationId xmlns:a16="http://schemas.microsoft.com/office/drawing/2014/main" id="{98ECC959-CE2B-4170-817C-837CF40BB6F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a:extLst>
            <a:ext uri="{FF2B5EF4-FFF2-40B4-BE49-F238E27FC236}">
              <a16:creationId xmlns:a16="http://schemas.microsoft.com/office/drawing/2014/main" id="{B8FF893B-D47B-46DC-899B-8BB486DCBF7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a:extLst>
            <a:ext uri="{FF2B5EF4-FFF2-40B4-BE49-F238E27FC236}">
              <a16:creationId xmlns:a16="http://schemas.microsoft.com/office/drawing/2014/main" id="{6B9E7EB1-A753-4509-BB2D-3A06D669537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a:extLst>
            <a:ext uri="{FF2B5EF4-FFF2-40B4-BE49-F238E27FC236}">
              <a16:creationId xmlns:a16="http://schemas.microsoft.com/office/drawing/2014/main" id="{2CBE2D7C-74E4-4E69-9C59-B1267557034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8" name="直線コネクタ 277">
          <a:extLst>
            <a:ext uri="{FF2B5EF4-FFF2-40B4-BE49-F238E27FC236}">
              <a16:creationId xmlns:a16="http://schemas.microsoft.com/office/drawing/2014/main" id="{D914CA5B-C936-4672-A0AC-5B843833DDB7}"/>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9" name="テキスト ボックス 278">
          <a:extLst>
            <a:ext uri="{FF2B5EF4-FFF2-40B4-BE49-F238E27FC236}">
              <a16:creationId xmlns:a16="http://schemas.microsoft.com/office/drawing/2014/main" id="{BC223252-05D7-4095-A50D-14D7C5585838}"/>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0" name="直線コネクタ 279">
          <a:extLst>
            <a:ext uri="{FF2B5EF4-FFF2-40B4-BE49-F238E27FC236}">
              <a16:creationId xmlns:a16="http://schemas.microsoft.com/office/drawing/2014/main" id="{1DA40716-058D-4439-85E4-4D3E8E786713}"/>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1" name="テキスト ボックス 280">
          <a:extLst>
            <a:ext uri="{FF2B5EF4-FFF2-40B4-BE49-F238E27FC236}">
              <a16:creationId xmlns:a16="http://schemas.microsoft.com/office/drawing/2014/main" id="{5E495B82-0454-48A8-8032-32F6D2447704}"/>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2" name="直線コネクタ 281">
          <a:extLst>
            <a:ext uri="{FF2B5EF4-FFF2-40B4-BE49-F238E27FC236}">
              <a16:creationId xmlns:a16="http://schemas.microsoft.com/office/drawing/2014/main" id="{00AC4DED-D192-419D-8DC1-DE7E15E81736}"/>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3" name="テキスト ボックス 282">
          <a:extLst>
            <a:ext uri="{FF2B5EF4-FFF2-40B4-BE49-F238E27FC236}">
              <a16:creationId xmlns:a16="http://schemas.microsoft.com/office/drawing/2014/main" id="{A5360A07-8BFD-4B3E-AB8D-3D2B8F2EEA45}"/>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4" name="直線コネクタ 283">
          <a:extLst>
            <a:ext uri="{FF2B5EF4-FFF2-40B4-BE49-F238E27FC236}">
              <a16:creationId xmlns:a16="http://schemas.microsoft.com/office/drawing/2014/main" id="{5E9530EB-E1B5-4664-AE24-467CA7389AF8}"/>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5" name="テキスト ボックス 284">
          <a:extLst>
            <a:ext uri="{FF2B5EF4-FFF2-40B4-BE49-F238E27FC236}">
              <a16:creationId xmlns:a16="http://schemas.microsoft.com/office/drawing/2014/main" id="{80AF0642-D86D-419D-BE46-79F04E66136B}"/>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6" name="直線コネクタ 285">
          <a:extLst>
            <a:ext uri="{FF2B5EF4-FFF2-40B4-BE49-F238E27FC236}">
              <a16:creationId xmlns:a16="http://schemas.microsoft.com/office/drawing/2014/main" id="{048291BD-71C8-4052-A109-D2233471F4C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7" name="テキスト ボックス 286">
          <a:extLst>
            <a:ext uri="{FF2B5EF4-FFF2-40B4-BE49-F238E27FC236}">
              <a16:creationId xmlns:a16="http://schemas.microsoft.com/office/drawing/2014/main" id="{6D3239B2-B896-46AE-B6F8-670CE2A8374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8" name="【公営住宅】&#10;一人当たり面積グラフ枠">
          <a:extLst>
            <a:ext uri="{FF2B5EF4-FFF2-40B4-BE49-F238E27FC236}">
              <a16:creationId xmlns:a16="http://schemas.microsoft.com/office/drawing/2014/main" id="{5329EE97-3FC8-4990-814B-D904F311740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146914</xdr:rowOff>
    </xdr:from>
    <xdr:to>
      <xdr:col>54</xdr:col>
      <xdr:colOff>189865</xdr:colOff>
      <xdr:row>85</xdr:row>
      <xdr:rowOff>159716</xdr:rowOff>
    </xdr:to>
    <xdr:cxnSp macro="">
      <xdr:nvCxnSpPr>
        <xdr:cNvPr id="289" name="直線コネクタ 288">
          <a:extLst>
            <a:ext uri="{FF2B5EF4-FFF2-40B4-BE49-F238E27FC236}">
              <a16:creationId xmlns:a16="http://schemas.microsoft.com/office/drawing/2014/main" id="{616630EB-9779-4FE1-94B8-8A8A4B6AF0FE}"/>
            </a:ext>
          </a:extLst>
        </xdr:cNvPr>
        <xdr:cNvCxnSpPr/>
      </xdr:nvCxnSpPr>
      <xdr:spPr>
        <a:xfrm flipV="1">
          <a:off x="10476865" y="13520014"/>
          <a:ext cx="0" cy="1212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163543</xdr:rowOff>
    </xdr:from>
    <xdr:ext cx="469744" cy="259045"/>
    <xdr:sp macro="" textlink="">
      <xdr:nvSpPr>
        <xdr:cNvPr id="290" name="【公営住宅】&#10;一人当たり面積最小値テキスト">
          <a:extLst>
            <a:ext uri="{FF2B5EF4-FFF2-40B4-BE49-F238E27FC236}">
              <a16:creationId xmlns:a16="http://schemas.microsoft.com/office/drawing/2014/main" id="{EAC888EA-F88B-415A-99D5-EE279B23B9F1}"/>
            </a:ext>
          </a:extLst>
        </xdr:cNvPr>
        <xdr:cNvSpPr txBox="1"/>
      </xdr:nvSpPr>
      <xdr:spPr>
        <a:xfrm>
          <a:off x="10515600" y="14736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159716</xdr:rowOff>
    </xdr:from>
    <xdr:to>
      <xdr:col>55</xdr:col>
      <xdr:colOff>88900</xdr:colOff>
      <xdr:row>85</xdr:row>
      <xdr:rowOff>159716</xdr:rowOff>
    </xdr:to>
    <xdr:cxnSp macro="">
      <xdr:nvCxnSpPr>
        <xdr:cNvPr id="291" name="直線コネクタ 290">
          <a:extLst>
            <a:ext uri="{FF2B5EF4-FFF2-40B4-BE49-F238E27FC236}">
              <a16:creationId xmlns:a16="http://schemas.microsoft.com/office/drawing/2014/main" id="{73E40114-4816-4B48-B0DD-4C88E6D4035C}"/>
            </a:ext>
          </a:extLst>
        </xdr:cNvPr>
        <xdr:cNvCxnSpPr/>
      </xdr:nvCxnSpPr>
      <xdr:spPr>
        <a:xfrm>
          <a:off x="10388600" y="1473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93591</xdr:rowOff>
    </xdr:from>
    <xdr:ext cx="469744" cy="259045"/>
    <xdr:sp macro="" textlink="">
      <xdr:nvSpPr>
        <xdr:cNvPr id="292" name="【公営住宅】&#10;一人当たり面積最大値テキスト">
          <a:extLst>
            <a:ext uri="{FF2B5EF4-FFF2-40B4-BE49-F238E27FC236}">
              <a16:creationId xmlns:a16="http://schemas.microsoft.com/office/drawing/2014/main" id="{EE2248F2-4A7F-452F-A091-2A171324E81F}"/>
            </a:ext>
          </a:extLst>
        </xdr:cNvPr>
        <xdr:cNvSpPr txBox="1"/>
      </xdr:nvSpPr>
      <xdr:spPr>
        <a:xfrm>
          <a:off x="10515600" y="1329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146914</xdr:rowOff>
    </xdr:from>
    <xdr:to>
      <xdr:col>55</xdr:col>
      <xdr:colOff>88900</xdr:colOff>
      <xdr:row>78</xdr:row>
      <xdr:rowOff>146914</xdr:rowOff>
    </xdr:to>
    <xdr:cxnSp macro="">
      <xdr:nvCxnSpPr>
        <xdr:cNvPr id="293" name="直線コネクタ 292">
          <a:extLst>
            <a:ext uri="{FF2B5EF4-FFF2-40B4-BE49-F238E27FC236}">
              <a16:creationId xmlns:a16="http://schemas.microsoft.com/office/drawing/2014/main" id="{EEF68264-790C-4410-8F9B-4C3CEB212659}"/>
            </a:ext>
          </a:extLst>
        </xdr:cNvPr>
        <xdr:cNvCxnSpPr/>
      </xdr:nvCxnSpPr>
      <xdr:spPr>
        <a:xfrm>
          <a:off x="10388600" y="13520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54525</xdr:rowOff>
    </xdr:from>
    <xdr:ext cx="469744" cy="259045"/>
    <xdr:sp macro="" textlink="">
      <xdr:nvSpPr>
        <xdr:cNvPr id="294" name="【公営住宅】&#10;一人当たり面積平均値テキスト">
          <a:extLst>
            <a:ext uri="{FF2B5EF4-FFF2-40B4-BE49-F238E27FC236}">
              <a16:creationId xmlns:a16="http://schemas.microsoft.com/office/drawing/2014/main" id="{D17FE25C-A316-471B-922D-19F579719FEE}"/>
            </a:ext>
          </a:extLst>
        </xdr:cNvPr>
        <xdr:cNvSpPr txBox="1"/>
      </xdr:nvSpPr>
      <xdr:spPr>
        <a:xfrm>
          <a:off x="10515600" y="142848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31648</xdr:rowOff>
    </xdr:from>
    <xdr:to>
      <xdr:col>55</xdr:col>
      <xdr:colOff>50800</xdr:colOff>
      <xdr:row>84</xdr:row>
      <xdr:rowOff>133248</xdr:rowOff>
    </xdr:to>
    <xdr:sp macro="" textlink="">
      <xdr:nvSpPr>
        <xdr:cNvPr id="295" name="フローチャート: 判断 294">
          <a:extLst>
            <a:ext uri="{FF2B5EF4-FFF2-40B4-BE49-F238E27FC236}">
              <a16:creationId xmlns:a16="http://schemas.microsoft.com/office/drawing/2014/main" id="{8E38DB4E-7577-40D6-8B6C-61FE1CE808C0}"/>
            </a:ext>
          </a:extLst>
        </xdr:cNvPr>
        <xdr:cNvSpPr/>
      </xdr:nvSpPr>
      <xdr:spPr>
        <a:xfrm>
          <a:off x="10426700" y="1443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35764</xdr:rowOff>
    </xdr:from>
    <xdr:to>
      <xdr:col>50</xdr:col>
      <xdr:colOff>165100</xdr:colOff>
      <xdr:row>84</xdr:row>
      <xdr:rowOff>137364</xdr:rowOff>
    </xdr:to>
    <xdr:sp macro="" textlink="">
      <xdr:nvSpPr>
        <xdr:cNvPr id="296" name="フローチャート: 判断 295">
          <a:extLst>
            <a:ext uri="{FF2B5EF4-FFF2-40B4-BE49-F238E27FC236}">
              <a16:creationId xmlns:a16="http://schemas.microsoft.com/office/drawing/2014/main" id="{5BCEEC3B-295D-47EF-971C-0CCD0B9E0D1A}"/>
            </a:ext>
          </a:extLst>
        </xdr:cNvPr>
        <xdr:cNvSpPr/>
      </xdr:nvSpPr>
      <xdr:spPr>
        <a:xfrm>
          <a:off x="9588500" y="1443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39878</xdr:rowOff>
    </xdr:from>
    <xdr:to>
      <xdr:col>46</xdr:col>
      <xdr:colOff>38100</xdr:colOff>
      <xdr:row>84</xdr:row>
      <xdr:rowOff>141478</xdr:rowOff>
    </xdr:to>
    <xdr:sp macro="" textlink="">
      <xdr:nvSpPr>
        <xdr:cNvPr id="297" name="フローチャート: 判断 296">
          <a:extLst>
            <a:ext uri="{FF2B5EF4-FFF2-40B4-BE49-F238E27FC236}">
              <a16:creationId xmlns:a16="http://schemas.microsoft.com/office/drawing/2014/main" id="{1238B445-2258-46E7-BBE1-E57F2D81B726}"/>
            </a:ext>
          </a:extLst>
        </xdr:cNvPr>
        <xdr:cNvSpPr/>
      </xdr:nvSpPr>
      <xdr:spPr>
        <a:xfrm>
          <a:off x="86995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54966</xdr:rowOff>
    </xdr:from>
    <xdr:to>
      <xdr:col>41</xdr:col>
      <xdr:colOff>101600</xdr:colOff>
      <xdr:row>84</xdr:row>
      <xdr:rowOff>156566</xdr:rowOff>
    </xdr:to>
    <xdr:sp macro="" textlink="">
      <xdr:nvSpPr>
        <xdr:cNvPr id="298" name="フローチャート: 判断 297">
          <a:extLst>
            <a:ext uri="{FF2B5EF4-FFF2-40B4-BE49-F238E27FC236}">
              <a16:creationId xmlns:a16="http://schemas.microsoft.com/office/drawing/2014/main" id="{2C23A1E9-035E-474B-AD8E-E698800F229B}"/>
            </a:ext>
          </a:extLst>
        </xdr:cNvPr>
        <xdr:cNvSpPr/>
      </xdr:nvSpPr>
      <xdr:spPr>
        <a:xfrm>
          <a:off x="7810500" y="1445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5E838767-5693-45F9-853D-3DC072B8A1C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CE7CCAFA-637E-480F-8D04-6EA7AEE94B6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C068AB6F-945A-4671-AFB6-53BB9409478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77E6B930-6E40-441A-A3DB-BA4D127051D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2D3E1107-C7D8-4144-94B5-3C8D61AF27F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59995</xdr:rowOff>
    </xdr:from>
    <xdr:to>
      <xdr:col>55</xdr:col>
      <xdr:colOff>50800</xdr:colOff>
      <xdr:row>84</xdr:row>
      <xdr:rowOff>161595</xdr:rowOff>
    </xdr:to>
    <xdr:sp macro="" textlink="">
      <xdr:nvSpPr>
        <xdr:cNvPr id="304" name="楕円 303">
          <a:extLst>
            <a:ext uri="{FF2B5EF4-FFF2-40B4-BE49-F238E27FC236}">
              <a16:creationId xmlns:a16="http://schemas.microsoft.com/office/drawing/2014/main" id="{58F339DE-6FBD-4DAD-97A3-2D63E27D58D9}"/>
            </a:ext>
          </a:extLst>
        </xdr:cNvPr>
        <xdr:cNvSpPr/>
      </xdr:nvSpPr>
      <xdr:spPr>
        <a:xfrm>
          <a:off x="10426700" y="1446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38422</xdr:rowOff>
    </xdr:from>
    <xdr:ext cx="469744" cy="259045"/>
    <xdr:sp macro="" textlink="">
      <xdr:nvSpPr>
        <xdr:cNvPr id="305" name="【公営住宅】&#10;一人当たり面積該当値テキスト">
          <a:extLst>
            <a:ext uri="{FF2B5EF4-FFF2-40B4-BE49-F238E27FC236}">
              <a16:creationId xmlns:a16="http://schemas.microsoft.com/office/drawing/2014/main" id="{4AF489DF-DB26-47A6-A2FB-1F6716D23BB6}"/>
            </a:ext>
          </a:extLst>
        </xdr:cNvPr>
        <xdr:cNvSpPr txBox="1"/>
      </xdr:nvSpPr>
      <xdr:spPr>
        <a:xfrm>
          <a:off x="10515600" y="14440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62281</xdr:rowOff>
    </xdr:from>
    <xdr:to>
      <xdr:col>50</xdr:col>
      <xdr:colOff>165100</xdr:colOff>
      <xdr:row>84</xdr:row>
      <xdr:rowOff>163881</xdr:rowOff>
    </xdr:to>
    <xdr:sp macro="" textlink="">
      <xdr:nvSpPr>
        <xdr:cNvPr id="306" name="楕円 305">
          <a:extLst>
            <a:ext uri="{FF2B5EF4-FFF2-40B4-BE49-F238E27FC236}">
              <a16:creationId xmlns:a16="http://schemas.microsoft.com/office/drawing/2014/main" id="{71B69F20-B650-43D3-AC1B-9B2FDD9A031D}"/>
            </a:ext>
          </a:extLst>
        </xdr:cNvPr>
        <xdr:cNvSpPr/>
      </xdr:nvSpPr>
      <xdr:spPr>
        <a:xfrm>
          <a:off x="9588500" y="1446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110795</xdr:rowOff>
    </xdr:from>
    <xdr:to>
      <xdr:col>55</xdr:col>
      <xdr:colOff>0</xdr:colOff>
      <xdr:row>84</xdr:row>
      <xdr:rowOff>113081</xdr:rowOff>
    </xdr:to>
    <xdr:cxnSp macro="">
      <xdr:nvCxnSpPr>
        <xdr:cNvPr id="307" name="直線コネクタ 306">
          <a:extLst>
            <a:ext uri="{FF2B5EF4-FFF2-40B4-BE49-F238E27FC236}">
              <a16:creationId xmlns:a16="http://schemas.microsoft.com/office/drawing/2014/main" id="{C3CE296D-CA52-4FA7-AF4F-887E0A7692D4}"/>
            </a:ext>
          </a:extLst>
        </xdr:cNvPr>
        <xdr:cNvCxnSpPr/>
      </xdr:nvCxnSpPr>
      <xdr:spPr>
        <a:xfrm flipV="1">
          <a:off x="9639300" y="14512595"/>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63195</xdr:rowOff>
    </xdr:from>
    <xdr:to>
      <xdr:col>46</xdr:col>
      <xdr:colOff>38100</xdr:colOff>
      <xdr:row>84</xdr:row>
      <xdr:rowOff>164795</xdr:rowOff>
    </xdr:to>
    <xdr:sp macro="" textlink="">
      <xdr:nvSpPr>
        <xdr:cNvPr id="308" name="楕円 307">
          <a:extLst>
            <a:ext uri="{FF2B5EF4-FFF2-40B4-BE49-F238E27FC236}">
              <a16:creationId xmlns:a16="http://schemas.microsoft.com/office/drawing/2014/main" id="{423164AE-8D67-4E2B-A15A-4234CEBD5840}"/>
            </a:ext>
          </a:extLst>
        </xdr:cNvPr>
        <xdr:cNvSpPr/>
      </xdr:nvSpPr>
      <xdr:spPr>
        <a:xfrm>
          <a:off x="8699500" y="1446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113081</xdr:rowOff>
    </xdr:from>
    <xdr:to>
      <xdr:col>50</xdr:col>
      <xdr:colOff>114300</xdr:colOff>
      <xdr:row>84</xdr:row>
      <xdr:rowOff>113995</xdr:rowOff>
    </xdr:to>
    <xdr:cxnSp macro="">
      <xdr:nvCxnSpPr>
        <xdr:cNvPr id="309" name="直線コネクタ 308">
          <a:extLst>
            <a:ext uri="{FF2B5EF4-FFF2-40B4-BE49-F238E27FC236}">
              <a16:creationId xmlns:a16="http://schemas.microsoft.com/office/drawing/2014/main" id="{C83F9354-2D95-4623-8FAE-D460F18F0CCA}"/>
            </a:ext>
          </a:extLst>
        </xdr:cNvPr>
        <xdr:cNvCxnSpPr/>
      </xdr:nvCxnSpPr>
      <xdr:spPr>
        <a:xfrm flipV="1">
          <a:off x="8750300" y="14514881"/>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153891</xdr:rowOff>
    </xdr:from>
    <xdr:ext cx="469744" cy="259045"/>
    <xdr:sp macro="" textlink="">
      <xdr:nvSpPr>
        <xdr:cNvPr id="310" name="n_1aveValue【公営住宅】&#10;一人当たり面積">
          <a:extLst>
            <a:ext uri="{FF2B5EF4-FFF2-40B4-BE49-F238E27FC236}">
              <a16:creationId xmlns:a16="http://schemas.microsoft.com/office/drawing/2014/main" id="{4824B9DC-E088-437E-B88D-9F07A20DCFCC}"/>
            </a:ext>
          </a:extLst>
        </xdr:cNvPr>
        <xdr:cNvSpPr txBox="1"/>
      </xdr:nvSpPr>
      <xdr:spPr>
        <a:xfrm>
          <a:off x="9391727" y="1421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158005</xdr:rowOff>
    </xdr:from>
    <xdr:ext cx="469744" cy="259045"/>
    <xdr:sp macro="" textlink="">
      <xdr:nvSpPr>
        <xdr:cNvPr id="311" name="n_2aveValue【公営住宅】&#10;一人当たり面積">
          <a:extLst>
            <a:ext uri="{FF2B5EF4-FFF2-40B4-BE49-F238E27FC236}">
              <a16:creationId xmlns:a16="http://schemas.microsoft.com/office/drawing/2014/main" id="{E7C1E283-DA53-484C-97DC-9138499834D6}"/>
            </a:ext>
          </a:extLst>
        </xdr:cNvPr>
        <xdr:cNvSpPr txBox="1"/>
      </xdr:nvSpPr>
      <xdr:spPr>
        <a:xfrm>
          <a:off x="8515427" y="1421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1643</xdr:rowOff>
    </xdr:from>
    <xdr:ext cx="469744" cy="259045"/>
    <xdr:sp macro="" textlink="">
      <xdr:nvSpPr>
        <xdr:cNvPr id="312" name="n_3aveValue【公営住宅】&#10;一人当たり面積">
          <a:extLst>
            <a:ext uri="{FF2B5EF4-FFF2-40B4-BE49-F238E27FC236}">
              <a16:creationId xmlns:a16="http://schemas.microsoft.com/office/drawing/2014/main" id="{76492765-BB39-45BE-B1AC-265BD0E64659}"/>
            </a:ext>
          </a:extLst>
        </xdr:cNvPr>
        <xdr:cNvSpPr txBox="1"/>
      </xdr:nvSpPr>
      <xdr:spPr>
        <a:xfrm>
          <a:off x="7626427" y="1423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155008</xdr:rowOff>
    </xdr:from>
    <xdr:ext cx="469744" cy="259045"/>
    <xdr:sp macro="" textlink="">
      <xdr:nvSpPr>
        <xdr:cNvPr id="313" name="n_1mainValue【公営住宅】&#10;一人当たり面積">
          <a:extLst>
            <a:ext uri="{FF2B5EF4-FFF2-40B4-BE49-F238E27FC236}">
              <a16:creationId xmlns:a16="http://schemas.microsoft.com/office/drawing/2014/main" id="{1937E396-ECDA-4C92-82D4-61A79204A564}"/>
            </a:ext>
          </a:extLst>
        </xdr:cNvPr>
        <xdr:cNvSpPr txBox="1"/>
      </xdr:nvSpPr>
      <xdr:spPr>
        <a:xfrm>
          <a:off x="9391727" y="1455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155922</xdr:rowOff>
    </xdr:from>
    <xdr:ext cx="469744" cy="259045"/>
    <xdr:sp macro="" textlink="">
      <xdr:nvSpPr>
        <xdr:cNvPr id="314" name="n_2mainValue【公営住宅】&#10;一人当たり面積">
          <a:extLst>
            <a:ext uri="{FF2B5EF4-FFF2-40B4-BE49-F238E27FC236}">
              <a16:creationId xmlns:a16="http://schemas.microsoft.com/office/drawing/2014/main" id="{3647EC50-959D-4083-ADA6-B06C2BDA8328}"/>
            </a:ext>
          </a:extLst>
        </xdr:cNvPr>
        <xdr:cNvSpPr txBox="1"/>
      </xdr:nvSpPr>
      <xdr:spPr>
        <a:xfrm>
          <a:off x="8515427" y="14557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5" name="正方形/長方形 314">
          <a:extLst>
            <a:ext uri="{FF2B5EF4-FFF2-40B4-BE49-F238E27FC236}">
              <a16:creationId xmlns:a16="http://schemas.microsoft.com/office/drawing/2014/main" id="{9F2F5B9C-BC00-4F4E-AA4E-215B218AC3D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6" name="正方形/長方形 315">
          <a:extLst>
            <a:ext uri="{FF2B5EF4-FFF2-40B4-BE49-F238E27FC236}">
              <a16:creationId xmlns:a16="http://schemas.microsoft.com/office/drawing/2014/main" id="{0E70DFF1-B130-48FE-91D5-30F88DE9B97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7" name="正方形/長方形 316">
          <a:extLst>
            <a:ext uri="{FF2B5EF4-FFF2-40B4-BE49-F238E27FC236}">
              <a16:creationId xmlns:a16="http://schemas.microsoft.com/office/drawing/2014/main" id="{19B1405C-B179-483C-83B1-2977D26F2B9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8" name="正方形/長方形 317">
          <a:extLst>
            <a:ext uri="{FF2B5EF4-FFF2-40B4-BE49-F238E27FC236}">
              <a16:creationId xmlns:a16="http://schemas.microsoft.com/office/drawing/2014/main" id="{EB14E8E0-A92F-434D-B5EA-B5044A16DEA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9" name="正方形/長方形 318">
          <a:extLst>
            <a:ext uri="{FF2B5EF4-FFF2-40B4-BE49-F238E27FC236}">
              <a16:creationId xmlns:a16="http://schemas.microsoft.com/office/drawing/2014/main" id="{748DFE6D-E1C8-476D-A39C-A3F65D4E3DB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0" name="正方形/長方形 319">
          <a:extLst>
            <a:ext uri="{FF2B5EF4-FFF2-40B4-BE49-F238E27FC236}">
              <a16:creationId xmlns:a16="http://schemas.microsoft.com/office/drawing/2014/main" id="{1E679566-0C4D-4674-827F-D2874F96C5F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1" name="正方形/長方形 320">
          <a:extLst>
            <a:ext uri="{FF2B5EF4-FFF2-40B4-BE49-F238E27FC236}">
              <a16:creationId xmlns:a16="http://schemas.microsoft.com/office/drawing/2014/main" id="{219802C2-A5BD-4F83-BE40-5AE5E0B4840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a:extLst>
            <a:ext uri="{FF2B5EF4-FFF2-40B4-BE49-F238E27FC236}">
              <a16:creationId xmlns:a16="http://schemas.microsoft.com/office/drawing/2014/main" id="{5F07EB12-BB1D-4369-A60C-857AD97219E5}"/>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3" name="テキスト ボックス 322">
          <a:extLst>
            <a:ext uri="{FF2B5EF4-FFF2-40B4-BE49-F238E27FC236}">
              <a16:creationId xmlns:a16="http://schemas.microsoft.com/office/drawing/2014/main" id="{9E385508-CB34-4A10-B893-4A5BBE1E2EC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4" name="直線コネクタ 323">
          <a:extLst>
            <a:ext uri="{FF2B5EF4-FFF2-40B4-BE49-F238E27FC236}">
              <a16:creationId xmlns:a16="http://schemas.microsoft.com/office/drawing/2014/main" id="{52888151-4D5B-4F9E-B9AF-FD88661D8388}"/>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25" name="テキスト ボックス 324">
          <a:extLst>
            <a:ext uri="{FF2B5EF4-FFF2-40B4-BE49-F238E27FC236}">
              <a16:creationId xmlns:a16="http://schemas.microsoft.com/office/drawing/2014/main" id="{1BF36741-5640-4991-9158-E58C3E75AB4C}"/>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6" name="直線コネクタ 325">
          <a:extLst>
            <a:ext uri="{FF2B5EF4-FFF2-40B4-BE49-F238E27FC236}">
              <a16:creationId xmlns:a16="http://schemas.microsoft.com/office/drawing/2014/main" id="{FD0D296F-2DDF-4EA6-A7E2-8FA42917CC4A}"/>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7" name="テキスト ボックス 326">
          <a:extLst>
            <a:ext uri="{FF2B5EF4-FFF2-40B4-BE49-F238E27FC236}">
              <a16:creationId xmlns:a16="http://schemas.microsoft.com/office/drawing/2014/main" id="{9726040A-EA98-4FA9-B2BB-A295C7C27FDA}"/>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8" name="直線コネクタ 327">
          <a:extLst>
            <a:ext uri="{FF2B5EF4-FFF2-40B4-BE49-F238E27FC236}">
              <a16:creationId xmlns:a16="http://schemas.microsoft.com/office/drawing/2014/main" id="{F6D05C2D-CF62-441D-BBC6-84DD4DC87CF6}"/>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9" name="テキスト ボックス 328">
          <a:extLst>
            <a:ext uri="{FF2B5EF4-FFF2-40B4-BE49-F238E27FC236}">
              <a16:creationId xmlns:a16="http://schemas.microsoft.com/office/drawing/2014/main" id="{794E57ED-12B6-4E28-BFF7-56386DEE7018}"/>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0" name="直線コネクタ 329">
          <a:extLst>
            <a:ext uri="{FF2B5EF4-FFF2-40B4-BE49-F238E27FC236}">
              <a16:creationId xmlns:a16="http://schemas.microsoft.com/office/drawing/2014/main" id="{0B1EA1E2-9721-42A8-BD99-7B1C86C3D9CD}"/>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1" name="テキスト ボックス 330">
          <a:extLst>
            <a:ext uri="{FF2B5EF4-FFF2-40B4-BE49-F238E27FC236}">
              <a16:creationId xmlns:a16="http://schemas.microsoft.com/office/drawing/2014/main" id="{A106FF71-0551-4D73-B4B2-705B986EC9BA}"/>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2" name="直線コネクタ 331">
          <a:extLst>
            <a:ext uri="{FF2B5EF4-FFF2-40B4-BE49-F238E27FC236}">
              <a16:creationId xmlns:a16="http://schemas.microsoft.com/office/drawing/2014/main" id="{C177B996-09E5-4FA0-A05F-6E5623F3A3A5}"/>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3" name="テキスト ボックス 332">
          <a:extLst>
            <a:ext uri="{FF2B5EF4-FFF2-40B4-BE49-F238E27FC236}">
              <a16:creationId xmlns:a16="http://schemas.microsoft.com/office/drawing/2014/main" id="{CEB8D204-CB2C-4078-A701-31FE4185F829}"/>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4" name="直線コネクタ 333">
          <a:extLst>
            <a:ext uri="{FF2B5EF4-FFF2-40B4-BE49-F238E27FC236}">
              <a16:creationId xmlns:a16="http://schemas.microsoft.com/office/drawing/2014/main" id="{7D772B72-C920-4558-B79A-327D49B7D25F}"/>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35" name="テキスト ボックス 334">
          <a:extLst>
            <a:ext uri="{FF2B5EF4-FFF2-40B4-BE49-F238E27FC236}">
              <a16:creationId xmlns:a16="http://schemas.microsoft.com/office/drawing/2014/main" id="{E0D05D67-3FE2-4D32-A3FD-3AE691981F5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6" name="直線コネクタ 335">
          <a:extLst>
            <a:ext uri="{FF2B5EF4-FFF2-40B4-BE49-F238E27FC236}">
              <a16:creationId xmlns:a16="http://schemas.microsoft.com/office/drawing/2014/main" id="{C4B0F95F-B7E8-434C-A577-AA4B42C10345}"/>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37" name="テキスト ボックス 336">
          <a:extLst>
            <a:ext uri="{FF2B5EF4-FFF2-40B4-BE49-F238E27FC236}">
              <a16:creationId xmlns:a16="http://schemas.microsoft.com/office/drawing/2014/main" id="{DDD0801C-961D-40E1-B387-031E6050FF6E}"/>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8" name="【港湾・漁港】&#10;有形固定資産減価償却率グラフ枠">
          <a:extLst>
            <a:ext uri="{FF2B5EF4-FFF2-40B4-BE49-F238E27FC236}">
              <a16:creationId xmlns:a16="http://schemas.microsoft.com/office/drawing/2014/main" id="{905398D7-34A0-405C-B41E-EB7BC448589B}"/>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110489</xdr:rowOff>
    </xdr:from>
    <xdr:to>
      <xdr:col>24</xdr:col>
      <xdr:colOff>62865</xdr:colOff>
      <xdr:row>107</xdr:row>
      <xdr:rowOff>129539</xdr:rowOff>
    </xdr:to>
    <xdr:cxnSp macro="">
      <xdr:nvCxnSpPr>
        <xdr:cNvPr id="339" name="直線コネクタ 338">
          <a:extLst>
            <a:ext uri="{FF2B5EF4-FFF2-40B4-BE49-F238E27FC236}">
              <a16:creationId xmlns:a16="http://schemas.microsoft.com/office/drawing/2014/main" id="{4B28800D-5069-4503-BB65-A4A55913D0E1}"/>
            </a:ext>
          </a:extLst>
        </xdr:cNvPr>
        <xdr:cNvCxnSpPr/>
      </xdr:nvCxnSpPr>
      <xdr:spPr>
        <a:xfrm flipV="1">
          <a:off x="4634865" y="17084039"/>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133366</xdr:rowOff>
    </xdr:from>
    <xdr:ext cx="405111" cy="259045"/>
    <xdr:sp macro="" textlink="">
      <xdr:nvSpPr>
        <xdr:cNvPr id="340" name="【港湾・漁港】&#10;有形固定資産減価償却率最小値テキスト">
          <a:extLst>
            <a:ext uri="{FF2B5EF4-FFF2-40B4-BE49-F238E27FC236}">
              <a16:creationId xmlns:a16="http://schemas.microsoft.com/office/drawing/2014/main" id="{E5D87ECA-4E2B-4430-94BD-07582B64CBA4}"/>
            </a:ext>
          </a:extLst>
        </xdr:cNvPr>
        <xdr:cNvSpPr txBox="1"/>
      </xdr:nvSpPr>
      <xdr:spPr>
        <a:xfrm>
          <a:off x="4673600" y="1847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129539</xdr:rowOff>
    </xdr:from>
    <xdr:to>
      <xdr:col>24</xdr:col>
      <xdr:colOff>152400</xdr:colOff>
      <xdr:row>107</xdr:row>
      <xdr:rowOff>129539</xdr:rowOff>
    </xdr:to>
    <xdr:cxnSp macro="">
      <xdr:nvCxnSpPr>
        <xdr:cNvPr id="341" name="直線コネクタ 340">
          <a:extLst>
            <a:ext uri="{FF2B5EF4-FFF2-40B4-BE49-F238E27FC236}">
              <a16:creationId xmlns:a16="http://schemas.microsoft.com/office/drawing/2014/main" id="{06BC020F-4225-42DD-A4E3-52F1E9ED2F89}"/>
            </a:ext>
          </a:extLst>
        </xdr:cNvPr>
        <xdr:cNvCxnSpPr/>
      </xdr:nvCxnSpPr>
      <xdr:spPr>
        <a:xfrm>
          <a:off x="4546600" y="1847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57166</xdr:rowOff>
    </xdr:from>
    <xdr:ext cx="405111" cy="259045"/>
    <xdr:sp macro="" textlink="">
      <xdr:nvSpPr>
        <xdr:cNvPr id="342" name="【港湾・漁港】&#10;有形固定資産減価償却率最大値テキスト">
          <a:extLst>
            <a:ext uri="{FF2B5EF4-FFF2-40B4-BE49-F238E27FC236}">
              <a16:creationId xmlns:a16="http://schemas.microsoft.com/office/drawing/2014/main" id="{45B35F0D-8C11-4204-BBAC-9F9C8DA78ACF}"/>
            </a:ext>
          </a:extLst>
        </xdr:cNvPr>
        <xdr:cNvSpPr txBox="1"/>
      </xdr:nvSpPr>
      <xdr:spPr>
        <a:xfrm>
          <a:off x="4673600" y="16859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110489</xdr:rowOff>
    </xdr:from>
    <xdr:to>
      <xdr:col>24</xdr:col>
      <xdr:colOff>152400</xdr:colOff>
      <xdr:row>99</xdr:row>
      <xdr:rowOff>110489</xdr:rowOff>
    </xdr:to>
    <xdr:cxnSp macro="">
      <xdr:nvCxnSpPr>
        <xdr:cNvPr id="343" name="直線コネクタ 342">
          <a:extLst>
            <a:ext uri="{FF2B5EF4-FFF2-40B4-BE49-F238E27FC236}">
              <a16:creationId xmlns:a16="http://schemas.microsoft.com/office/drawing/2014/main" id="{F4D5D9CB-04EB-4D70-9948-10147F333931}"/>
            </a:ext>
          </a:extLst>
        </xdr:cNvPr>
        <xdr:cNvCxnSpPr/>
      </xdr:nvCxnSpPr>
      <xdr:spPr>
        <a:xfrm>
          <a:off x="4546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71138</xdr:rowOff>
    </xdr:from>
    <xdr:ext cx="405111" cy="259045"/>
    <xdr:sp macro="" textlink="">
      <xdr:nvSpPr>
        <xdr:cNvPr id="344" name="【港湾・漁港】&#10;有形固定資産減価償却率平均値テキスト">
          <a:extLst>
            <a:ext uri="{FF2B5EF4-FFF2-40B4-BE49-F238E27FC236}">
              <a16:creationId xmlns:a16="http://schemas.microsoft.com/office/drawing/2014/main" id="{9ADFC525-D6D4-4171-B37A-56CCD217448E}"/>
            </a:ext>
          </a:extLst>
        </xdr:cNvPr>
        <xdr:cNvSpPr txBox="1"/>
      </xdr:nvSpPr>
      <xdr:spPr>
        <a:xfrm>
          <a:off x="4673600" y="17387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48261</xdr:rowOff>
    </xdr:from>
    <xdr:to>
      <xdr:col>24</xdr:col>
      <xdr:colOff>114300</xdr:colOff>
      <xdr:row>102</xdr:row>
      <xdr:rowOff>149861</xdr:rowOff>
    </xdr:to>
    <xdr:sp macro="" textlink="">
      <xdr:nvSpPr>
        <xdr:cNvPr id="345" name="フローチャート: 判断 344">
          <a:extLst>
            <a:ext uri="{FF2B5EF4-FFF2-40B4-BE49-F238E27FC236}">
              <a16:creationId xmlns:a16="http://schemas.microsoft.com/office/drawing/2014/main" id="{31318241-B9B6-4CC3-9818-24FB89F3183A}"/>
            </a:ext>
          </a:extLst>
        </xdr:cNvPr>
        <xdr:cNvSpPr/>
      </xdr:nvSpPr>
      <xdr:spPr>
        <a:xfrm>
          <a:off x="4584700" y="175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97789</xdr:rowOff>
    </xdr:from>
    <xdr:to>
      <xdr:col>20</xdr:col>
      <xdr:colOff>38100</xdr:colOff>
      <xdr:row>103</xdr:row>
      <xdr:rowOff>27939</xdr:rowOff>
    </xdr:to>
    <xdr:sp macro="" textlink="">
      <xdr:nvSpPr>
        <xdr:cNvPr id="346" name="フローチャート: 判断 345">
          <a:extLst>
            <a:ext uri="{FF2B5EF4-FFF2-40B4-BE49-F238E27FC236}">
              <a16:creationId xmlns:a16="http://schemas.microsoft.com/office/drawing/2014/main" id="{DA011BC3-767A-4238-8752-BAE6E940E4FD}"/>
            </a:ext>
          </a:extLst>
        </xdr:cNvPr>
        <xdr:cNvSpPr/>
      </xdr:nvSpPr>
      <xdr:spPr>
        <a:xfrm>
          <a:off x="3746500" y="1758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162561</xdr:rowOff>
    </xdr:from>
    <xdr:to>
      <xdr:col>15</xdr:col>
      <xdr:colOff>101600</xdr:colOff>
      <xdr:row>103</xdr:row>
      <xdr:rowOff>92711</xdr:rowOff>
    </xdr:to>
    <xdr:sp macro="" textlink="">
      <xdr:nvSpPr>
        <xdr:cNvPr id="347" name="フローチャート: 判断 346">
          <a:extLst>
            <a:ext uri="{FF2B5EF4-FFF2-40B4-BE49-F238E27FC236}">
              <a16:creationId xmlns:a16="http://schemas.microsoft.com/office/drawing/2014/main" id="{8AB63ABB-E869-44B4-9054-91F004A2CF93}"/>
            </a:ext>
          </a:extLst>
        </xdr:cNvPr>
        <xdr:cNvSpPr/>
      </xdr:nvSpPr>
      <xdr:spPr>
        <a:xfrm>
          <a:off x="2857500" y="1765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151130</xdr:rowOff>
    </xdr:from>
    <xdr:to>
      <xdr:col>10</xdr:col>
      <xdr:colOff>165100</xdr:colOff>
      <xdr:row>104</xdr:row>
      <xdr:rowOff>81280</xdr:rowOff>
    </xdr:to>
    <xdr:sp macro="" textlink="">
      <xdr:nvSpPr>
        <xdr:cNvPr id="348" name="フローチャート: 判断 347">
          <a:extLst>
            <a:ext uri="{FF2B5EF4-FFF2-40B4-BE49-F238E27FC236}">
              <a16:creationId xmlns:a16="http://schemas.microsoft.com/office/drawing/2014/main" id="{03D3236E-BD17-47F7-ACB5-219FB3DAE348}"/>
            </a:ext>
          </a:extLst>
        </xdr:cNvPr>
        <xdr:cNvSpPr/>
      </xdr:nvSpPr>
      <xdr:spPr>
        <a:xfrm>
          <a:off x="1968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9" name="テキスト ボックス 348">
          <a:extLst>
            <a:ext uri="{FF2B5EF4-FFF2-40B4-BE49-F238E27FC236}">
              <a16:creationId xmlns:a16="http://schemas.microsoft.com/office/drawing/2014/main" id="{2E927773-6673-4851-A2CB-30AD6909C98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0" name="テキスト ボックス 349">
          <a:extLst>
            <a:ext uri="{FF2B5EF4-FFF2-40B4-BE49-F238E27FC236}">
              <a16:creationId xmlns:a16="http://schemas.microsoft.com/office/drawing/2014/main" id="{A0D1E1CD-6F34-456A-BF7F-222D456AB09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1" name="テキスト ボックス 350">
          <a:extLst>
            <a:ext uri="{FF2B5EF4-FFF2-40B4-BE49-F238E27FC236}">
              <a16:creationId xmlns:a16="http://schemas.microsoft.com/office/drawing/2014/main" id="{A45A41C3-E15C-4E1D-BF6C-E1D8FD1C867A}"/>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2" name="テキスト ボックス 351">
          <a:extLst>
            <a:ext uri="{FF2B5EF4-FFF2-40B4-BE49-F238E27FC236}">
              <a16:creationId xmlns:a16="http://schemas.microsoft.com/office/drawing/2014/main" id="{A600D4B5-7E7C-4F5F-9B47-82427F567FC2}"/>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3" name="テキスト ボックス 352">
          <a:extLst>
            <a:ext uri="{FF2B5EF4-FFF2-40B4-BE49-F238E27FC236}">
              <a16:creationId xmlns:a16="http://schemas.microsoft.com/office/drawing/2014/main" id="{37413C65-A2D5-4F04-9CB9-6F400C20CFA6}"/>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154939</xdr:rowOff>
    </xdr:from>
    <xdr:to>
      <xdr:col>24</xdr:col>
      <xdr:colOff>114300</xdr:colOff>
      <xdr:row>103</xdr:row>
      <xdr:rowOff>85089</xdr:rowOff>
    </xdr:to>
    <xdr:sp macro="" textlink="">
      <xdr:nvSpPr>
        <xdr:cNvPr id="354" name="楕円 353">
          <a:extLst>
            <a:ext uri="{FF2B5EF4-FFF2-40B4-BE49-F238E27FC236}">
              <a16:creationId xmlns:a16="http://schemas.microsoft.com/office/drawing/2014/main" id="{9D18027C-6006-4077-AE0C-4CD993DC5623}"/>
            </a:ext>
          </a:extLst>
        </xdr:cNvPr>
        <xdr:cNvSpPr/>
      </xdr:nvSpPr>
      <xdr:spPr>
        <a:xfrm>
          <a:off x="4584700" y="1764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133366</xdr:rowOff>
    </xdr:from>
    <xdr:ext cx="405111" cy="259045"/>
    <xdr:sp macro="" textlink="">
      <xdr:nvSpPr>
        <xdr:cNvPr id="355" name="【港湾・漁港】&#10;有形固定資産減価償却率該当値テキスト">
          <a:extLst>
            <a:ext uri="{FF2B5EF4-FFF2-40B4-BE49-F238E27FC236}">
              <a16:creationId xmlns:a16="http://schemas.microsoft.com/office/drawing/2014/main" id="{2AC71872-419B-4024-B947-CC238FF8519F}"/>
            </a:ext>
          </a:extLst>
        </xdr:cNvPr>
        <xdr:cNvSpPr txBox="1"/>
      </xdr:nvSpPr>
      <xdr:spPr>
        <a:xfrm>
          <a:off x="4673600" y="17621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52070</xdr:rowOff>
    </xdr:from>
    <xdr:to>
      <xdr:col>20</xdr:col>
      <xdr:colOff>38100</xdr:colOff>
      <xdr:row>102</xdr:row>
      <xdr:rowOff>153670</xdr:rowOff>
    </xdr:to>
    <xdr:sp macro="" textlink="">
      <xdr:nvSpPr>
        <xdr:cNvPr id="356" name="楕円 355">
          <a:extLst>
            <a:ext uri="{FF2B5EF4-FFF2-40B4-BE49-F238E27FC236}">
              <a16:creationId xmlns:a16="http://schemas.microsoft.com/office/drawing/2014/main" id="{98C46172-85F3-4698-BB59-2B2704A76ED6}"/>
            </a:ext>
          </a:extLst>
        </xdr:cNvPr>
        <xdr:cNvSpPr/>
      </xdr:nvSpPr>
      <xdr:spPr>
        <a:xfrm>
          <a:off x="3746500" y="1753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102870</xdr:rowOff>
    </xdr:from>
    <xdr:to>
      <xdr:col>24</xdr:col>
      <xdr:colOff>63500</xdr:colOff>
      <xdr:row>103</xdr:row>
      <xdr:rowOff>34289</xdr:rowOff>
    </xdr:to>
    <xdr:cxnSp macro="">
      <xdr:nvCxnSpPr>
        <xdr:cNvPr id="357" name="直線コネクタ 356">
          <a:extLst>
            <a:ext uri="{FF2B5EF4-FFF2-40B4-BE49-F238E27FC236}">
              <a16:creationId xmlns:a16="http://schemas.microsoft.com/office/drawing/2014/main" id="{79284DB5-2418-4798-8277-3AB0016138BA}"/>
            </a:ext>
          </a:extLst>
        </xdr:cNvPr>
        <xdr:cNvCxnSpPr/>
      </xdr:nvCxnSpPr>
      <xdr:spPr>
        <a:xfrm>
          <a:off x="3797300" y="17590770"/>
          <a:ext cx="8382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124461</xdr:rowOff>
    </xdr:from>
    <xdr:to>
      <xdr:col>15</xdr:col>
      <xdr:colOff>101600</xdr:colOff>
      <xdr:row>103</xdr:row>
      <xdr:rowOff>54611</xdr:rowOff>
    </xdr:to>
    <xdr:sp macro="" textlink="">
      <xdr:nvSpPr>
        <xdr:cNvPr id="358" name="楕円 357">
          <a:extLst>
            <a:ext uri="{FF2B5EF4-FFF2-40B4-BE49-F238E27FC236}">
              <a16:creationId xmlns:a16="http://schemas.microsoft.com/office/drawing/2014/main" id="{CFEDE985-A906-43C2-8FE9-DA4716082978}"/>
            </a:ext>
          </a:extLst>
        </xdr:cNvPr>
        <xdr:cNvSpPr/>
      </xdr:nvSpPr>
      <xdr:spPr>
        <a:xfrm>
          <a:off x="2857500" y="1761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102870</xdr:rowOff>
    </xdr:from>
    <xdr:to>
      <xdr:col>19</xdr:col>
      <xdr:colOff>177800</xdr:colOff>
      <xdr:row>103</xdr:row>
      <xdr:rowOff>3811</xdr:rowOff>
    </xdr:to>
    <xdr:cxnSp macro="">
      <xdr:nvCxnSpPr>
        <xdr:cNvPr id="359" name="直線コネクタ 358">
          <a:extLst>
            <a:ext uri="{FF2B5EF4-FFF2-40B4-BE49-F238E27FC236}">
              <a16:creationId xmlns:a16="http://schemas.microsoft.com/office/drawing/2014/main" id="{91C4D303-937A-412B-A913-7F57AE4346E7}"/>
            </a:ext>
          </a:extLst>
        </xdr:cNvPr>
        <xdr:cNvCxnSpPr/>
      </xdr:nvCxnSpPr>
      <xdr:spPr>
        <a:xfrm flipV="1">
          <a:off x="2908300" y="1759077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19066</xdr:rowOff>
    </xdr:from>
    <xdr:ext cx="405111" cy="259045"/>
    <xdr:sp macro="" textlink="">
      <xdr:nvSpPr>
        <xdr:cNvPr id="360" name="n_1aveValue【港湾・漁港】&#10;有形固定資産減価償却率">
          <a:extLst>
            <a:ext uri="{FF2B5EF4-FFF2-40B4-BE49-F238E27FC236}">
              <a16:creationId xmlns:a16="http://schemas.microsoft.com/office/drawing/2014/main" id="{70A5E49C-1C8E-4428-84C5-8E652309FA31}"/>
            </a:ext>
          </a:extLst>
        </xdr:cNvPr>
        <xdr:cNvSpPr txBox="1"/>
      </xdr:nvSpPr>
      <xdr:spPr>
        <a:xfrm>
          <a:off x="3582044" y="17678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83838</xdr:rowOff>
    </xdr:from>
    <xdr:ext cx="405111" cy="259045"/>
    <xdr:sp macro="" textlink="">
      <xdr:nvSpPr>
        <xdr:cNvPr id="361" name="n_2aveValue【港湾・漁港】&#10;有形固定資産減価償却率">
          <a:extLst>
            <a:ext uri="{FF2B5EF4-FFF2-40B4-BE49-F238E27FC236}">
              <a16:creationId xmlns:a16="http://schemas.microsoft.com/office/drawing/2014/main" id="{E9F92862-1771-4A2F-9BBE-9DDDC1B2F227}"/>
            </a:ext>
          </a:extLst>
        </xdr:cNvPr>
        <xdr:cNvSpPr txBox="1"/>
      </xdr:nvSpPr>
      <xdr:spPr>
        <a:xfrm>
          <a:off x="2705744" y="1774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97807</xdr:rowOff>
    </xdr:from>
    <xdr:ext cx="405111" cy="259045"/>
    <xdr:sp macro="" textlink="">
      <xdr:nvSpPr>
        <xdr:cNvPr id="362" name="n_3aveValue【港湾・漁港】&#10;有形固定資産減価償却率">
          <a:extLst>
            <a:ext uri="{FF2B5EF4-FFF2-40B4-BE49-F238E27FC236}">
              <a16:creationId xmlns:a16="http://schemas.microsoft.com/office/drawing/2014/main" id="{C3A46717-CE9D-4F91-8970-76B9BEFDC36B}"/>
            </a:ext>
          </a:extLst>
        </xdr:cNvPr>
        <xdr:cNvSpPr txBox="1"/>
      </xdr:nvSpPr>
      <xdr:spPr>
        <a:xfrm>
          <a:off x="1816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170197</xdr:rowOff>
    </xdr:from>
    <xdr:ext cx="405111" cy="259045"/>
    <xdr:sp macro="" textlink="">
      <xdr:nvSpPr>
        <xdr:cNvPr id="363" name="n_1mainValue【港湾・漁港】&#10;有形固定資産減価償却率">
          <a:extLst>
            <a:ext uri="{FF2B5EF4-FFF2-40B4-BE49-F238E27FC236}">
              <a16:creationId xmlns:a16="http://schemas.microsoft.com/office/drawing/2014/main" id="{0C124AA5-9E40-4773-B580-49743CB8008C}"/>
            </a:ext>
          </a:extLst>
        </xdr:cNvPr>
        <xdr:cNvSpPr txBox="1"/>
      </xdr:nvSpPr>
      <xdr:spPr>
        <a:xfrm>
          <a:off x="3582044" y="1731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71138</xdr:rowOff>
    </xdr:from>
    <xdr:ext cx="405111" cy="259045"/>
    <xdr:sp macro="" textlink="">
      <xdr:nvSpPr>
        <xdr:cNvPr id="364" name="n_2mainValue【港湾・漁港】&#10;有形固定資産減価償却率">
          <a:extLst>
            <a:ext uri="{FF2B5EF4-FFF2-40B4-BE49-F238E27FC236}">
              <a16:creationId xmlns:a16="http://schemas.microsoft.com/office/drawing/2014/main" id="{4F305835-FA39-492B-A8B2-9F99B54A50F8}"/>
            </a:ext>
          </a:extLst>
        </xdr:cNvPr>
        <xdr:cNvSpPr txBox="1"/>
      </xdr:nvSpPr>
      <xdr:spPr>
        <a:xfrm>
          <a:off x="2705744" y="1738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a:extLst>
            <a:ext uri="{FF2B5EF4-FFF2-40B4-BE49-F238E27FC236}">
              <a16:creationId xmlns:a16="http://schemas.microsoft.com/office/drawing/2014/main" id="{0D9227F0-9DC3-4154-8269-360F6FF95C3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a:extLst>
            <a:ext uri="{FF2B5EF4-FFF2-40B4-BE49-F238E27FC236}">
              <a16:creationId xmlns:a16="http://schemas.microsoft.com/office/drawing/2014/main" id="{657A03C7-51C9-4B17-9161-B295BD6AE7A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a:extLst>
            <a:ext uri="{FF2B5EF4-FFF2-40B4-BE49-F238E27FC236}">
              <a16:creationId xmlns:a16="http://schemas.microsoft.com/office/drawing/2014/main" id="{C5080F67-4817-430B-A621-B8633891C3C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a:extLst>
            <a:ext uri="{FF2B5EF4-FFF2-40B4-BE49-F238E27FC236}">
              <a16:creationId xmlns:a16="http://schemas.microsoft.com/office/drawing/2014/main" id="{D3945F14-988C-4656-BDC9-25B7A82F24A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a:extLst>
            <a:ext uri="{FF2B5EF4-FFF2-40B4-BE49-F238E27FC236}">
              <a16:creationId xmlns:a16="http://schemas.microsoft.com/office/drawing/2014/main" id="{75DED21F-1E19-4662-925B-CDF819C5B36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a:extLst>
            <a:ext uri="{FF2B5EF4-FFF2-40B4-BE49-F238E27FC236}">
              <a16:creationId xmlns:a16="http://schemas.microsoft.com/office/drawing/2014/main" id="{E326818B-1D13-426F-8265-C7693E65D94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a:extLst>
            <a:ext uri="{FF2B5EF4-FFF2-40B4-BE49-F238E27FC236}">
              <a16:creationId xmlns:a16="http://schemas.microsoft.com/office/drawing/2014/main" id="{3FDC31F2-0345-4E88-AE3B-AA51CC594A9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a:extLst>
            <a:ext uri="{FF2B5EF4-FFF2-40B4-BE49-F238E27FC236}">
              <a16:creationId xmlns:a16="http://schemas.microsoft.com/office/drawing/2014/main" id="{295F9800-8790-4B3F-A34D-68660567E893}"/>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3" name="テキスト ボックス 372">
          <a:extLst>
            <a:ext uri="{FF2B5EF4-FFF2-40B4-BE49-F238E27FC236}">
              <a16:creationId xmlns:a16="http://schemas.microsoft.com/office/drawing/2014/main" id="{09378E50-485E-4734-A486-E0C138E46EBC}"/>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4" name="直線コネクタ 373">
          <a:extLst>
            <a:ext uri="{FF2B5EF4-FFF2-40B4-BE49-F238E27FC236}">
              <a16:creationId xmlns:a16="http://schemas.microsoft.com/office/drawing/2014/main" id="{870213CB-67BC-4F9F-AE46-E0EB98BC61FB}"/>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5" name="直線コネクタ 374">
          <a:extLst>
            <a:ext uri="{FF2B5EF4-FFF2-40B4-BE49-F238E27FC236}">
              <a16:creationId xmlns:a16="http://schemas.microsoft.com/office/drawing/2014/main" id="{025986E1-182A-46E3-A0C2-F02664E3D62A}"/>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76" name="テキスト ボックス 375">
          <a:extLst>
            <a:ext uri="{FF2B5EF4-FFF2-40B4-BE49-F238E27FC236}">
              <a16:creationId xmlns:a16="http://schemas.microsoft.com/office/drawing/2014/main" id="{FAFD9E5F-9907-415C-9EB4-6BB57D82DF02}"/>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7" name="直線コネクタ 376">
          <a:extLst>
            <a:ext uri="{FF2B5EF4-FFF2-40B4-BE49-F238E27FC236}">
              <a16:creationId xmlns:a16="http://schemas.microsoft.com/office/drawing/2014/main" id="{8040C43B-FC15-4FA5-ABE3-E944A686BD91}"/>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378" name="テキスト ボックス 377">
          <a:extLst>
            <a:ext uri="{FF2B5EF4-FFF2-40B4-BE49-F238E27FC236}">
              <a16:creationId xmlns:a16="http://schemas.microsoft.com/office/drawing/2014/main" id="{38344368-34C4-4F79-9FBF-B3A789A196B2}"/>
            </a:ext>
          </a:extLst>
        </xdr:cNvPr>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9" name="直線コネクタ 378">
          <a:extLst>
            <a:ext uri="{FF2B5EF4-FFF2-40B4-BE49-F238E27FC236}">
              <a16:creationId xmlns:a16="http://schemas.microsoft.com/office/drawing/2014/main" id="{5642B04A-9C11-4471-916A-EFC5F3D41D3D}"/>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103</xdr:row>
      <xdr:rowOff>105427</xdr:rowOff>
    </xdr:from>
    <xdr:ext cx="531299" cy="259045"/>
    <xdr:sp macro="" textlink="">
      <xdr:nvSpPr>
        <xdr:cNvPr id="380" name="テキスト ボックス 379">
          <a:extLst>
            <a:ext uri="{FF2B5EF4-FFF2-40B4-BE49-F238E27FC236}">
              <a16:creationId xmlns:a16="http://schemas.microsoft.com/office/drawing/2014/main" id="{13006AAD-F5FE-4C7F-9AF5-4DB18D98D5A6}"/>
            </a:ext>
          </a:extLst>
        </xdr:cNvPr>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1" name="直線コネクタ 380">
          <a:extLst>
            <a:ext uri="{FF2B5EF4-FFF2-40B4-BE49-F238E27FC236}">
              <a16:creationId xmlns:a16="http://schemas.microsoft.com/office/drawing/2014/main" id="{910D3E3D-C606-469E-BCD1-FE5CCBF78FBA}"/>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101</xdr:row>
      <xdr:rowOff>67327</xdr:rowOff>
    </xdr:from>
    <xdr:ext cx="531299" cy="259045"/>
    <xdr:sp macro="" textlink="">
      <xdr:nvSpPr>
        <xdr:cNvPr id="382" name="テキスト ボックス 381">
          <a:extLst>
            <a:ext uri="{FF2B5EF4-FFF2-40B4-BE49-F238E27FC236}">
              <a16:creationId xmlns:a16="http://schemas.microsoft.com/office/drawing/2014/main" id="{71A611BD-C20A-4402-9A4B-3861CB948057}"/>
            </a:ext>
          </a:extLst>
        </xdr:cNvPr>
        <xdr:cNvSpPr txBox="1"/>
      </xdr:nvSpPr>
      <xdr:spPr>
        <a:xfrm>
          <a:off x="6072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3" name="直線コネクタ 382">
          <a:extLst>
            <a:ext uri="{FF2B5EF4-FFF2-40B4-BE49-F238E27FC236}">
              <a16:creationId xmlns:a16="http://schemas.microsoft.com/office/drawing/2014/main" id="{3AF6B1FB-FF09-472E-AC9E-CA2B18BC20FF}"/>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99</xdr:row>
      <xdr:rowOff>29227</xdr:rowOff>
    </xdr:from>
    <xdr:ext cx="531299" cy="259045"/>
    <xdr:sp macro="" textlink="">
      <xdr:nvSpPr>
        <xdr:cNvPr id="384" name="テキスト ボックス 383">
          <a:extLst>
            <a:ext uri="{FF2B5EF4-FFF2-40B4-BE49-F238E27FC236}">
              <a16:creationId xmlns:a16="http://schemas.microsoft.com/office/drawing/2014/main" id="{15D7825B-F0B5-4AD9-8371-5B9DB34DB911}"/>
            </a:ext>
          </a:extLst>
        </xdr:cNvPr>
        <xdr:cNvSpPr txBox="1"/>
      </xdr:nvSpPr>
      <xdr:spPr>
        <a:xfrm>
          <a:off x="6072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5" name="直線コネクタ 384">
          <a:extLst>
            <a:ext uri="{FF2B5EF4-FFF2-40B4-BE49-F238E27FC236}">
              <a16:creationId xmlns:a16="http://schemas.microsoft.com/office/drawing/2014/main" id="{B47FAEC6-2374-49B4-A27E-E785703A7A75}"/>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86" name="テキスト ボックス 385">
          <a:extLst>
            <a:ext uri="{FF2B5EF4-FFF2-40B4-BE49-F238E27FC236}">
              <a16:creationId xmlns:a16="http://schemas.microsoft.com/office/drawing/2014/main" id="{D546409B-BFE6-4E53-89D7-296A690C93A1}"/>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7" name="【港湾・漁港】&#10;一人当たり有形固定資産（償却資産）額グラフ枠">
          <a:extLst>
            <a:ext uri="{FF2B5EF4-FFF2-40B4-BE49-F238E27FC236}">
              <a16:creationId xmlns:a16="http://schemas.microsoft.com/office/drawing/2014/main" id="{FDA7026D-F8CC-4B18-843D-EF1A425BDCB6}"/>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88201</xdr:rowOff>
    </xdr:from>
    <xdr:to>
      <xdr:col>54</xdr:col>
      <xdr:colOff>189865</xdr:colOff>
      <xdr:row>107</xdr:row>
      <xdr:rowOff>168917</xdr:rowOff>
    </xdr:to>
    <xdr:cxnSp macro="">
      <xdr:nvCxnSpPr>
        <xdr:cNvPr id="388" name="直線コネクタ 387">
          <a:extLst>
            <a:ext uri="{FF2B5EF4-FFF2-40B4-BE49-F238E27FC236}">
              <a16:creationId xmlns:a16="http://schemas.microsoft.com/office/drawing/2014/main" id="{6B4340F7-3802-43BE-9B87-E74AF0F43A1E}"/>
            </a:ext>
          </a:extLst>
        </xdr:cNvPr>
        <xdr:cNvCxnSpPr/>
      </xdr:nvCxnSpPr>
      <xdr:spPr>
        <a:xfrm flipV="1">
          <a:off x="10476865" y="17404651"/>
          <a:ext cx="0" cy="1109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1294</xdr:rowOff>
    </xdr:from>
    <xdr:ext cx="469744" cy="259045"/>
    <xdr:sp macro="" textlink="">
      <xdr:nvSpPr>
        <xdr:cNvPr id="389" name="【港湾・漁港】&#10;一人当たり有形固定資産（償却資産）額最小値テキスト">
          <a:extLst>
            <a:ext uri="{FF2B5EF4-FFF2-40B4-BE49-F238E27FC236}">
              <a16:creationId xmlns:a16="http://schemas.microsoft.com/office/drawing/2014/main" id="{FA2A2E2C-D639-4443-BC17-8DEE02F519AB}"/>
            </a:ext>
          </a:extLst>
        </xdr:cNvPr>
        <xdr:cNvSpPr txBox="1"/>
      </xdr:nvSpPr>
      <xdr:spPr>
        <a:xfrm>
          <a:off x="10515600" y="1851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168917</xdr:rowOff>
    </xdr:from>
    <xdr:to>
      <xdr:col>55</xdr:col>
      <xdr:colOff>88900</xdr:colOff>
      <xdr:row>107</xdr:row>
      <xdr:rowOff>168917</xdr:rowOff>
    </xdr:to>
    <xdr:cxnSp macro="">
      <xdr:nvCxnSpPr>
        <xdr:cNvPr id="390" name="直線コネクタ 389">
          <a:extLst>
            <a:ext uri="{FF2B5EF4-FFF2-40B4-BE49-F238E27FC236}">
              <a16:creationId xmlns:a16="http://schemas.microsoft.com/office/drawing/2014/main" id="{31A732F0-C657-4E13-84E8-9601E50FCD9C}"/>
            </a:ext>
          </a:extLst>
        </xdr:cNvPr>
        <xdr:cNvCxnSpPr/>
      </xdr:nvCxnSpPr>
      <xdr:spPr>
        <a:xfrm>
          <a:off x="10388600" y="18514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34878</xdr:rowOff>
    </xdr:from>
    <xdr:ext cx="534377" cy="259045"/>
    <xdr:sp macro="" textlink="">
      <xdr:nvSpPr>
        <xdr:cNvPr id="391" name="【港湾・漁港】&#10;一人当たり有形固定資産（償却資産）額最大値テキスト">
          <a:extLst>
            <a:ext uri="{FF2B5EF4-FFF2-40B4-BE49-F238E27FC236}">
              <a16:creationId xmlns:a16="http://schemas.microsoft.com/office/drawing/2014/main" id="{EC9BC741-216E-4E8A-A04B-F5BA5A57A339}"/>
            </a:ext>
          </a:extLst>
        </xdr:cNvPr>
        <xdr:cNvSpPr txBox="1"/>
      </xdr:nvSpPr>
      <xdr:spPr>
        <a:xfrm>
          <a:off x="10515600" y="1717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88201</xdr:rowOff>
    </xdr:from>
    <xdr:to>
      <xdr:col>55</xdr:col>
      <xdr:colOff>88900</xdr:colOff>
      <xdr:row>101</xdr:row>
      <xdr:rowOff>88201</xdr:rowOff>
    </xdr:to>
    <xdr:cxnSp macro="">
      <xdr:nvCxnSpPr>
        <xdr:cNvPr id="392" name="直線コネクタ 391">
          <a:extLst>
            <a:ext uri="{FF2B5EF4-FFF2-40B4-BE49-F238E27FC236}">
              <a16:creationId xmlns:a16="http://schemas.microsoft.com/office/drawing/2014/main" id="{39CC5B62-F0C1-4934-AEE3-ECBC0C86B77C}"/>
            </a:ext>
          </a:extLst>
        </xdr:cNvPr>
        <xdr:cNvCxnSpPr/>
      </xdr:nvCxnSpPr>
      <xdr:spPr>
        <a:xfrm>
          <a:off x="10388600" y="17404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43420</xdr:rowOff>
    </xdr:from>
    <xdr:ext cx="534377" cy="259045"/>
    <xdr:sp macro="" textlink="">
      <xdr:nvSpPr>
        <xdr:cNvPr id="393" name="【港湾・漁港】&#10;一人当たり有形固定資産（償却資産）額平均値テキスト">
          <a:extLst>
            <a:ext uri="{FF2B5EF4-FFF2-40B4-BE49-F238E27FC236}">
              <a16:creationId xmlns:a16="http://schemas.microsoft.com/office/drawing/2014/main" id="{42060D5D-E2D4-4833-8B8D-E75E77B22476}"/>
            </a:ext>
          </a:extLst>
        </xdr:cNvPr>
        <xdr:cNvSpPr txBox="1"/>
      </xdr:nvSpPr>
      <xdr:spPr>
        <a:xfrm>
          <a:off x="10515600" y="18045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20543</xdr:rowOff>
    </xdr:from>
    <xdr:to>
      <xdr:col>55</xdr:col>
      <xdr:colOff>50800</xdr:colOff>
      <xdr:row>106</xdr:row>
      <xdr:rowOff>122143</xdr:rowOff>
    </xdr:to>
    <xdr:sp macro="" textlink="">
      <xdr:nvSpPr>
        <xdr:cNvPr id="394" name="フローチャート: 判断 393">
          <a:extLst>
            <a:ext uri="{FF2B5EF4-FFF2-40B4-BE49-F238E27FC236}">
              <a16:creationId xmlns:a16="http://schemas.microsoft.com/office/drawing/2014/main" id="{31186584-2E99-4582-A426-C12F5BF9D5E4}"/>
            </a:ext>
          </a:extLst>
        </xdr:cNvPr>
        <xdr:cNvSpPr/>
      </xdr:nvSpPr>
      <xdr:spPr>
        <a:xfrm>
          <a:off x="10426700" y="1819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29514</xdr:rowOff>
    </xdr:from>
    <xdr:to>
      <xdr:col>50</xdr:col>
      <xdr:colOff>165100</xdr:colOff>
      <xdr:row>106</xdr:row>
      <xdr:rowOff>131114</xdr:rowOff>
    </xdr:to>
    <xdr:sp macro="" textlink="">
      <xdr:nvSpPr>
        <xdr:cNvPr id="395" name="フローチャート: 判断 394">
          <a:extLst>
            <a:ext uri="{FF2B5EF4-FFF2-40B4-BE49-F238E27FC236}">
              <a16:creationId xmlns:a16="http://schemas.microsoft.com/office/drawing/2014/main" id="{ABD4DB96-E7A3-4193-803E-8029D8F28C3D}"/>
            </a:ext>
          </a:extLst>
        </xdr:cNvPr>
        <xdr:cNvSpPr/>
      </xdr:nvSpPr>
      <xdr:spPr>
        <a:xfrm>
          <a:off x="9588500" y="182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35116</xdr:rowOff>
    </xdr:from>
    <xdr:to>
      <xdr:col>46</xdr:col>
      <xdr:colOff>38100</xdr:colOff>
      <xdr:row>106</xdr:row>
      <xdr:rowOff>136716</xdr:rowOff>
    </xdr:to>
    <xdr:sp macro="" textlink="">
      <xdr:nvSpPr>
        <xdr:cNvPr id="396" name="フローチャート: 判断 395">
          <a:extLst>
            <a:ext uri="{FF2B5EF4-FFF2-40B4-BE49-F238E27FC236}">
              <a16:creationId xmlns:a16="http://schemas.microsoft.com/office/drawing/2014/main" id="{15698BAC-C12D-4D0A-9B82-03E7BACE2ABB}"/>
            </a:ext>
          </a:extLst>
        </xdr:cNvPr>
        <xdr:cNvSpPr/>
      </xdr:nvSpPr>
      <xdr:spPr>
        <a:xfrm>
          <a:off x="8699500" y="182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50888</xdr:rowOff>
    </xdr:from>
    <xdr:to>
      <xdr:col>41</xdr:col>
      <xdr:colOff>101600</xdr:colOff>
      <xdr:row>106</xdr:row>
      <xdr:rowOff>152488</xdr:rowOff>
    </xdr:to>
    <xdr:sp macro="" textlink="">
      <xdr:nvSpPr>
        <xdr:cNvPr id="397" name="フローチャート: 判断 396">
          <a:extLst>
            <a:ext uri="{FF2B5EF4-FFF2-40B4-BE49-F238E27FC236}">
              <a16:creationId xmlns:a16="http://schemas.microsoft.com/office/drawing/2014/main" id="{B9BFA2EA-6995-481C-A2D6-F1B40AAAB019}"/>
            </a:ext>
          </a:extLst>
        </xdr:cNvPr>
        <xdr:cNvSpPr/>
      </xdr:nvSpPr>
      <xdr:spPr>
        <a:xfrm>
          <a:off x="7810500" y="1822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CEE34DE8-1EDD-435D-B22E-A9A9F9E19E4D}"/>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263A61DB-8CC5-4626-8BB2-18F227F50F98}"/>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4B9EFF39-B5DF-4BE6-8693-00A61939EA73}"/>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0313E2CD-FCAC-4B07-AAC0-DFCABEDE4753}"/>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4E53773D-B3C1-41B4-B6F5-4ABE5FA70A01}"/>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35058</xdr:rowOff>
    </xdr:from>
    <xdr:to>
      <xdr:col>55</xdr:col>
      <xdr:colOff>50800</xdr:colOff>
      <xdr:row>107</xdr:row>
      <xdr:rowOff>136658</xdr:rowOff>
    </xdr:to>
    <xdr:sp macro="" textlink="">
      <xdr:nvSpPr>
        <xdr:cNvPr id="403" name="楕円 402">
          <a:extLst>
            <a:ext uri="{FF2B5EF4-FFF2-40B4-BE49-F238E27FC236}">
              <a16:creationId xmlns:a16="http://schemas.microsoft.com/office/drawing/2014/main" id="{75611BD3-1E34-4FA7-98AE-D6B148176176}"/>
            </a:ext>
          </a:extLst>
        </xdr:cNvPr>
        <xdr:cNvSpPr/>
      </xdr:nvSpPr>
      <xdr:spPr>
        <a:xfrm>
          <a:off x="10426700" y="1838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121435</xdr:rowOff>
    </xdr:from>
    <xdr:ext cx="534377" cy="259045"/>
    <xdr:sp macro="" textlink="">
      <xdr:nvSpPr>
        <xdr:cNvPr id="404" name="【港湾・漁港】&#10;一人当たり有形固定資産（償却資産）額該当値テキスト">
          <a:extLst>
            <a:ext uri="{FF2B5EF4-FFF2-40B4-BE49-F238E27FC236}">
              <a16:creationId xmlns:a16="http://schemas.microsoft.com/office/drawing/2014/main" id="{2065BD3F-1BF5-457D-AF6F-01D3408E1915}"/>
            </a:ext>
          </a:extLst>
        </xdr:cNvPr>
        <xdr:cNvSpPr txBox="1"/>
      </xdr:nvSpPr>
      <xdr:spPr>
        <a:xfrm>
          <a:off x="10515600" y="1829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66700</xdr:rowOff>
    </xdr:from>
    <xdr:to>
      <xdr:col>50</xdr:col>
      <xdr:colOff>165100</xdr:colOff>
      <xdr:row>107</xdr:row>
      <xdr:rowOff>168300</xdr:rowOff>
    </xdr:to>
    <xdr:sp macro="" textlink="">
      <xdr:nvSpPr>
        <xdr:cNvPr id="405" name="楕円 404">
          <a:extLst>
            <a:ext uri="{FF2B5EF4-FFF2-40B4-BE49-F238E27FC236}">
              <a16:creationId xmlns:a16="http://schemas.microsoft.com/office/drawing/2014/main" id="{66F8E64A-D240-4BFF-AD39-FAEFA077DF09}"/>
            </a:ext>
          </a:extLst>
        </xdr:cNvPr>
        <xdr:cNvSpPr/>
      </xdr:nvSpPr>
      <xdr:spPr>
        <a:xfrm>
          <a:off x="9588500" y="184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85858</xdr:rowOff>
    </xdr:from>
    <xdr:to>
      <xdr:col>55</xdr:col>
      <xdr:colOff>0</xdr:colOff>
      <xdr:row>107</xdr:row>
      <xdr:rowOff>117500</xdr:rowOff>
    </xdr:to>
    <xdr:cxnSp macro="">
      <xdr:nvCxnSpPr>
        <xdr:cNvPr id="406" name="直線コネクタ 405">
          <a:extLst>
            <a:ext uri="{FF2B5EF4-FFF2-40B4-BE49-F238E27FC236}">
              <a16:creationId xmlns:a16="http://schemas.microsoft.com/office/drawing/2014/main" id="{BE38C8E3-70BD-4952-B984-0ABB74080844}"/>
            </a:ext>
          </a:extLst>
        </xdr:cNvPr>
        <xdr:cNvCxnSpPr/>
      </xdr:nvCxnSpPr>
      <xdr:spPr>
        <a:xfrm flipV="1">
          <a:off x="9639300" y="18431008"/>
          <a:ext cx="838200" cy="3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68111</xdr:rowOff>
    </xdr:from>
    <xdr:to>
      <xdr:col>46</xdr:col>
      <xdr:colOff>38100</xdr:colOff>
      <xdr:row>107</xdr:row>
      <xdr:rowOff>169711</xdr:rowOff>
    </xdr:to>
    <xdr:sp macro="" textlink="">
      <xdr:nvSpPr>
        <xdr:cNvPr id="407" name="楕円 406">
          <a:extLst>
            <a:ext uri="{FF2B5EF4-FFF2-40B4-BE49-F238E27FC236}">
              <a16:creationId xmlns:a16="http://schemas.microsoft.com/office/drawing/2014/main" id="{AFA7CB95-9CCD-425F-BCCE-FBF7037E3E4A}"/>
            </a:ext>
          </a:extLst>
        </xdr:cNvPr>
        <xdr:cNvSpPr/>
      </xdr:nvSpPr>
      <xdr:spPr>
        <a:xfrm>
          <a:off x="8699500" y="1841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117500</xdr:rowOff>
    </xdr:from>
    <xdr:to>
      <xdr:col>50</xdr:col>
      <xdr:colOff>114300</xdr:colOff>
      <xdr:row>107</xdr:row>
      <xdr:rowOff>118911</xdr:rowOff>
    </xdr:to>
    <xdr:cxnSp macro="">
      <xdr:nvCxnSpPr>
        <xdr:cNvPr id="408" name="直線コネクタ 407">
          <a:extLst>
            <a:ext uri="{FF2B5EF4-FFF2-40B4-BE49-F238E27FC236}">
              <a16:creationId xmlns:a16="http://schemas.microsoft.com/office/drawing/2014/main" id="{30A5FA30-2410-413F-BCCF-D2B210BFFA87}"/>
            </a:ext>
          </a:extLst>
        </xdr:cNvPr>
        <xdr:cNvCxnSpPr/>
      </xdr:nvCxnSpPr>
      <xdr:spPr>
        <a:xfrm flipV="1">
          <a:off x="8750300" y="18462650"/>
          <a:ext cx="889000" cy="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147641</xdr:rowOff>
    </xdr:from>
    <xdr:ext cx="534377" cy="259045"/>
    <xdr:sp macro="" textlink="">
      <xdr:nvSpPr>
        <xdr:cNvPr id="409" name="n_1aveValue【港湾・漁港】&#10;一人当たり有形固定資産（償却資産）額">
          <a:extLst>
            <a:ext uri="{FF2B5EF4-FFF2-40B4-BE49-F238E27FC236}">
              <a16:creationId xmlns:a16="http://schemas.microsoft.com/office/drawing/2014/main" id="{0A2E6B66-1821-4C60-8ABD-84338CE310A1}"/>
            </a:ext>
          </a:extLst>
        </xdr:cNvPr>
        <xdr:cNvSpPr txBox="1"/>
      </xdr:nvSpPr>
      <xdr:spPr>
        <a:xfrm>
          <a:off x="9359411" y="1797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153243</xdr:rowOff>
    </xdr:from>
    <xdr:ext cx="534377" cy="259045"/>
    <xdr:sp macro="" textlink="">
      <xdr:nvSpPr>
        <xdr:cNvPr id="410" name="n_2aveValue【港湾・漁港】&#10;一人当たり有形固定資産（償却資産）額">
          <a:extLst>
            <a:ext uri="{FF2B5EF4-FFF2-40B4-BE49-F238E27FC236}">
              <a16:creationId xmlns:a16="http://schemas.microsoft.com/office/drawing/2014/main" id="{B4A934C0-F08A-4C52-B57E-5DA526CE1206}"/>
            </a:ext>
          </a:extLst>
        </xdr:cNvPr>
        <xdr:cNvSpPr txBox="1"/>
      </xdr:nvSpPr>
      <xdr:spPr>
        <a:xfrm>
          <a:off x="8483111" y="1798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104</xdr:row>
      <xdr:rowOff>169015</xdr:rowOff>
    </xdr:from>
    <xdr:ext cx="534377" cy="259045"/>
    <xdr:sp macro="" textlink="">
      <xdr:nvSpPr>
        <xdr:cNvPr id="411" name="n_3aveValue【港湾・漁港】&#10;一人当たり有形固定資産（償却資産）額">
          <a:extLst>
            <a:ext uri="{FF2B5EF4-FFF2-40B4-BE49-F238E27FC236}">
              <a16:creationId xmlns:a16="http://schemas.microsoft.com/office/drawing/2014/main" id="{9C8BB09C-4322-47DA-B780-FF527DF115E8}"/>
            </a:ext>
          </a:extLst>
        </xdr:cNvPr>
        <xdr:cNvSpPr txBox="1"/>
      </xdr:nvSpPr>
      <xdr:spPr>
        <a:xfrm>
          <a:off x="7594111" y="1799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159427</xdr:rowOff>
    </xdr:from>
    <xdr:ext cx="534377" cy="259045"/>
    <xdr:sp macro="" textlink="">
      <xdr:nvSpPr>
        <xdr:cNvPr id="412" name="n_1mainValue【港湾・漁港】&#10;一人当たり有形固定資産（償却資産）額">
          <a:extLst>
            <a:ext uri="{FF2B5EF4-FFF2-40B4-BE49-F238E27FC236}">
              <a16:creationId xmlns:a16="http://schemas.microsoft.com/office/drawing/2014/main" id="{8E859401-756E-433C-90F0-B07C6873280B}"/>
            </a:ext>
          </a:extLst>
        </xdr:cNvPr>
        <xdr:cNvSpPr txBox="1"/>
      </xdr:nvSpPr>
      <xdr:spPr>
        <a:xfrm>
          <a:off x="9359411" y="1850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160838</xdr:rowOff>
    </xdr:from>
    <xdr:ext cx="534377" cy="259045"/>
    <xdr:sp macro="" textlink="">
      <xdr:nvSpPr>
        <xdr:cNvPr id="413" name="n_2mainValue【港湾・漁港】&#10;一人当たり有形固定資産（償却資産）額">
          <a:extLst>
            <a:ext uri="{FF2B5EF4-FFF2-40B4-BE49-F238E27FC236}">
              <a16:creationId xmlns:a16="http://schemas.microsoft.com/office/drawing/2014/main" id="{50544BC0-463B-4F33-8EE3-AC31261E4A96}"/>
            </a:ext>
          </a:extLst>
        </xdr:cNvPr>
        <xdr:cNvSpPr txBox="1"/>
      </xdr:nvSpPr>
      <xdr:spPr>
        <a:xfrm>
          <a:off x="8483111" y="1850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4" name="正方形/長方形 413">
          <a:extLst>
            <a:ext uri="{FF2B5EF4-FFF2-40B4-BE49-F238E27FC236}">
              <a16:creationId xmlns:a16="http://schemas.microsoft.com/office/drawing/2014/main" id="{FE0E9DBB-9CB2-44CA-BB7A-BAA3D070082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5" name="正方形/長方形 414">
          <a:extLst>
            <a:ext uri="{FF2B5EF4-FFF2-40B4-BE49-F238E27FC236}">
              <a16:creationId xmlns:a16="http://schemas.microsoft.com/office/drawing/2014/main" id="{DF9999CA-C501-47BD-8995-0C3C0770A52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6" name="正方形/長方形 415">
          <a:extLst>
            <a:ext uri="{FF2B5EF4-FFF2-40B4-BE49-F238E27FC236}">
              <a16:creationId xmlns:a16="http://schemas.microsoft.com/office/drawing/2014/main" id="{2FAE2438-9C57-4A94-990D-00F6B8A5AC8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7" name="正方形/長方形 416">
          <a:extLst>
            <a:ext uri="{FF2B5EF4-FFF2-40B4-BE49-F238E27FC236}">
              <a16:creationId xmlns:a16="http://schemas.microsoft.com/office/drawing/2014/main" id="{A99FF6C4-E75D-4CF9-AE9D-61CCAD25317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8" name="正方形/長方形 417">
          <a:extLst>
            <a:ext uri="{FF2B5EF4-FFF2-40B4-BE49-F238E27FC236}">
              <a16:creationId xmlns:a16="http://schemas.microsoft.com/office/drawing/2014/main" id="{825CA773-3BAE-4FB0-A61B-224611669AB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9" name="正方形/長方形 418">
          <a:extLst>
            <a:ext uri="{FF2B5EF4-FFF2-40B4-BE49-F238E27FC236}">
              <a16:creationId xmlns:a16="http://schemas.microsoft.com/office/drawing/2014/main" id="{FF532493-52A8-4994-B35D-6BEAB2FC727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0" name="正方形/長方形 419">
          <a:extLst>
            <a:ext uri="{FF2B5EF4-FFF2-40B4-BE49-F238E27FC236}">
              <a16:creationId xmlns:a16="http://schemas.microsoft.com/office/drawing/2014/main" id="{3A525EC6-C407-4C72-A003-E449C6C1C39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正方形/長方形 420">
          <a:extLst>
            <a:ext uri="{FF2B5EF4-FFF2-40B4-BE49-F238E27FC236}">
              <a16:creationId xmlns:a16="http://schemas.microsoft.com/office/drawing/2014/main" id="{9BEFE0DA-D273-489E-AFD2-3BA6427972A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2" name="テキスト ボックス 421">
          <a:extLst>
            <a:ext uri="{FF2B5EF4-FFF2-40B4-BE49-F238E27FC236}">
              <a16:creationId xmlns:a16="http://schemas.microsoft.com/office/drawing/2014/main" id="{21447E65-D5C9-4DAF-B7DF-3675FD37D91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3" name="直線コネクタ 422">
          <a:extLst>
            <a:ext uri="{FF2B5EF4-FFF2-40B4-BE49-F238E27FC236}">
              <a16:creationId xmlns:a16="http://schemas.microsoft.com/office/drawing/2014/main" id="{FFB42AEF-76B2-43AB-9688-1CCF5DA35C4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24" name="テキスト ボックス 423">
          <a:extLst>
            <a:ext uri="{FF2B5EF4-FFF2-40B4-BE49-F238E27FC236}">
              <a16:creationId xmlns:a16="http://schemas.microsoft.com/office/drawing/2014/main" id="{C1F970AD-54A4-4084-9A65-83E750735FCF}"/>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5" name="直線コネクタ 424">
          <a:extLst>
            <a:ext uri="{FF2B5EF4-FFF2-40B4-BE49-F238E27FC236}">
              <a16:creationId xmlns:a16="http://schemas.microsoft.com/office/drawing/2014/main" id="{E09327A1-226A-4830-8D32-EA356E3F5595}"/>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6" name="テキスト ボックス 425">
          <a:extLst>
            <a:ext uri="{FF2B5EF4-FFF2-40B4-BE49-F238E27FC236}">
              <a16:creationId xmlns:a16="http://schemas.microsoft.com/office/drawing/2014/main" id="{276E7A0D-AF3E-44CF-9EA2-ABCB209DA48B}"/>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7" name="直線コネクタ 426">
          <a:extLst>
            <a:ext uri="{FF2B5EF4-FFF2-40B4-BE49-F238E27FC236}">
              <a16:creationId xmlns:a16="http://schemas.microsoft.com/office/drawing/2014/main" id="{1A11626F-7013-491E-A831-4D69577AFB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8" name="テキスト ボックス 427">
          <a:extLst>
            <a:ext uri="{FF2B5EF4-FFF2-40B4-BE49-F238E27FC236}">
              <a16:creationId xmlns:a16="http://schemas.microsoft.com/office/drawing/2014/main" id="{097DE099-19CA-4ADD-844A-0598B15D0526}"/>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9" name="直線コネクタ 428">
          <a:extLst>
            <a:ext uri="{FF2B5EF4-FFF2-40B4-BE49-F238E27FC236}">
              <a16:creationId xmlns:a16="http://schemas.microsoft.com/office/drawing/2014/main" id="{5C41B3A2-0D9D-4D19-A3D2-DF9005686F34}"/>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30" name="テキスト ボックス 429">
          <a:extLst>
            <a:ext uri="{FF2B5EF4-FFF2-40B4-BE49-F238E27FC236}">
              <a16:creationId xmlns:a16="http://schemas.microsoft.com/office/drawing/2014/main" id="{38935D88-7CA8-473A-9EE9-CB64A465876B}"/>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1" name="直線コネクタ 430">
          <a:extLst>
            <a:ext uri="{FF2B5EF4-FFF2-40B4-BE49-F238E27FC236}">
              <a16:creationId xmlns:a16="http://schemas.microsoft.com/office/drawing/2014/main" id="{ECF0758E-8849-4141-A42D-4CA3566735BB}"/>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2" name="テキスト ボックス 431">
          <a:extLst>
            <a:ext uri="{FF2B5EF4-FFF2-40B4-BE49-F238E27FC236}">
              <a16:creationId xmlns:a16="http://schemas.microsoft.com/office/drawing/2014/main" id="{F8DB5CA8-1CC8-4F9B-B315-7FCA17955D7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3" name="直線コネクタ 432">
          <a:extLst>
            <a:ext uri="{FF2B5EF4-FFF2-40B4-BE49-F238E27FC236}">
              <a16:creationId xmlns:a16="http://schemas.microsoft.com/office/drawing/2014/main" id="{50D6A282-24AE-43E1-8272-49419870D327}"/>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34" name="テキスト ボックス 433">
          <a:extLst>
            <a:ext uri="{FF2B5EF4-FFF2-40B4-BE49-F238E27FC236}">
              <a16:creationId xmlns:a16="http://schemas.microsoft.com/office/drawing/2014/main" id="{BD277F08-6D5E-42C4-9D0D-9519E2C27B46}"/>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5" name="直線コネクタ 434">
          <a:extLst>
            <a:ext uri="{FF2B5EF4-FFF2-40B4-BE49-F238E27FC236}">
              <a16:creationId xmlns:a16="http://schemas.microsoft.com/office/drawing/2014/main" id="{656309B1-0944-4F50-B16F-39DCEAE695A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6" name="テキスト ボックス 435">
          <a:extLst>
            <a:ext uri="{FF2B5EF4-FFF2-40B4-BE49-F238E27FC236}">
              <a16:creationId xmlns:a16="http://schemas.microsoft.com/office/drawing/2014/main" id="{19A58588-B348-4259-8970-40246A251338}"/>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7" name="【認定こども園・幼稚園・保育所】&#10;有形固定資産減価償却率グラフ枠">
          <a:extLst>
            <a:ext uri="{FF2B5EF4-FFF2-40B4-BE49-F238E27FC236}">
              <a16:creationId xmlns:a16="http://schemas.microsoft.com/office/drawing/2014/main" id="{FC80CB83-EFC8-4600-AB91-08E6C2F479E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40005</xdr:rowOff>
    </xdr:from>
    <xdr:to>
      <xdr:col>85</xdr:col>
      <xdr:colOff>126364</xdr:colOff>
      <xdr:row>41</xdr:row>
      <xdr:rowOff>139065</xdr:rowOff>
    </xdr:to>
    <xdr:cxnSp macro="">
      <xdr:nvCxnSpPr>
        <xdr:cNvPr id="438" name="直線コネクタ 437">
          <a:extLst>
            <a:ext uri="{FF2B5EF4-FFF2-40B4-BE49-F238E27FC236}">
              <a16:creationId xmlns:a16="http://schemas.microsoft.com/office/drawing/2014/main" id="{52A7E5B3-402D-4611-9259-293E91FD6AEA}"/>
            </a:ext>
          </a:extLst>
        </xdr:cNvPr>
        <xdr:cNvCxnSpPr/>
      </xdr:nvCxnSpPr>
      <xdr:spPr>
        <a:xfrm flipV="1">
          <a:off x="16318864" y="5869305"/>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439" name="【認定こども園・幼稚園・保育所】&#10;有形固定資産減価償却率最小値テキスト">
          <a:extLst>
            <a:ext uri="{FF2B5EF4-FFF2-40B4-BE49-F238E27FC236}">
              <a16:creationId xmlns:a16="http://schemas.microsoft.com/office/drawing/2014/main" id="{2702005B-FEBD-4AAC-81B3-758FFC3F4924}"/>
            </a:ext>
          </a:extLst>
        </xdr:cNvPr>
        <xdr:cNvSpPr txBox="1"/>
      </xdr:nvSpPr>
      <xdr:spPr>
        <a:xfrm>
          <a:off x="163576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440" name="直線コネクタ 439">
          <a:extLst>
            <a:ext uri="{FF2B5EF4-FFF2-40B4-BE49-F238E27FC236}">
              <a16:creationId xmlns:a16="http://schemas.microsoft.com/office/drawing/2014/main" id="{2C8FA94C-C1C7-4B1A-A965-FA2902DCE472}"/>
            </a:ext>
          </a:extLst>
        </xdr:cNvPr>
        <xdr:cNvCxnSpPr/>
      </xdr:nvCxnSpPr>
      <xdr:spPr>
        <a:xfrm>
          <a:off x="16230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158132</xdr:rowOff>
    </xdr:from>
    <xdr:ext cx="405111" cy="259045"/>
    <xdr:sp macro="" textlink="">
      <xdr:nvSpPr>
        <xdr:cNvPr id="441" name="【認定こども園・幼稚園・保育所】&#10;有形固定資産減価償却率最大値テキスト">
          <a:extLst>
            <a:ext uri="{FF2B5EF4-FFF2-40B4-BE49-F238E27FC236}">
              <a16:creationId xmlns:a16="http://schemas.microsoft.com/office/drawing/2014/main" id="{C9716E97-963D-4073-86F5-4B6560E64ACD}"/>
            </a:ext>
          </a:extLst>
        </xdr:cNvPr>
        <xdr:cNvSpPr txBox="1"/>
      </xdr:nvSpPr>
      <xdr:spPr>
        <a:xfrm>
          <a:off x="16357600" y="564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40005</xdr:rowOff>
    </xdr:from>
    <xdr:to>
      <xdr:col>86</xdr:col>
      <xdr:colOff>25400</xdr:colOff>
      <xdr:row>34</xdr:row>
      <xdr:rowOff>40005</xdr:rowOff>
    </xdr:to>
    <xdr:cxnSp macro="">
      <xdr:nvCxnSpPr>
        <xdr:cNvPr id="442" name="直線コネクタ 441">
          <a:extLst>
            <a:ext uri="{FF2B5EF4-FFF2-40B4-BE49-F238E27FC236}">
              <a16:creationId xmlns:a16="http://schemas.microsoft.com/office/drawing/2014/main" id="{0E6B7B7C-2C1F-444F-ABA6-AAA2DE25CAC3}"/>
            </a:ext>
          </a:extLst>
        </xdr:cNvPr>
        <xdr:cNvCxnSpPr/>
      </xdr:nvCxnSpPr>
      <xdr:spPr>
        <a:xfrm>
          <a:off x="16230600" y="586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38117</xdr:rowOff>
    </xdr:from>
    <xdr:ext cx="405111" cy="259045"/>
    <xdr:sp macro="" textlink="">
      <xdr:nvSpPr>
        <xdr:cNvPr id="443" name="【認定こども園・幼稚園・保育所】&#10;有形固定資産減価償却率平均値テキスト">
          <a:extLst>
            <a:ext uri="{FF2B5EF4-FFF2-40B4-BE49-F238E27FC236}">
              <a16:creationId xmlns:a16="http://schemas.microsoft.com/office/drawing/2014/main" id="{903D2279-3641-402C-84BA-188035952861}"/>
            </a:ext>
          </a:extLst>
        </xdr:cNvPr>
        <xdr:cNvSpPr txBox="1"/>
      </xdr:nvSpPr>
      <xdr:spPr>
        <a:xfrm>
          <a:off x="16357600" y="655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59690</xdr:rowOff>
    </xdr:from>
    <xdr:to>
      <xdr:col>85</xdr:col>
      <xdr:colOff>177800</xdr:colOff>
      <xdr:row>38</xdr:row>
      <xdr:rowOff>161290</xdr:rowOff>
    </xdr:to>
    <xdr:sp macro="" textlink="">
      <xdr:nvSpPr>
        <xdr:cNvPr id="444" name="フローチャート: 判断 443">
          <a:extLst>
            <a:ext uri="{FF2B5EF4-FFF2-40B4-BE49-F238E27FC236}">
              <a16:creationId xmlns:a16="http://schemas.microsoft.com/office/drawing/2014/main" id="{0379CB8A-DA86-4DA0-AC22-E1713047282C}"/>
            </a:ext>
          </a:extLst>
        </xdr:cNvPr>
        <xdr:cNvSpPr/>
      </xdr:nvSpPr>
      <xdr:spPr>
        <a:xfrm>
          <a:off x="162687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38735</xdr:rowOff>
    </xdr:from>
    <xdr:to>
      <xdr:col>81</xdr:col>
      <xdr:colOff>101600</xdr:colOff>
      <xdr:row>38</xdr:row>
      <xdr:rowOff>140335</xdr:rowOff>
    </xdr:to>
    <xdr:sp macro="" textlink="">
      <xdr:nvSpPr>
        <xdr:cNvPr id="445" name="フローチャート: 判断 444">
          <a:extLst>
            <a:ext uri="{FF2B5EF4-FFF2-40B4-BE49-F238E27FC236}">
              <a16:creationId xmlns:a16="http://schemas.microsoft.com/office/drawing/2014/main" id="{BD62630E-857D-4503-9C70-3B1774BA3FBD}"/>
            </a:ext>
          </a:extLst>
        </xdr:cNvPr>
        <xdr:cNvSpPr/>
      </xdr:nvSpPr>
      <xdr:spPr>
        <a:xfrm>
          <a:off x="15430500" y="655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52070</xdr:rowOff>
    </xdr:from>
    <xdr:to>
      <xdr:col>76</xdr:col>
      <xdr:colOff>165100</xdr:colOff>
      <xdr:row>38</xdr:row>
      <xdr:rowOff>153670</xdr:rowOff>
    </xdr:to>
    <xdr:sp macro="" textlink="">
      <xdr:nvSpPr>
        <xdr:cNvPr id="446" name="フローチャート: 判断 445">
          <a:extLst>
            <a:ext uri="{FF2B5EF4-FFF2-40B4-BE49-F238E27FC236}">
              <a16:creationId xmlns:a16="http://schemas.microsoft.com/office/drawing/2014/main" id="{400534CE-A4FE-413F-86F1-7D1F0AD762E8}"/>
            </a:ext>
          </a:extLst>
        </xdr:cNvPr>
        <xdr:cNvSpPr/>
      </xdr:nvSpPr>
      <xdr:spPr>
        <a:xfrm>
          <a:off x="14541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153035</xdr:rowOff>
    </xdr:from>
    <xdr:to>
      <xdr:col>72</xdr:col>
      <xdr:colOff>38100</xdr:colOff>
      <xdr:row>38</xdr:row>
      <xdr:rowOff>83185</xdr:rowOff>
    </xdr:to>
    <xdr:sp macro="" textlink="">
      <xdr:nvSpPr>
        <xdr:cNvPr id="447" name="フローチャート: 判断 446">
          <a:extLst>
            <a:ext uri="{FF2B5EF4-FFF2-40B4-BE49-F238E27FC236}">
              <a16:creationId xmlns:a16="http://schemas.microsoft.com/office/drawing/2014/main" id="{51935B5F-B92F-4BB7-805A-E6422831C340}"/>
            </a:ext>
          </a:extLst>
        </xdr:cNvPr>
        <xdr:cNvSpPr/>
      </xdr:nvSpPr>
      <xdr:spPr>
        <a:xfrm>
          <a:off x="13652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id="{1AEA11E1-C70E-49D6-912D-4B4DA9F490A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D2F7D043-6D79-4FA7-928C-19FC1B9BAC2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8862E619-0D06-4DC8-A9A7-75E85A83A4C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F174F9B1-4DDD-4137-8F83-E8AF266185F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4B989357-1E2B-474D-868B-ABB6115B79A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10160</xdr:rowOff>
    </xdr:from>
    <xdr:to>
      <xdr:col>85</xdr:col>
      <xdr:colOff>177800</xdr:colOff>
      <xdr:row>38</xdr:row>
      <xdr:rowOff>111760</xdr:rowOff>
    </xdr:to>
    <xdr:sp macro="" textlink="">
      <xdr:nvSpPr>
        <xdr:cNvPr id="453" name="楕円 452">
          <a:extLst>
            <a:ext uri="{FF2B5EF4-FFF2-40B4-BE49-F238E27FC236}">
              <a16:creationId xmlns:a16="http://schemas.microsoft.com/office/drawing/2014/main" id="{56BF2285-6971-4449-A09D-D227D58CEB96}"/>
            </a:ext>
          </a:extLst>
        </xdr:cNvPr>
        <xdr:cNvSpPr/>
      </xdr:nvSpPr>
      <xdr:spPr>
        <a:xfrm>
          <a:off x="162687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33037</xdr:rowOff>
    </xdr:from>
    <xdr:ext cx="405111" cy="259045"/>
    <xdr:sp macro="" textlink="">
      <xdr:nvSpPr>
        <xdr:cNvPr id="454" name="【認定こども園・幼稚園・保育所】&#10;有形固定資産減価償却率該当値テキスト">
          <a:extLst>
            <a:ext uri="{FF2B5EF4-FFF2-40B4-BE49-F238E27FC236}">
              <a16:creationId xmlns:a16="http://schemas.microsoft.com/office/drawing/2014/main" id="{4E065232-5822-4A87-9273-820AB7E9984F}"/>
            </a:ext>
          </a:extLst>
        </xdr:cNvPr>
        <xdr:cNvSpPr txBox="1"/>
      </xdr:nvSpPr>
      <xdr:spPr>
        <a:xfrm>
          <a:off x="16357600" y="637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50165</xdr:rowOff>
    </xdr:from>
    <xdr:to>
      <xdr:col>81</xdr:col>
      <xdr:colOff>101600</xdr:colOff>
      <xdr:row>38</xdr:row>
      <xdr:rowOff>151765</xdr:rowOff>
    </xdr:to>
    <xdr:sp macro="" textlink="">
      <xdr:nvSpPr>
        <xdr:cNvPr id="455" name="楕円 454">
          <a:extLst>
            <a:ext uri="{FF2B5EF4-FFF2-40B4-BE49-F238E27FC236}">
              <a16:creationId xmlns:a16="http://schemas.microsoft.com/office/drawing/2014/main" id="{EA155518-DF04-4B68-ACD1-A99DBCD3295A}"/>
            </a:ext>
          </a:extLst>
        </xdr:cNvPr>
        <xdr:cNvSpPr/>
      </xdr:nvSpPr>
      <xdr:spPr>
        <a:xfrm>
          <a:off x="154305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60960</xdr:rowOff>
    </xdr:from>
    <xdr:to>
      <xdr:col>85</xdr:col>
      <xdr:colOff>127000</xdr:colOff>
      <xdr:row>38</xdr:row>
      <xdr:rowOff>100965</xdr:rowOff>
    </xdr:to>
    <xdr:cxnSp macro="">
      <xdr:nvCxnSpPr>
        <xdr:cNvPr id="456" name="直線コネクタ 455">
          <a:extLst>
            <a:ext uri="{FF2B5EF4-FFF2-40B4-BE49-F238E27FC236}">
              <a16:creationId xmlns:a16="http://schemas.microsoft.com/office/drawing/2014/main" id="{CD4662D3-BAAE-447A-9936-CD1BEDCADDAE}"/>
            </a:ext>
          </a:extLst>
        </xdr:cNvPr>
        <xdr:cNvCxnSpPr/>
      </xdr:nvCxnSpPr>
      <xdr:spPr>
        <a:xfrm flipV="1">
          <a:off x="15481300" y="657606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97790</xdr:rowOff>
    </xdr:from>
    <xdr:to>
      <xdr:col>76</xdr:col>
      <xdr:colOff>165100</xdr:colOff>
      <xdr:row>39</xdr:row>
      <xdr:rowOff>27940</xdr:rowOff>
    </xdr:to>
    <xdr:sp macro="" textlink="">
      <xdr:nvSpPr>
        <xdr:cNvPr id="457" name="楕円 456">
          <a:extLst>
            <a:ext uri="{FF2B5EF4-FFF2-40B4-BE49-F238E27FC236}">
              <a16:creationId xmlns:a16="http://schemas.microsoft.com/office/drawing/2014/main" id="{6E16DFEA-096E-424D-A0F4-F4B1C366B2B3}"/>
            </a:ext>
          </a:extLst>
        </xdr:cNvPr>
        <xdr:cNvSpPr/>
      </xdr:nvSpPr>
      <xdr:spPr>
        <a:xfrm>
          <a:off x="145415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100965</xdr:rowOff>
    </xdr:from>
    <xdr:to>
      <xdr:col>81</xdr:col>
      <xdr:colOff>50800</xdr:colOff>
      <xdr:row>38</xdr:row>
      <xdr:rowOff>148590</xdr:rowOff>
    </xdr:to>
    <xdr:cxnSp macro="">
      <xdr:nvCxnSpPr>
        <xdr:cNvPr id="458" name="直線コネクタ 457">
          <a:extLst>
            <a:ext uri="{FF2B5EF4-FFF2-40B4-BE49-F238E27FC236}">
              <a16:creationId xmlns:a16="http://schemas.microsoft.com/office/drawing/2014/main" id="{07CADAB9-CDA3-46B2-8204-0E8BAB1083B9}"/>
            </a:ext>
          </a:extLst>
        </xdr:cNvPr>
        <xdr:cNvCxnSpPr/>
      </xdr:nvCxnSpPr>
      <xdr:spPr>
        <a:xfrm flipV="1">
          <a:off x="14592300" y="661606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156862</xdr:rowOff>
    </xdr:from>
    <xdr:ext cx="405111" cy="259045"/>
    <xdr:sp macro="" textlink="">
      <xdr:nvSpPr>
        <xdr:cNvPr id="459" name="n_1aveValue【認定こども園・幼稚園・保育所】&#10;有形固定資産減価償却率">
          <a:extLst>
            <a:ext uri="{FF2B5EF4-FFF2-40B4-BE49-F238E27FC236}">
              <a16:creationId xmlns:a16="http://schemas.microsoft.com/office/drawing/2014/main" id="{6CCA8E72-F462-4B6D-B582-ED0A8E03691B}"/>
            </a:ext>
          </a:extLst>
        </xdr:cNvPr>
        <xdr:cNvSpPr txBox="1"/>
      </xdr:nvSpPr>
      <xdr:spPr>
        <a:xfrm>
          <a:off x="15266044" y="632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170197</xdr:rowOff>
    </xdr:from>
    <xdr:ext cx="405111" cy="259045"/>
    <xdr:sp macro="" textlink="">
      <xdr:nvSpPr>
        <xdr:cNvPr id="460" name="n_2aveValue【認定こども園・幼稚園・保育所】&#10;有形固定資産減価償却率">
          <a:extLst>
            <a:ext uri="{FF2B5EF4-FFF2-40B4-BE49-F238E27FC236}">
              <a16:creationId xmlns:a16="http://schemas.microsoft.com/office/drawing/2014/main" id="{1C2DF349-3E02-4A5B-A9CB-0727A9B4A7A4}"/>
            </a:ext>
          </a:extLst>
        </xdr:cNvPr>
        <xdr:cNvSpPr txBox="1"/>
      </xdr:nvSpPr>
      <xdr:spPr>
        <a:xfrm>
          <a:off x="14389744" y="634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99712</xdr:rowOff>
    </xdr:from>
    <xdr:ext cx="405111" cy="259045"/>
    <xdr:sp macro="" textlink="">
      <xdr:nvSpPr>
        <xdr:cNvPr id="461" name="n_3aveValue【認定こども園・幼稚園・保育所】&#10;有形固定資産減価償却率">
          <a:extLst>
            <a:ext uri="{FF2B5EF4-FFF2-40B4-BE49-F238E27FC236}">
              <a16:creationId xmlns:a16="http://schemas.microsoft.com/office/drawing/2014/main" id="{83C0F352-A236-4E22-B2A5-9D2B7EE7139F}"/>
            </a:ext>
          </a:extLst>
        </xdr:cNvPr>
        <xdr:cNvSpPr txBox="1"/>
      </xdr:nvSpPr>
      <xdr:spPr>
        <a:xfrm>
          <a:off x="13500744" y="627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142892</xdr:rowOff>
    </xdr:from>
    <xdr:ext cx="405111" cy="259045"/>
    <xdr:sp macro="" textlink="">
      <xdr:nvSpPr>
        <xdr:cNvPr id="462" name="n_1mainValue【認定こども園・幼稚園・保育所】&#10;有形固定資産減価償却率">
          <a:extLst>
            <a:ext uri="{FF2B5EF4-FFF2-40B4-BE49-F238E27FC236}">
              <a16:creationId xmlns:a16="http://schemas.microsoft.com/office/drawing/2014/main" id="{CE93AEFE-AAA9-4A27-9EB3-888E0EE87037}"/>
            </a:ext>
          </a:extLst>
        </xdr:cNvPr>
        <xdr:cNvSpPr txBox="1"/>
      </xdr:nvSpPr>
      <xdr:spPr>
        <a:xfrm>
          <a:off x="15266044" y="665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19067</xdr:rowOff>
    </xdr:from>
    <xdr:ext cx="405111" cy="259045"/>
    <xdr:sp macro="" textlink="">
      <xdr:nvSpPr>
        <xdr:cNvPr id="463" name="n_2mainValue【認定こども園・幼稚園・保育所】&#10;有形固定資産減価償却率">
          <a:extLst>
            <a:ext uri="{FF2B5EF4-FFF2-40B4-BE49-F238E27FC236}">
              <a16:creationId xmlns:a16="http://schemas.microsoft.com/office/drawing/2014/main" id="{730BDF09-6E30-4463-AD95-9214838A5846}"/>
            </a:ext>
          </a:extLst>
        </xdr:cNvPr>
        <xdr:cNvSpPr txBox="1"/>
      </xdr:nvSpPr>
      <xdr:spPr>
        <a:xfrm>
          <a:off x="143897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4" name="正方形/長方形 463">
          <a:extLst>
            <a:ext uri="{FF2B5EF4-FFF2-40B4-BE49-F238E27FC236}">
              <a16:creationId xmlns:a16="http://schemas.microsoft.com/office/drawing/2014/main" id="{CEA60400-9D71-4622-A277-2C8C37D2019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5" name="正方形/長方形 464">
          <a:extLst>
            <a:ext uri="{FF2B5EF4-FFF2-40B4-BE49-F238E27FC236}">
              <a16:creationId xmlns:a16="http://schemas.microsoft.com/office/drawing/2014/main" id="{93898E40-694E-4B72-8BEA-7B1E1E9D07D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6" name="正方形/長方形 465">
          <a:extLst>
            <a:ext uri="{FF2B5EF4-FFF2-40B4-BE49-F238E27FC236}">
              <a16:creationId xmlns:a16="http://schemas.microsoft.com/office/drawing/2014/main" id="{19316287-113A-4A43-8B5B-1E9CA9516A7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7" name="正方形/長方形 466">
          <a:extLst>
            <a:ext uri="{FF2B5EF4-FFF2-40B4-BE49-F238E27FC236}">
              <a16:creationId xmlns:a16="http://schemas.microsoft.com/office/drawing/2014/main" id="{079515FF-C36B-473E-8AE3-5450B27191E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8" name="正方形/長方形 467">
          <a:extLst>
            <a:ext uri="{FF2B5EF4-FFF2-40B4-BE49-F238E27FC236}">
              <a16:creationId xmlns:a16="http://schemas.microsoft.com/office/drawing/2014/main" id="{525FFD64-2E66-425F-BE3A-E83FA4D4CC8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9" name="正方形/長方形 468">
          <a:extLst>
            <a:ext uri="{FF2B5EF4-FFF2-40B4-BE49-F238E27FC236}">
              <a16:creationId xmlns:a16="http://schemas.microsoft.com/office/drawing/2014/main" id="{6F709FEF-AF90-4291-9F8C-71A08FC91F4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0" name="正方形/長方形 469">
          <a:extLst>
            <a:ext uri="{FF2B5EF4-FFF2-40B4-BE49-F238E27FC236}">
              <a16:creationId xmlns:a16="http://schemas.microsoft.com/office/drawing/2014/main" id="{9626DB57-DEFF-47AE-8C08-A5E569EA6A9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1" name="正方形/長方形 470">
          <a:extLst>
            <a:ext uri="{FF2B5EF4-FFF2-40B4-BE49-F238E27FC236}">
              <a16:creationId xmlns:a16="http://schemas.microsoft.com/office/drawing/2014/main" id="{ED40C323-4401-46EE-A43F-8CFB04EC2B2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2" name="テキスト ボックス 471">
          <a:extLst>
            <a:ext uri="{FF2B5EF4-FFF2-40B4-BE49-F238E27FC236}">
              <a16:creationId xmlns:a16="http://schemas.microsoft.com/office/drawing/2014/main" id="{2FF0B053-E508-4DD1-822D-0B15EACB171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3" name="直線コネクタ 472">
          <a:extLst>
            <a:ext uri="{FF2B5EF4-FFF2-40B4-BE49-F238E27FC236}">
              <a16:creationId xmlns:a16="http://schemas.microsoft.com/office/drawing/2014/main" id="{38A82B9A-9A8C-4EF7-AC27-523A315595B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74" name="直線コネクタ 473">
          <a:extLst>
            <a:ext uri="{FF2B5EF4-FFF2-40B4-BE49-F238E27FC236}">
              <a16:creationId xmlns:a16="http://schemas.microsoft.com/office/drawing/2014/main" id="{325588DF-7684-4823-A27E-BA4CA119385D}"/>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75" name="テキスト ボックス 474">
          <a:extLst>
            <a:ext uri="{FF2B5EF4-FFF2-40B4-BE49-F238E27FC236}">
              <a16:creationId xmlns:a16="http://schemas.microsoft.com/office/drawing/2014/main" id="{F8A7FD67-5BE4-4EC0-A10B-F88E4B47E3CF}"/>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6" name="直線コネクタ 475">
          <a:extLst>
            <a:ext uri="{FF2B5EF4-FFF2-40B4-BE49-F238E27FC236}">
              <a16:creationId xmlns:a16="http://schemas.microsoft.com/office/drawing/2014/main" id="{756F64F5-5B7A-4D8B-B5BC-3B7F21D1C03B}"/>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7" name="テキスト ボックス 476">
          <a:extLst>
            <a:ext uri="{FF2B5EF4-FFF2-40B4-BE49-F238E27FC236}">
              <a16:creationId xmlns:a16="http://schemas.microsoft.com/office/drawing/2014/main" id="{E85147F7-0A99-46C9-A775-94546A39118C}"/>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8" name="直線コネクタ 477">
          <a:extLst>
            <a:ext uri="{FF2B5EF4-FFF2-40B4-BE49-F238E27FC236}">
              <a16:creationId xmlns:a16="http://schemas.microsoft.com/office/drawing/2014/main" id="{FC496EFF-96A9-4061-80D2-F705AE908E7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9" name="テキスト ボックス 478">
          <a:extLst>
            <a:ext uri="{FF2B5EF4-FFF2-40B4-BE49-F238E27FC236}">
              <a16:creationId xmlns:a16="http://schemas.microsoft.com/office/drawing/2014/main" id="{B860EDC3-3BDB-4A77-9994-C670AE3CF295}"/>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80" name="直線コネクタ 479">
          <a:extLst>
            <a:ext uri="{FF2B5EF4-FFF2-40B4-BE49-F238E27FC236}">
              <a16:creationId xmlns:a16="http://schemas.microsoft.com/office/drawing/2014/main" id="{A0DB32D3-95F1-4427-8BCC-51D7D4747843}"/>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81" name="テキスト ボックス 480">
          <a:extLst>
            <a:ext uri="{FF2B5EF4-FFF2-40B4-BE49-F238E27FC236}">
              <a16:creationId xmlns:a16="http://schemas.microsoft.com/office/drawing/2014/main" id="{4A93F1FE-4E07-485A-A284-83E7900F1183}"/>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82" name="直線コネクタ 481">
          <a:extLst>
            <a:ext uri="{FF2B5EF4-FFF2-40B4-BE49-F238E27FC236}">
              <a16:creationId xmlns:a16="http://schemas.microsoft.com/office/drawing/2014/main" id="{787695CA-3457-4C85-B065-D85E9EEEEC07}"/>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83" name="テキスト ボックス 482">
          <a:extLst>
            <a:ext uri="{FF2B5EF4-FFF2-40B4-BE49-F238E27FC236}">
              <a16:creationId xmlns:a16="http://schemas.microsoft.com/office/drawing/2014/main" id="{9EC2BB20-3317-485F-B235-0DA3CE861504}"/>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4" name="直線コネクタ 483">
          <a:extLst>
            <a:ext uri="{FF2B5EF4-FFF2-40B4-BE49-F238E27FC236}">
              <a16:creationId xmlns:a16="http://schemas.microsoft.com/office/drawing/2014/main" id="{FFD553B5-0DC5-4116-A559-146A380BADA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5" name="テキスト ボックス 484">
          <a:extLst>
            <a:ext uri="{FF2B5EF4-FFF2-40B4-BE49-F238E27FC236}">
              <a16:creationId xmlns:a16="http://schemas.microsoft.com/office/drawing/2014/main" id="{5C2DEFF0-1A18-413A-992D-99F51CB9C4F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6" name="【認定こども園・幼稚園・保育所】&#10;一人当たり面積グラフ枠">
          <a:extLst>
            <a:ext uri="{FF2B5EF4-FFF2-40B4-BE49-F238E27FC236}">
              <a16:creationId xmlns:a16="http://schemas.microsoft.com/office/drawing/2014/main" id="{ACDEAE48-0DD7-481D-A5AD-2E65C3800BC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22860</xdr:rowOff>
    </xdr:from>
    <xdr:to>
      <xdr:col>116</xdr:col>
      <xdr:colOff>62864</xdr:colOff>
      <xdr:row>41</xdr:row>
      <xdr:rowOff>19050</xdr:rowOff>
    </xdr:to>
    <xdr:cxnSp macro="">
      <xdr:nvCxnSpPr>
        <xdr:cNvPr id="487" name="直線コネクタ 486">
          <a:extLst>
            <a:ext uri="{FF2B5EF4-FFF2-40B4-BE49-F238E27FC236}">
              <a16:creationId xmlns:a16="http://schemas.microsoft.com/office/drawing/2014/main" id="{87172A0B-E619-4685-BCED-34E95C054021}"/>
            </a:ext>
          </a:extLst>
        </xdr:cNvPr>
        <xdr:cNvCxnSpPr/>
      </xdr:nvCxnSpPr>
      <xdr:spPr>
        <a:xfrm flipV="1">
          <a:off x="22160864" y="585216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22877</xdr:rowOff>
    </xdr:from>
    <xdr:ext cx="469744" cy="259045"/>
    <xdr:sp macro="" textlink="">
      <xdr:nvSpPr>
        <xdr:cNvPr id="488" name="【認定こども園・幼稚園・保育所】&#10;一人当たり面積最小値テキスト">
          <a:extLst>
            <a:ext uri="{FF2B5EF4-FFF2-40B4-BE49-F238E27FC236}">
              <a16:creationId xmlns:a16="http://schemas.microsoft.com/office/drawing/2014/main" id="{0EDFD722-87EE-4DC7-9442-0193C2EFADF7}"/>
            </a:ext>
          </a:extLst>
        </xdr:cNvPr>
        <xdr:cNvSpPr txBox="1"/>
      </xdr:nvSpPr>
      <xdr:spPr>
        <a:xfrm>
          <a:off x="22199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19050</xdr:rowOff>
    </xdr:from>
    <xdr:to>
      <xdr:col>116</xdr:col>
      <xdr:colOff>152400</xdr:colOff>
      <xdr:row>41</xdr:row>
      <xdr:rowOff>19050</xdr:rowOff>
    </xdr:to>
    <xdr:cxnSp macro="">
      <xdr:nvCxnSpPr>
        <xdr:cNvPr id="489" name="直線コネクタ 488">
          <a:extLst>
            <a:ext uri="{FF2B5EF4-FFF2-40B4-BE49-F238E27FC236}">
              <a16:creationId xmlns:a16="http://schemas.microsoft.com/office/drawing/2014/main" id="{A3033E2E-1D9D-4EBD-B36E-6DF5E6D24F32}"/>
            </a:ext>
          </a:extLst>
        </xdr:cNvPr>
        <xdr:cNvCxnSpPr/>
      </xdr:nvCxnSpPr>
      <xdr:spPr>
        <a:xfrm>
          <a:off x="22072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140987</xdr:rowOff>
    </xdr:from>
    <xdr:ext cx="469744" cy="259045"/>
    <xdr:sp macro="" textlink="">
      <xdr:nvSpPr>
        <xdr:cNvPr id="490" name="【認定こども園・幼稚園・保育所】&#10;一人当たり面積最大値テキスト">
          <a:extLst>
            <a:ext uri="{FF2B5EF4-FFF2-40B4-BE49-F238E27FC236}">
              <a16:creationId xmlns:a16="http://schemas.microsoft.com/office/drawing/2014/main" id="{3384C72E-67F0-434A-BA1D-3C38E6EA1BC2}"/>
            </a:ext>
          </a:extLst>
        </xdr:cNvPr>
        <xdr:cNvSpPr txBox="1"/>
      </xdr:nvSpPr>
      <xdr:spPr>
        <a:xfrm>
          <a:off x="22199600" y="562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22860</xdr:rowOff>
    </xdr:from>
    <xdr:to>
      <xdr:col>116</xdr:col>
      <xdr:colOff>152400</xdr:colOff>
      <xdr:row>34</xdr:row>
      <xdr:rowOff>22860</xdr:rowOff>
    </xdr:to>
    <xdr:cxnSp macro="">
      <xdr:nvCxnSpPr>
        <xdr:cNvPr id="491" name="直線コネクタ 490">
          <a:extLst>
            <a:ext uri="{FF2B5EF4-FFF2-40B4-BE49-F238E27FC236}">
              <a16:creationId xmlns:a16="http://schemas.microsoft.com/office/drawing/2014/main" id="{6C54A7BB-89CC-4743-81AC-BFF672D65813}"/>
            </a:ext>
          </a:extLst>
        </xdr:cNvPr>
        <xdr:cNvCxnSpPr/>
      </xdr:nvCxnSpPr>
      <xdr:spPr>
        <a:xfrm>
          <a:off x="22072600" y="585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114317</xdr:rowOff>
    </xdr:from>
    <xdr:ext cx="469744" cy="259045"/>
    <xdr:sp macro="" textlink="">
      <xdr:nvSpPr>
        <xdr:cNvPr id="492" name="【認定こども園・幼稚園・保育所】&#10;一人当たり面積平均値テキスト">
          <a:extLst>
            <a:ext uri="{FF2B5EF4-FFF2-40B4-BE49-F238E27FC236}">
              <a16:creationId xmlns:a16="http://schemas.microsoft.com/office/drawing/2014/main" id="{32740CE7-EB20-4ADA-852E-EE87AA4C2523}"/>
            </a:ext>
          </a:extLst>
        </xdr:cNvPr>
        <xdr:cNvSpPr txBox="1"/>
      </xdr:nvSpPr>
      <xdr:spPr>
        <a:xfrm>
          <a:off x="22199600" y="6457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135890</xdr:rowOff>
    </xdr:from>
    <xdr:to>
      <xdr:col>116</xdr:col>
      <xdr:colOff>114300</xdr:colOff>
      <xdr:row>38</xdr:row>
      <xdr:rowOff>66040</xdr:rowOff>
    </xdr:to>
    <xdr:sp macro="" textlink="">
      <xdr:nvSpPr>
        <xdr:cNvPr id="493" name="フローチャート: 判断 492">
          <a:extLst>
            <a:ext uri="{FF2B5EF4-FFF2-40B4-BE49-F238E27FC236}">
              <a16:creationId xmlns:a16="http://schemas.microsoft.com/office/drawing/2014/main" id="{305A8A28-ADD6-4DAE-B166-30568EAC8EA2}"/>
            </a:ext>
          </a:extLst>
        </xdr:cNvPr>
        <xdr:cNvSpPr/>
      </xdr:nvSpPr>
      <xdr:spPr>
        <a:xfrm>
          <a:off x="221107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135890</xdr:rowOff>
    </xdr:from>
    <xdr:to>
      <xdr:col>112</xdr:col>
      <xdr:colOff>38100</xdr:colOff>
      <xdr:row>38</xdr:row>
      <xdr:rowOff>66040</xdr:rowOff>
    </xdr:to>
    <xdr:sp macro="" textlink="">
      <xdr:nvSpPr>
        <xdr:cNvPr id="494" name="フローチャート: 判断 493">
          <a:extLst>
            <a:ext uri="{FF2B5EF4-FFF2-40B4-BE49-F238E27FC236}">
              <a16:creationId xmlns:a16="http://schemas.microsoft.com/office/drawing/2014/main" id="{51782CB2-8CAD-458A-95D9-7ACFB090AE15}"/>
            </a:ext>
          </a:extLst>
        </xdr:cNvPr>
        <xdr:cNvSpPr/>
      </xdr:nvSpPr>
      <xdr:spPr>
        <a:xfrm>
          <a:off x="21272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143510</xdr:rowOff>
    </xdr:from>
    <xdr:to>
      <xdr:col>107</xdr:col>
      <xdr:colOff>101600</xdr:colOff>
      <xdr:row>38</xdr:row>
      <xdr:rowOff>73660</xdr:rowOff>
    </xdr:to>
    <xdr:sp macro="" textlink="">
      <xdr:nvSpPr>
        <xdr:cNvPr id="495" name="フローチャート: 判断 494">
          <a:extLst>
            <a:ext uri="{FF2B5EF4-FFF2-40B4-BE49-F238E27FC236}">
              <a16:creationId xmlns:a16="http://schemas.microsoft.com/office/drawing/2014/main" id="{9946C656-FB1D-4082-B898-38FB2BD9DAC1}"/>
            </a:ext>
          </a:extLst>
        </xdr:cNvPr>
        <xdr:cNvSpPr/>
      </xdr:nvSpPr>
      <xdr:spPr>
        <a:xfrm>
          <a:off x="20383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496" name="フローチャート: 判断 495">
          <a:extLst>
            <a:ext uri="{FF2B5EF4-FFF2-40B4-BE49-F238E27FC236}">
              <a16:creationId xmlns:a16="http://schemas.microsoft.com/office/drawing/2014/main" id="{4CF5AA74-33D0-42BA-A5FE-89900B75B1F2}"/>
            </a:ext>
          </a:extLst>
        </xdr:cNvPr>
        <xdr:cNvSpPr/>
      </xdr:nvSpPr>
      <xdr:spPr>
        <a:xfrm>
          <a:off x="19494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7" name="テキスト ボックス 496">
          <a:extLst>
            <a:ext uri="{FF2B5EF4-FFF2-40B4-BE49-F238E27FC236}">
              <a16:creationId xmlns:a16="http://schemas.microsoft.com/office/drawing/2014/main" id="{2C4FB7ED-D69F-4A3A-9EE0-B04E575AA84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id="{446BC11D-22C8-436D-92E2-C6B578D5557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9" name="テキスト ボックス 498">
          <a:extLst>
            <a:ext uri="{FF2B5EF4-FFF2-40B4-BE49-F238E27FC236}">
              <a16:creationId xmlns:a16="http://schemas.microsoft.com/office/drawing/2014/main" id="{86CAD133-E0DE-4E97-9DED-B2C5BA26EE7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0" name="テキスト ボックス 499">
          <a:extLst>
            <a:ext uri="{FF2B5EF4-FFF2-40B4-BE49-F238E27FC236}">
              <a16:creationId xmlns:a16="http://schemas.microsoft.com/office/drawing/2014/main" id="{D3DB96C2-A867-4ADC-938B-610F5461494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1" name="テキスト ボックス 500">
          <a:extLst>
            <a:ext uri="{FF2B5EF4-FFF2-40B4-BE49-F238E27FC236}">
              <a16:creationId xmlns:a16="http://schemas.microsoft.com/office/drawing/2014/main" id="{8D45A31C-0C2D-4C96-B9C4-85B7940DD9C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120650</xdr:rowOff>
    </xdr:from>
    <xdr:to>
      <xdr:col>116</xdr:col>
      <xdr:colOff>114300</xdr:colOff>
      <xdr:row>38</xdr:row>
      <xdr:rowOff>50800</xdr:rowOff>
    </xdr:to>
    <xdr:sp macro="" textlink="">
      <xdr:nvSpPr>
        <xdr:cNvPr id="502" name="楕円 501">
          <a:extLst>
            <a:ext uri="{FF2B5EF4-FFF2-40B4-BE49-F238E27FC236}">
              <a16:creationId xmlns:a16="http://schemas.microsoft.com/office/drawing/2014/main" id="{AF126597-FBE8-425C-AFB0-C629F33B3F90}"/>
            </a:ext>
          </a:extLst>
        </xdr:cNvPr>
        <xdr:cNvSpPr/>
      </xdr:nvSpPr>
      <xdr:spPr>
        <a:xfrm>
          <a:off x="221107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143527</xdr:rowOff>
    </xdr:from>
    <xdr:ext cx="469744" cy="259045"/>
    <xdr:sp macro="" textlink="">
      <xdr:nvSpPr>
        <xdr:cNvPr id="503" name="【認定こども園・幼稚園・保育所】&#10;一人当たり面積該当値テキスト">
          <a:extLst>
            <a:ext uri="{FF2B5EF4-FFF2-40B4-BE49-F238E27FC236}">
              <a16:creationId xmlns:a16="http://schemas.microsoft.com/office/drawing/2014/main" id="{6797A46C-41B2-41C3-80FA-C95AA0F8F3B5}"/>
            </a:ext>
          </a:extLst>
        </xdr:cNvPr>
        <xdr:cNvSpPr txBox="1"/>
      </xdr:nvSpPr>
      <xdr:spPr>
        <a:xfrm>
          <a:off x="22199600"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128270</xdr:rowOff>
    </xdr:from>
    <xdr:to>
      <xdr:col>112</xdr:col>
      <xdr:colOff>38100</xdr:colOff>
      <xdr:row>38</xdr:row>
      <xdr:rowOff>58420</xdr:rowOff>
    </xdr:to>
    <xdr:sp macro="" textlink="">
      <xdr:nvSpPr>
        <xdr:cNvPr id="504" name="楕円 503">
          <a:extLst>
            <a:ext uri="{FF2B5EF4-FFF2-40B4-BE49-F238E27FC236}">
              <a16:creationId xmlns:a16="http://schemas.microsoft.com/office/drawing/2014/main" id="{447B843E-31AF-4679-9362-7E67713928A6}"/>
            </a:ext>
          </a:extLst>
        </xdr:cNvPr>
        <xdr:cNvSpPr/>
      </xdr:nvSpPr>
      <xdr:spPr>
        <a:xfrm>
          <a:off x="21272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0</xdr:rowOff>
    </xdr:from>
    <xdr:to>
      <xdr:col>116</xdr:col>
      <xdr:colOff>63500</xdr:colOff>
      <xdr:row>38</xdr:row>
      <xdr:rowOff>7620</xdr:rowOff>
    </xdr:to>
    <xdr:cxnSp macro="">
      <xdr:nvCxnSpPr>
        <xdr:cNvPr id="505" name="直線コネクタ 504">
          <a:extLst>
            <a:ext uri="{FF2B5EF4-FFF2-40B4-BE49-F238E27FC236}">
              <a16:creationId xmlns:a16="http://schemas.microsoft.com/office/drawing/2014/main" id="{4EE658C3-7C15-4F35-A51A-461CFB95CCF5}"/>
            </a:ext>
          </a:extLst>
        </xdr:cNvPr>
        <xdr:cNvCxnSpPr/>
      </xdr:nvCxnSpPr>
      <xdr:spPr>
        <a:xfrm flipV="1">
          <a:off x="21323300" y="65151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128270</xdr:rowOff>
    </xdr:from>
    <xdr:to>
      <xdr:col>107</xdr:col>
      <xdr:colOff>101600</xdr:colOff>
      <xdr:row>38</xdr:row>
      <xdr:rowOff>58420</xdr:rowOff>
    </xdr:to>
    <xdr:sp macro="" textlink="">
      <xdr:nvSpPr>
        <xdr:cNvPr id="506" name="楕円 505">
          <a:extLst>
            <a:ext uri="{FF2B5EF4-FFF2-40B4-BE49-F238E27FC236}">
              <a16:creationId xmlns:a16="http://schemas.microsoft.com/office/drawing/2014/main" id="{6C8D1785-29BF-487E-BC5F-EFA0E5B9B247}"/>
            </a:ext>
          </a:extLst>
        </xdr:cNvPr>
        <xdr:cNvSpPr/>
      </xdr:nvSpPr>
      <xdr:spPr>
        <a:xfrm>
          <a:off x="20383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7620</xdr:rowOff>
    </xdr:from>
    <xdr:to>
      <xdr:col>111</xdr:col>
      <xdr:colOff>177800</xdr:colOff>
      <xdr:row>38</xdr:row>
      <xdr:rowOff>7620</xdr:rowOff>
    </xdr:to>
    <xdr:cxnSp macro="">
      <xdr:nvCxnSpPr>
        <xdr:cNvPr id="507" name="直線コネクタ 506">
          <a:extLst>
            <a:ext uri="{FF2B5EF4-FFF2-40B4-BE49-F238E27FC236}">
              <a16:creationId xmlns:a16="http://schemas.microsoft.com/office/drawing/2014/main" id="{27592737-50B4-4ECC-B49A-FF496D0EEE01}"/>
            </a:ext>
          </a:extLst>
        </xdr:cNvPr>
        <xdr:cNvCxnSpPr/>
      </xdr:nvCxnSpPr>
      <xdr:spPr>
        <a:xfrm>
          <a:off x="20434300" y="6522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57167</xdr:rowOff>
    </xdr:from>
    <xdr:ext cx="469744" cy="259045"/>
    <xdr:sp macro="" textlink="">
      <xdr:nvSpPr>
        <xdr:cNvPr id="508" name="n_1aveValue【認定こども園・幼稚園・保育所】&#10;一人当たり面積">
          <a:extLst>
            <a:ext uri="{FF2B5EF4-FFF2-40B4-BE49-F238E27FC236}">
              <a16:creationId xmlns:a16="http://schemas.microsoft.com/office/drawing/2014/main" id="{DF953B5F-BE31-4F16-B8B0-D1B0E63C4ED2}"/>
            </a:ext>
          </a:extLst>
        </xdr:cNvPr>
        <xdr:cNvSpPr txBox="1"/>
      </xdr:nvSpPr>
      <xdr:spPr>
        <a:xfrm>
          <a:off x="21075727" y="657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64787</xdr:rowOff>
    </xdr:from>
    <xdr:ext cx="469744" cy="259045"/>
    <xdr:sp macro="" textlink="">
      <xdr:nvSpPr>
        <xdr:cNvPr id="509" name="n_2aveValue【認定こども園・幼稚園・保育所】&#10;一人当たり面積">
          <a:extLst>
            <a:ext uri="{FF2B5EF4-FFF2-40B4-BE49-F238E27FC236}">
              <a16:creationId xmlns:a16="http://schemas.microsoft.com/office/drawing/2014/main" id="{18191A0C-22C1-48A6-B4FD-F5E6E36FF60B}"/>
            </a:ext>
          </a:extLst>
        </xdr:cNvPr>
        <xdr:cNvSpPr txBox="1"/>
      </xdr:nvSpPr>
      <xdr:spPr>
        <a:xfrm>
          <a:off x="20199427" y="657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86377</xdr:rowOff>
    </xdr:from>
    <xdr:ext cx="469744" cy="259045"/>
    <xdr:sp macro="" textlink="">
      <xdr:nvSpPr>
        <xdr:cNvPr id="510" name="n_3aveValue【認定こども園・幼稚園・保育所】&#10;一人当たり面積">
          <a:extLst>
            <a:ext uri="{FF2B5EF4-FFF2-40B4-BE49-F238E27FC236}">
              <a16:creationId xmlns:a16="http://schemas.microsoft.com/office/drawing/2014/main" id="{F1E5B9AE-4490-43E2-917E-7268FD352FBA}"/>
            </a:ext>
          </a:extLst>
        </xdr:cNvPr>
        <xdr:cNvSpPr txBox="1"/>
      </xdr:nvSpPr>
      <xdr:spPr>
        <a:xfrm>
          <a:off x="19310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74947</xdr:rowOff>
    </xdr:from>
    <xdr:ext cx="469744" cy="259045"/>
    <xdr:sp macro="" textlink="">
      <xdr:nvSpPr>
        <xdr:cNvPr id="511" name="n_1mainValue【認定こども園・幼稚園・保育所】&#10;一人当たり面積">
          <a:extLst>
            <a:ext uri="{FF2B5EF4-FFF2-40B4-BE49-F238E27FC236}">
              <a16:creationId xmlns:a16="http://schemas.microsoft.com/office/drawing/2014/main" id="{195282E3-5BF4-4E56-BCFE-800FB8FF56F5}"/>
            </a:ext>
          </a:extLst>
        </xdr:cNvPr>
        <xdr:cNvSpPr txBox="1"/>
      </xdr:nvSpPr>
      <xdr:spPr>
        <a:xfrm>
          <a:off x="21075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74947</xdr:rowOff>
    </xdr:from>
    <xdr:ext cx="469744" cy="259045"/>
    <xdr:sp macro="" textlink="">
      <xdr:nvSpPr>
        <xdr:cNvPr id="512" name="n_2mainValue【認定こども園・幼稚園・保育所】&#10;一人当たり面積">
          <a:extLst>
            <a:ext uri="{FF2B5EF4-FFF2-40B4-BE49-F238E27FC236}">
              <a16:creationId xmlns:a16="http://schemas.microsoft.com/office/drawing/2014/main" id="{84D5CCC6-FB44-487C-9616-7AC3060FC62D}"/>
            </a:ext>
          </a:extLst>
        </xdr:cNvPr>
        <xdr:cNvSpPr txBox="1"/>
      </xdr:nvSpPr>
      <xdr:spPr>
        <a:xfrm>
          <a:off x="20199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a:extLst>
            <a:ext uri="{FF2B5EF4-FFF2-40B4-BE49-F238E27FC236}">
              <a16:creationId xmlns:a16="http://schemas.microsoft.com/office/drawing/2014/main" id="{82864DB4-5E35-43F3-9A3C-59924C173CD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a:extLst>
            <a:ext uri="{FF2B5EF4-FFF2-40B4-BE49-F238E27FC236}">
              <a16:creationId xmlns:a16="http://schemas.microsoft.com/office/drawing/2014/main" id="{7453228A-E2AB-4767-8346-AFDB5F4D90D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a:extLst>
            <a:ext uri="{FF2B5EF4-FFF2-40B4-BE49-F238E27FC236}">
              <a16:creationId xmlns:a16="http://schemas.microsoft.com/office/drawing/2014/main" id="{115A8FB3-BEC8-4BCF-B249-87C285A92F2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a:extLst>
            <a:ext uri="{FF2B5EF4-FFF2-40B4-BE49-F238E27FC236}">
              <a16:creationId xmlns:a16="http://schemas.microsoft.com/office/drawing/2014/main" id="{F5669DB1-2927-409C-AD7D-305CCFECAD4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a:extLst>
            <a:ext uri="{FF2B5EF4-FFF2-40B4-BE49-F238E27FC236}">
              <a16:creationId xmlns:a16="http://schemas.microsoft.com/office/drawing/2014/main" id="{0D8D4FCE-BBE1-4391-9DE4-A45814E103A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a:extLst>
            <a:ext uri="{FF2B5EF4-FFF2-40B4-BE49-F238E27FC236}">
              <a16:creationId xmlns:a16="http://schemas.microsoft.com/office/drawing/2014/main" id="{8A1E47CA-2FFA-4E00-A2F7-C0A22A80A0E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a:extLst>
            <a:ext uri="{FF2B5EF4-FFF2-40B4-BE49-F238E27FC236}">
              <a16:creationId xmlns:a16="http://schemas.microsoft.com/office/drawing/2014/main" id="{200AD92C-11D5-4900-BF64-EE223DA7AAD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a:extLst>
            <a:ext uri="{FF2B5EF4-FFF2-40B4-BE49-F238E27FC236}">
              <a16:creationId xmlns:a16="http://schemas.microsoft.com/office/drawing/2014/main" id="{B3081FB6-A1BD-4445-B071-A1E9B57CB75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a:extLst>
            <a:ext uri="{FF2B5EF4-FFF2-40B4-BE49-F238E27FC236}">
              <a16:creationId xmlns:a16="http://schemas.microsoft.com/office/drawing/2014/main" id="{F9564FAE-FD61-4D06-AEED-8672517AFFE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a:extLst>
            <a:ext uri="{FF2B5EF4-FFF2-40B4-BE49-F238E27FC236}">
              <a16:creationId xmlns:a16="http://schemas.microsoft.com/office/drawing/2014/main" id="{F18535E8-BDE4-448A-9C54-E4D29591ECD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23" name="テキスト ボックス 522">
          <a:extLst>
            <a:ext uri="{FF2B5EF4-FFF2-40B4-BE49-F238E27FC236}">
              <a16:creationId xmlns:a16="http://schemas.microsoft.com/office/drawing/2014/main" id="{BEED50A4-3F2D-4216-A07F-3A97ACE4F5F9}"/>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4" name="直線コネクタ 523">
          <a:extLst>
            <a:ext uri="{FF2B5EF4-FFF2-40B4-BE49-F238E27FC236}">
              <a16:creationId xmlns:a16="http://schemas.microsoft.com/office/drawing/2014/main" id="{9C17FF9E-229D-47DD-A455-48298625325C}"/>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5" name="テキスト ボックス 524">
          <a:extLst>
            <a:ext uri="{FF2B5EF4-FFF2-40B4-BE49-F238E27FC236}">
              <a16:creationId xmlns:a16="http://schemas.microsoft.com/office/drawing/2014/main" id="{4D4E2DD2-8B83-4259-B522-CD4939D72803}"/>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6" name="直線コネクタ 525">
          <a:extLst>
            <a:ext uri="{FF2B5EF4-FFF2-40B4-BE49-F238E27FC236}">
              <a16:creationId xmlns:a16="http://schemas.microsoft.com/office/drawing/2014/main" id="{839FE06B-EA0D-4E70-8F95-79D00BFCD2E2}"/>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7" name="テキスト ボックス 526">
          <a:extLst>
            <a:ext uri="{FF2B5EF4-FFF2-40B4-BE49-F238E27FC236}">
              <a16:creationId xmlns:a16="http://schemas.microsoft.com/office/drawing/2014/main" id="{1EDFB49D-BD3B-43E0-8F34-CCCCEE27ECC7}"/>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8" name="直線コネクタ 527">
          <a:extLst>
            <a:ext uri="{FF2B5EF4-FFF2-40B4-BE49-F238E27FC236}">
              <a16:creationId xmlns:a16="http://schemas.microsoft.com/office/drawing/2014/main" id="{57F2A5A9-2FA4-41F4-81A5-CF0CB37B5FBE}"/>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9" name="テキスト ボックス 528">
          <a:extLst>
            <a:ext uri="{FF2B5EF4-FFF2-40B4-BE49-F238E27FC236}">
              <a16:creationId xmlns:a16="http://schemas.microsoft.com/office/drawing/2014/main" id="{C7392A1C-55FF-40B4-8FD2-3CD016E7BF07}"/>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0" name="直線コネクタ 529">
          <a:extLst>
            <a:ext uri="{FF2B5EF4-FFF2-40B4-BE49-F238E27FC236}">
              <a16:creationId xmlns:a16="http://schemas.microsoft.com/office/drawing/2014/main" id="{8EC5B3FF-95D1-4D60-A98E-D5176F2383F7}"/>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1" name="テキスト ボックス 530">
          <a:extLst>
            <a:ext uri="{FF2B5EF4-FFF2-40B4-BE49-F238E27FC236}">
              <a16:creationId xmlns:a16="http://schemas.microsoft.com/office/drawing/2014/main" id="{9726C00C-9288-4FE6-A8B4-CCDB461475A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2" name="直線コネクタ 531">
          <a:extLst>
            <a:ext uri="{FF2B5EF4-FFF2-40B4-BE49-F238E27FC236}">
              <a16:creationId xmlns:a16="http://schemas.microsoft.com/office/drawing/2014/main" id="{02AC2522-279B-47CD-9D2C-C8F85746B55A}"/>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3" name="テキスト ボックス 532">
          <a:extLst>
            <a:ext uri="{FF2B5EF4-FFF2-40B4-BE49-F238E27FC236}">
              <a16:creationId xmlns:a16="http://schemas.microsoft.com/office/drawing/2014/main" id="{DCCC47A7-21A3-474E-B693-3E93CFBCD426}"/>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4" name="直線コネクタ 533">
          <a:extLst>
            <a:ext uri="{FF2B5EF4-FFF2-40B4-BE49-F238E27FC236}">
              <a16:creationId xmlns:a16="http://schemas.microsoft.com/office/drawing/2014/main" id="{CE05FC19-EF6B-4CBE-9C29-0A595822EF6A}"/>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5" name="テキスト ボックス 534">
          <a:extLst>
            <a:ext uri="{FF2B5EF4-FFF2-40B4-BE49-F238E27FC236}">
              <a16:creationId xmlns:a16="http://schemas.microsoft.com/office/drawing/2014/main" id="{C2BE56B6-698A-42D3-9DD8-1CC748301BFC}"/>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6" name="直線コネクタ 535">
          <a:extLst>
            <a:ext uri="{FF2B5EF4-FFF2-40B4-BE49-F238E27FC236}">
              <a16:creationId xmlns:a16="http://schemas.microsoft.com/office/drawing/2014/main" id="{E3E7D22A-FA39-4D6A-AEB0-BD9A5F4A250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7" name="テキスト ボックス 536">
          <a:extLst>
            <a:ext uri="{FF2B5EF4-FFF2-40B4-BE49-F238E27FC236}">
              <a16:creationId xmlns:a16="http://schemas.microsoft.com/office/drawing/2014/main" id="{54E46BD8-70DC-4337-B173-6B3476BE7097}"/>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8" name="【学校施設】&#10;有形固定資産減価償却率グラフ枠">
          <a:extLst>
            <a:ext uri="{FF2B5EF4-FFF2-40B4-BE49-F238E27FC236}">
              <a16:creationId xmlns:a16="http://schemas.microsoft.com/office/drawing/2014/main" id="{06AA433B-C410-41E0-8F15-CC0B90A03DA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26126</xdr:rowOff>
    </xdr:from>
    <xdr:to>
      <xdr:col>85</xdr:col>
      <xdr:colOff>126364</xdr:colOff>
      <xdr:row>64</xdr:row>
      <xdr:rowOff>19594</xdr:rowOff>
    </xdr:to>
    <xdr:cxnSp macro="">
      <xdr:nvCxnSpPr>
        <xdr:cNvPr id="539" name="直線コネクタ 538">
          <a:extLst>
            <a:ext uri="{FF2B5EF4-FFF2-40B4-BE49-F238E27FC236}">
              <a16:creationId xmlns:a16="http://schemas.microsoft.com/office/drawing/2014/main" id="{976518E4-8786-42FE-86B4-7B28C308F79E}"/>
            </a:ext>
          </a:extLst>
        </xdr:cNvPr>
        <xdr:cNvCxnSpPr/>
      </xdr:nvCxnSpPr>
      <xdr:spPr>
        <a:xfrm flipV="1">
          <a:off x="16318864" y="9627326"/>
          <a:ext cx="0" cy="1365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23421</xdr:rowOff>
    </xdr:from>
    <xdr:ext cx="405111" cy="259045"/>
    <xdr:sp macro="" textlink="">
      <xdr:nvSpPr>
        <xdr:cNvPr id="540" name="【学校施設】&#10;有形固定資産減価償却率最小値テキスト">
          <a:extLst>
            <a:ext uri="{FF2B5EF4-FFF2-40B4-BE49-F238E27FC236}">
              <a16:creationId xmlns:a16="http://schemas.microsoft.com/office/drawing/2014/main" id="{07A99095-86CB-4AAF-9465-8BF9DF0FE4C9}"/>
            </a:ext>
          </a:extLst>
        </xdr:cNvPr>
        <xdr:cNvSpPr txBox="1"/>
      </xdr:nvSpPr>
      <xdr:spPr>
        <a:xfrm>
          <a:off x="16357600" y="1099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19594</xdr:rowOff>
    </xdr:from>
    <xdr:to>
      <xdr:col>86</xdr:col>
      <xdr:colOff>25400</xdr:colOff>
      <xdr:row>64</xdr:row>
      <xdr:rowOff>19594</xdr:rowOff>
    </xdr:to>
    <xdr:cxnSp macro="">
      <xdr:nvCxnSpPr>
        <xdr:cNvPr id="541" name="直線コネクタ 540">
          <a:extLst>
            <a:ext uri="{FF2B5EF4-FFF2-40B4-BE49-F238E27FC236}">
              <a16:creationId xmlns:a16="http://schemas.microsoft.com/office/drawing/2014/main" id="{355C86AB-7ED2-4C26-93A9-5DC3B8CE212D}"/>
            </a:ext>
          </a:extLst>
        </xdr:cNvPr>
        <xdr:cNvCxnSpPr/>
      </xdr:nvCxnSpPr>
      <xdr:spPr>
        <a:xfrm>
          <a:off x="16230600" y="109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144253</xdr:rowOff>
    </xdr:from>
    <xdr:ext cx="405111" cy="259045"/>
    <xdr:sp macro="" textlink="">
      <xdr:nvSpPr>
        <xdr:cNvPr id="542" name="【学校施設】&#10;有形固定資産減価償却率最大値テキスト">
          <a:extLst>
            <a:ext uri="{FF2B5EF4-FFF2-40B4-BE49-F238E27FC236}">
              <a16:creationId xmlns:a16="http://schemas.microsoft.com/office/drawing/2014/main" id="{790060A9-BE09-45B4-A169-742629394526}"/>
            </a:ext>
          </a:extLst>
        </xdr:cNvPr>
        <xdr:cNvSpPr txBox="1"/>
      </xdr:nvSpPr>
      <xdr:spPr>
        <a:xfrm>
          <a:off x="16357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26126</xdr:rowOff>
    </xdr:from>
    <xdr:to>
      <xdr:col>86</xdr:col>
      <xdr:colOff>25400</xdr:colOff>
      <xdr:row>56</xdr:row>
      <xdr:rowOff>26126</xdr:rowOff>
    </xdr:to>
    <xdr:cxnSp macro="">
      <xdr:nvCxnSpPr>
        <xdr:cNvPr id="543" name="直線コネクタ 542">
          <a:extLst>
            <a:ext uri="{FF2B5EF4-FFF2-40B4-BE49-F238E27FC236}">
              <a16:creationId xmlns:a16="http://schemas.microsoft.com/office/drawing/2014/main" id="{0C703D46-9B54-4423-A1C0-6AAAF0D2EE56}"/>
            </a:ext>
          </a:extLst>
        </xdr:cNvPr>
        <xdr:cNvCxnSpPr/>
      </xdr:nvCxnSpPr>
      <xdr:spPr>
        <a:xfrm>
          <a:off x="16230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20700</xdr:rowOff>
    </xdr:from>
    <xdr:ext cx="405111" cy="259045"/>
    <xdr:sp macro="" textlink="">
      <xdr:nvSpPr>
        <xdr:cNvPr id="544" name="【学校施設】&#10;有形固定資産減価償却率平均値テキスト">
          <a:extLst>
            <a:ext uri="{FF2B5EF4-FFF2-40B4-BE49-F238E27FC236}">
              <a16:creationId xmlns:a16="http://schemas.microsoft.com/office/drawing/2014/main" id="{3077AA3A-CA7A-47E0-B585-10D2E8E0BA39}"/>
            </a:ext>
          </a:extLst>
        </xdr:cNvPr>
        <xdr:cNvSpPr txBox="1"/>
      </xdr:nvSpPr>
      <xdr:spPr>
        <a:xfrm>
          <a:off x="16357600" y="101362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42273</xdr:rowOff>
    </xdr:from>
    <xdr:to>
      <xdr:col>85</xdr:col>
      <xdr:colOff>177800</xdr:colOff>
      <xdr:row>59</xdr:row>
      <xdr:rowOff>143873</xdr:rowOff>
    </xdr:to>
    <xdr:sp macro="" textlink="">
      <xdr:nvSpPr>
        <xdr:cNvPr id="545" name="フローチャート: 判断 544">
          <a:extLst>
            <a:ext uri="{FF2B5EF4-FFF2-40B4-BE49-F238E27FC236}">
              <a16:creationId xmlns:a16="http://schemas.microsoft.com/office/drawing/2014/main" id="{86CF2164-17DB-47BB-9B83-BAE59F3E3475}"/>
            </a:ext>
          </a:extLst>
        </xdr:cNvPr>
        <xdr:cNvSpPr/>
      </xdr:nvSpPr>
      <xdr:spPr>
        <a:xfrm>
          <a:off x="16268700" y="101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68399</xdr:rowOff>
    </xdr:from>
    <xdr:to>
      <xdr:col>81</xdr:col>
      <xdr:colOff>101600</xdr:colOff>
      <xdr:row>59</xdr:row>
      <xdr:rowOff>169999</xdr:rowOff>
    </xdr:to>
    <xdr:sp macro="" textlink="">
      <xdr:nvSpPr>
        <xdr:cNvPr id="546" name="フローチャート: 判断 545">
          <a:extLst>
            <a:ext uri="{FF2B5EF4-FFF2-40B4-BE49-F238E27FC236}">
              <a16:creationId xmlns:a16="http://schemas.microsoft.com/office/drawing/2014/main" id="{79727DAC-E94F-470C-9F01-15915EC9D166}"/>
            </a:ext>
          </a:extLst>
        </xdr:cNvPr>
        <xdr:cNvSpPr/>
      </xdr:nvSpPr>
      <xdr:spPr>
        <a:xfrm>
          <a:off x="15430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107587</xdr:rowOff>
    </xdr:from>
    <xdr:to>
      <xdr:col>76</xdr:col>
      <xdr:colOff>165100</xdr:colOff>
      <xdr:row>60</xdr:row>
      <xdr:rowOff>37737</xdr:rowOff>
    </xdr:to>
    <xdr:sp macro="" textlink="">
      <xdr:nvSpPr>
        <xdr:cNvPr id="547" name="フローチャート: 判断 546">
          <a:extLst>
            <a:ext uri="{FF2B5EF4-FFF2-40B4-BE49-F238E27FC236}">
              <a16:creationId xmlns:a16="http://schemas.microsoft.com/office/drawing/2014/main" id="{1BBB214F-540B-44D3-A5B9-2300953DE5A6}"/>
            </a:ext>
          </a:extLst>
        </xdr:cNvPr>
        <xdr:cNvSpPr/>
      </xdr:nvSpPr>
      <xdr:spPr>
        <a:xfrm>
          <a:off x="145415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135346</xdr:rowOff>
    </xdr:from>
    <xdr:to>
      <xdr:col>72</xdr:col>
      <xdr:colOff>38100</xdr:colOff>
      <xdr:row>59</xdr:row>
      <xdr:rowOff>65496</xdr:rowOff>
    </xdr:to>
    <xdr:sp macro="" textlink="">
      <xdr:nvSpPr>
        <xdr:cNvPr id="548" name="フローチャート: 判断 547">
          <a:extLst>
            <a:ext uri="{FF2B5EF4-FFF2-40B4-BE49-F238E27FC236}">
              <a16:creationId xmlns:a16="http://schemas.microsoft.com/office/drawing/2014/main" id="{E70DDFA8-A631-44DD-B3CF-87A01904D2A3}"/>
            </a:ext>
          </a:extLst>
        </xdr:cNvPr>
        <xdr:cNvSpPr/>
      </xdr:nvSpPr>
      <xdr:spPr>
        <a:xfrm>
          <a:off x="13652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AD810AD2-5526-4E76-B3BE-61024CDD2F9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A7C669D-3AD7-4F67-8612-3862B12346F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DC616A56-66AE-438F-BC2A-4E5E2FC9D41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892BEEF7-364C-4D2F-B2EC-3260C43F90C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5D198DE6-C74D-4331-9B7E-DFDD2412659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96157</xdr:rowOff>
    </xdr:from>
    <xdr:to>
      <xdr:col>85</xdr:col>
      <xdr:colOff>177800</xdr:colOff>
      <xdr:row>59</xdr:row>
      <xdr:rowOff>26307</xdr:rowOff>
    </xdr:to>
    <xdr:sp macro="" textlink="">
      <xdr:nvSpPr>
        <xdr:cNvPr id="554" name="楕円 553">
          <a:extLst>
            <a:ext uri="{FF2B5EF4-FFF2-40B4-BE49-F238E27FC236}">
              <a16:creationId xmlns:a16="http://schemas.microsoft.com/office/drawing/2014/main" id="{1F26BBD8-175F-4D9A-908C-5867F2ECED65}"/>
            </a:ext>
          </a:extLst>
        </xdr:cNvPr>
        <xdr:cNvSpPr/>
      </xdr:nvSpPr>
      <xdr:spPr>
        <a:xfrm>
          <a:off x="162687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119034</xdr:rowOff>
    </xdr:from>
    <xdr:ext cx="405111" cy="259045"/>
    <xdr:sp macro="" textlink="">
      <xdr:nvSpPr>
        <xdr:cNvPr id="555" name="【学校施設】&#10;有形固定資産減価償却率該当値テキスト">
          <a:extLst>
            <a:ext uri="{FF2B5EF4-FFF2-40B4-BE49-F238E27FC236}">
              <a16:creationId xmlns:a16="http://schemas.microsoft.com/office/drawing/2014/main" id="{E931F070-01E8-4698-88BC-5C45831E5F98}"/>
            </a:ext>
          </a:extLst>
        </xdr:cNvPr>
        <xdr:cNvSpPr txBox="1"/>
      </xdr:nvSpPr>
      <xdr:spPr>
        <a:xfrm>
          <a:off x="16357600" y="9891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151674</xdr:rowOff>
    </xdr:from>
    <xdr:to>
      <xdr:col>81</xdr:col>
      <xdr:colOff>101600</xdr:colOff>
      <xdr:row>59</xdr:row>
      <xdr:rowOff>81824</xdr:rowOff>
    </xdr:to>
    <xdr:sp macro="" textlink="">
      <xdr:nvSpPr>
        <xdr:cNvPr id="556" name="楕円 555">
          <a:extLst>
            <a:ext uri="{FF2B5EF4-FFF2-40B4-BE49-F238E27FC236}">
              <a16:creationId xmlns:a16="http://schemas.microsoft.com/office/drawing/2014/main" id="{D53C19D2-1873-4C31-B943-0463A3A5A2C2}"/>
            </a:ext>
          </a:extLst>
        </xdr:cNvPr>
        <xdr:cNvSpPr/>
      </xdr:nvSpPr>
      <xdr:spPr>
        <a:xfrm>
          <a:off x="15430500" y="1009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146957</xdr:rowOff>
    </xdr:from>
    <xdr:to>
      <xdr:col>85</xdr:col>
      <xdr:colOff>127000</xdr:colOff>
      <xdr:row>59</xdr:row>
      <xdr:rowOff>31024</xdr:rowOff>
    </xdr:to>
    <xdr:cxnSp macro="">
      <xdr:nvCxnSpPr>
        <xdr:cNvPr id="557" name="直線コネクタ 556">
          <a:extLst>
            <a:ext uri="{FF2B5EF4-FFF2-40B4-BE49-F238E27FC236}">
              <a16:creationId xmlns:a16="http://schemas.microsoft.com/office/drawing/2014/main" id="{1B59AA4D-40FE-447B-A2CF-56FB5FAE3072}"/>
            </a:ext>
          </a:extLst>
        </xdr:cNvPr>
        <xdr:cNvCxnSpPr/>
      </xdr:nvCxnSpPr>
      <xdr:spPr>
        <a:xfrm flipV="1">
          <a:off x="15481300" y="10091057"/>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45538</xdr:rowOff>
    </xdr:from>
    <xdr:to>
      <xdr:col>76</xdr:col>
      <xdr:colOff>165100</xdr:colOff>
      <xdr:row>59</xdr:row>
      <xdr:rowOff>147138</xdr:rowOff>
    </xdr:to>
    <xdr:sp macro="" textlink="">
      <xdr:nvSpPr>
        <xdr:cNvPr id="558" name="楕円 557">
          <a:extLst>
            <a:ext uri="{FF2B5EF4-FFF2-40B4-BE49-F238E27FC236}">
              <a16:creationId xmlns:a16="http://schemas.microsoft.com/office/drawing/2014/main" id="{090B47B1-D845-40D2-82BA-F34D9C568568}"/>
            </a:ext>
          </a:extLst>
        </xdr:cNvPr>
        <xdr:cNvSpPr/>
      </xdr:nvSpPr>
      <xdr:spPr>
        <a:xfrm>
          <a:off x="14541500" y="101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31024</xdr:rowOff>
    </xdr:from>
    <xdr:to>
      <xdr:col>81</xdr:col>
      <xdr:colOff>50800</xdr:colOff>
      <xdr:row>59</xdr:row>
      <xdr:rowOff>96338</xdr:rowOff>
    </xdr:to>
    <xdr:cxnSp macro="">
      <xdr:nvCxnSpPr>
        <xdr:cNvPr id="559" name="直線コネクタ 558">
          <a:extLst>
            <a:ext uri="{FF2B5EF4-FFF2-40B4-BE49-F238E27FC236}">
              <a16:creationId xmlns:a16="http://schemas.microsoft.com/office/drawing/2014/main" id="{384EE56A-840A-41F5-9084-82503DC6C633}"/>
            </a:ext>
          </a:extLst>
        </xdr:cNvPr>
        <xdr:cNvCxnSpPr/>
      </xdr:nvCxnSpPr>
      <xdr:spPr>
        <a:xfrm flipV="1">
          <a:off x="14592300" y="1014657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161126</xdr:rowOff>
    </xdr:from>
    <xdr:ext cx="405111" cy="259045"/>
    <xdr:sp macro="" textlink="">
      <xdr:nvSpPr>
        <xdr:cNvPr id="560" name="n_1aveValue【学校施設】&#10;有形固定資産減価償却率">
          <a:extLst>
            <a:ext uri="{FF2B5EF4-FFF2-40B4-BE49-F238E27FC236}">
              <a16:creationId xmlns:a16="http://schemas.microsoft.com/office/drawing/2014/main" id="{7762FFD1-3D8D-4B2B-A13C-537A4D9F8DB4}"/>
            </a:ext>
          </a:extLst>
        </xdr:cNvPr>
        <xdr:cNvSpPr txBox="1"/>
      </xdr:nvSpPr>
      <xdr:spPr>
        <a:xfrm>
          <a:off x="152660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28864</xdr:rowOff>
    </xdr:from>
    <xdr:ext cx="405111" cy="259045"/>
    <xdr:sp macro="" textlink="">
      <xdr:nvSpPr>
        <xdr:cNvPr id="561" name="n_2aveValue【学校施設】&#10;有形固定資産減価償却率">
          <a:extLst>
            <a:ext uri="{FF2B5EF4-FFF2-40B4-BE49-F238E27FC236}">
              <a16:creationId xmlns:a16="http://schemas.microsoft.com/office/drawing/2014/main" id="{D7E3F677-2A52-45EB-9319-84C2A41A85A3}"/>
            </a:ext>
          </a:extLst>
        </xdr:cNvPr>
        <xdr:cNvSpPr txBox="1"/>
      </xdr:nvSpPr>
      <xdr:spPr>
        <a:xfrm>
          <a:off x="14389744" y="1031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82023</xdr:rowOff>
    </xdr:from>
    <xdr:ext cx="405111" cy="259045"/>
    <xdr:sp macro="" textlink="">
      <xdr:nvSpPr>
        <xdr:cNvPr id="562" name="n_3aveValue【学校施設】&#10;有形固定資産減価償却率">
          <a:extLst>
            <a:ext uri="{FF2B5EF4-FFF2-40B4-BE49-F238E27FC236}">
              <a16:creationId xmlns:a16="http://schemas.microsoft.com/office/drawing/2014/main" id="{F78D9761-FC07-4AD0-A5CC-71735BDBAF97}"/>
            </a:ext>
          </a:extLst>
        </xdr:cNvPr>
        <xdr:cNvSpPr txBox="1"/>
      </xdr:nvSpPr>
      <xdr:spPr>
        <a:xfrm>
          <a:off x="135007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98351</xdr:rowOff>
    </xdr:from>
    <xdr:ext cx="405111" cy="259045"/>
    <xdr:sp macro="" textlink="">
      <xdr:nvSpPr>
        <xdr:cNvPr id="563" name="n_1mainValue【学校施設】&#10;有形固定資産減価償却率">
          <a:extLst>
            <a:ext uri="{FF2B5EF4-FFF2-40B4-BE49-F238E27FC236}">
              <a16:creationId xmlns:a16="http://schemas.microsoft.com/office/drawing/2014/main" id="{3902CF1F-6176-4867-988E-C95C0BA3FCCC}"/>
            </a:ext>
          </a:extLst>
        </xdr:cNvPr>
        <xdr:cNvSpPr txBox="1"/>
      </xdr:nvSpPr>
      <xdr:spPr>
        <a:xfrm>
          <a:off x="15266044" y="987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163665</xdr:rowOff>
    </xdr:from>
    <xdr:ext cx="405111" cy="259045"/>
    <xdr:sp macro="" textlink="">
      <xdr:nvSpPr>
        <xdr:cNvPr id="564" name="n_2mainValue【学校施設】&#10;有形固定資産減価償却率">
          <a:extLst>
            <a:ext uri="{FF2B5EF4-FFF2-40B4-BE49-F238E27FC236}">
              <a16:creationId xmlns:a16="http://schemas.microsoft.com/office/drawing/2014/main" id="{39D9F0F3-8CFB-4103-99E7-685AF0064FF2}"/>
            </a:ext>
          </a:extLst>
        </xdr:cNvPr>
        <xdr:cNvSpPr txBox="1"/>
      </xdr:nvSpPr>
      <xdr:spPr>
        <a:xfrm>
          <a:off x="143897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1F146732-EFF0-401C-BCD8-58234212A75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5004F6ED-818E-4A82-805E-9BE258F805A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737A826D-10F4-460A-A8D4-3FD336F6F17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0586976F-1FD3-4580-B9E3-55F71D5F5C9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1D553953-2228-4DFF-8B38-55D80B8481E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AE96D4C7-F7DB-4CEC-8300-28829A22DFF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1A34EC8B-4D24-47C9-AC0A-6BA317B7214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C1E22F0A-0C76-4EA0-B55B-48216813DF4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4764481B-AE4A-4C26-847B-8282F82B20D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DD3B8DEE-834A-4A94-A1FE-88AA6F521CE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a:extLst>
            <a:ext uri="{FF2B5EF4-FFF2-40B4-BE49-F238E27FC236}">
              <a16:creationId xmlns:a16="http://schemas.microsoft.com/office/drawing/2014/main" id="{39902B02-9A10-45A4-B921-C398A05EACAA}"/>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6" name="直線コネクタ 575">
          <a:extLst>
            <a:ext uri="{FF2B5EF4-FFF2-40B4-BE49-F238E27FC236}">
              <a16:creationId xmlns:a16="http://schemas.microsoft.com/office/drawing/2014/main" id="{6ECF686D-2CAC-4ABC-BE02-F05970ADACA8}"/>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7" name="テキスト ボックス 576">
          <a:extLst>
            <a:ext uri="{FF2B5EF4-FFF2-40B4-BE49-F238E27FC236}">
              <a16:creationId xmlns:a16="http://schemas.microsoft.com/office/drawing/2014/main" id="{50214506-187C-448B-BCD3-D7526276352A}"/>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8" name="直線コネクタ 577">
          <a:extLst>
            <a:ext uri="{FF2B5EF4-FFF2-40B4-BE49-F238E27FC236}">
              <a16:creationId xmlns:a16="http://schemas.microsoft.com/office/drawing/2014/main" id="{386851A7-B486-426C-A47A-072ADB03F00E}"/>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9" name="テキスト ボックス 578">
          <a:extLst>
            <a:ext uri="{FF2B5EF4-FFF2-40B4-BE49-F238E27FC236}">
              <a16:creationId xmlns:a16="http://schemas.microsoft.com/office/drawing/2014/main" id="{5FE6FC29-A0FC-4365-9D7C-492A1F881E74}"/>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0" name="直線コネクタ 579">
          <a:extLst>
            <a:ext uri="{FF2B5EF4-FFF2-40B4-BE49-F238E27FC236}">
              <a16:creationId xmlns:a16="http://schemas.microsoft.com/office/drawing/2014/main" id="{5E36B8A7-670A-441D-BA31-D8C067B96E2B}"/>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1" name="テキスト ボックス 580">
          <a:extLst>
            <a:ext uri="{FF2B5EF4-FFF2-40B4-BE49-F238E27FC236}">
              <a16:creationId xmlns:a16="http://schemas.microsoft.com/office/drawing/2014/main" id="{34417A84-24BD-417B-964E-4F6CA4D353EB}"/>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2" name="直線コネクタ 581">
          <a:extLst>
            <a:ext uri="{FF2B5EF4-FFF2-40B4-BE49-F238E27FC236}">
              <a16:creationId xmlns:a16="http://schemas.microsoft.com/office/drawing/2014/main" id="{1B5C3E77-1576-400A-B2A3-AFA5CB385AF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3" name="テキスト ボックス 582">
          <a:extLst>
            <a:ext uri="{FF2B5EF4-FFF2-40B4-BE49-F238E27FC236}">
              <a16:creationId xmlns:a16="http://schemas.microsoft.com/office/drawing/2014/main" id="{2320A315-C17F-48C2-BD6C-A71455B616AF}"/>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C3C695B5-FA9E-478A-96CF-14673F8AF78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5" name="テキスト ボックス 584">
          <a:extLst>
            <a:ext uri="{FF2B5EF4-FFF2-40B4-BE49-F238E27FC236}">
              <a16:creationId xmlns:a16="http://schemas.microsoft.com/office/drawing/2014/main" id="{20C0AA81-0B12-4FD3-ABBA-ACA9AA08D6F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8AE52B50-0574-47A5-A08E-2AAB1847E33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59893</xdr:rowOff>
    </xdr:from>
    <xdr:to>
      <xdr:col>116</xdr:col>
      <xdr:colOff>62864</xdr:colOff>
      <xdr:row>64</xdr:row>
      <xdr:rowOff>98755</xdr:rowOff>
    </xdr:to>
    <xdr:cxnSp macro="">
      <xdr:nvCxnSpPr>
        <xdr:cNvPr id="587" name="直線コネクタ 586">
          <a:extLst>
            <a:ext uri="{FF2B5EF4-FFF2-40B4-BE49-F238E27FC236}">
              <a16:creationId xmlns:a16="http://schemas.microsoft.com/office/drawing/2014/main" id="{91FB5B57-0DA2-4F96-9FD8-B6184C8A5067}"/>
            </a:ext>
          </a:extLst>
        </xdr:cNvPr>
        <xdr:cNvCxnSpPr/>
      </xdr:nvCxnSpPr>
      <xdr:spPr>
        <a:xfrm flipV="1">
          <a:off x="22160864" y="9489643"/>
          <a:ext cx="0" cy="158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102582</xdr:rowOff>
    </xdr:from>
    <xdr:ext cx="469744" cy="259045"/>
    <xdr:sp macro="" textlink="">
      <xdr:nvSpPr>
        <xdr:cNvPr id="588" name="【学校施設】&#10;一人当たり面積最小値テキスト">
          <a:extLst>
            <a:ext uri="{FF2B5EF4-FFF2-40B4-BE49-F238E27FC236}">
              <a16:creationId xmlns:a16="http://schemas.microsoft.com/office/drawing/2014/main" id="{62C07EDD-B4BC-4A8A-BAB2-B0B9265506B2}"/>
            </a:ext>
          </a:extLst>
        </xdr:cNvPr>
        <xdr:cNvSpPr txBox="1"/>
      </xdr:nvSpPr>
      <xdr:spPr>
        <a:xfrm>
          <a:off x="22199600" y="1107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98755</xdr:rowOff>
    </xdr:from>
    <xdr:to>
      <xdr:col>116</xdr:col>
      <xdr:colOff>152400</xdr:colOff>
      <xdr:row>64</xdr:row>
      <xdr:rowOff>98755</xdr:rowOff>
    </xdr:to>
    <xdr:cxnSp macro="">
      <xdr:nvCxnSpPr>
        <xdr:cNvPr id="589" name="直線コネクタ 588">
          <a:extLst>
            <a:ext uri="{FF2B5EF4-FFF2-40B4-BE49-F238E27FC236}">
              <a16:creationId xmlns:a16="http://schemas.microsoft.com/office/drawing/2014/main" id="{A33A64A1-61CA-4023-A0DB-29208C131713}"/>
            </a:ext>
          </a:extLst>
        </xdr:cNvPr>
        <xdr:cNvCxnSpPr/>
      </xdr:nvCxnSpPr>
      <xdr:spPr>
        <a:xfrm>
          <a:off x="22072600" y="1107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6570</xdr:rowOff>
    </xdr:from>
    <xdr:ext cx="469744" cy="259045"/>
    <xdr:sp macro="" textlink="">
      <xdr:nvSpPr>
        <xdr:cNvPr id="590" name="【学校施設】&#10;一人当たり面積最大値テキスト">
          <a:extLst>
            <a:ext uri="{FF2B5EF4-FFF2-40B4-BE49-F238E27FC236}">
              <a16:creationId xmlns:a16="http://schemas.microsoft.com/office/drawing/2014/main" id="{76BF2D2C-EC0F-4CD7-8F34-1770670D30FC}"/>
            </a:ext>
          </a:extLst>
        </xdr:cNvPr>
        <xdr:cNvSpPr txBox="1"/>
      </xdr:nvSpPr>
      <xdr:spPr>
        <a:xfrm>
          <a:off x="22199600" y="926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59893</xdr:rowOff>
    </xdr:from>
    <xdr:to>
      <xdr:col>116</xdr:col>
      <xdr:colOff>152400</xdr:colOff>
      <xdr:row>55</xdr:row>
      <xdr:rowOff>59893</xdr:rowOff>
    </xdr:to>
    <xdr:cxnSp macro="">
      <xdr:nvCxnSpPr>
        <xdr:cNvPr id="591" name="直線コネクタ 590">
          <a:extLst>
            <a:ext uri="{FF2B5EF4-FFF2-40B4-BE49-F238E27FC236}">
              <a16:creationId xmlns:a16="http://schemas.microsoft.com/office/drawing/2014/main" id="{9E7CDA6B-A841-46F8-912C-A7404F7B238C}"/>
            </a:ext>
          </a:extLst>
        </xdr:cNvPr>
        <xdr:cNvCxnSpPr/>
      </xdr:nvCxnSpPr>
      <xdr:spPr>
        <a:xfrm>
          <a:off x="22072600" y="9489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73575</xdr:rowOff>
    </xdr:from>
    <xdr:ext cx="469744" cy="259045"/>
    <xdr:sp macro="" textlink="">
      <xdr:nvSpPr>
        <xdr:cNvPr id="592" name="【学校施設】&#10;一人当たり面積平均値テキスト">
          <a:extLst>
            <a:ext uri="{FF2B5EF4-FFF2-40B4-BE49-F238E27FC236}">
              <a16:creationId xmlns:a16="http://schemas.microsoft.com/office/drawing/2014/main" id="{9F11A3FF-6331-44E4-8D9E-80DA346A6C50}"/>
            </a:ext>
          </a:extLst>
        </xdr:cNvPr>
        <xdr:cNvSpPr txBox="1"/>
      </xdr:nvSpPr>
      <xdr:spPr>
        <a:xfrm>
          <a:off x="22199600" y="10189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50698</xdr:rowOff>
    </xdr:from>
    <xdr:to>
      <xdr:col>116</xdr:col>
      <xdr:colOff>114300</xdr:colOff>
      <xdr:row>60</xdr:row>
      <xdr:rowOff>152298</xdr:rowOff>
    </xdr:to>
    <xdr:sp macro="" textlink="">
      <xdr:nvSpPr>
        <xdr:cNvPr id="593" name="フローチャート: 判断 592">
          <a:extLst>
            <a:ext uri="{FF2B5EF4-FFF2-40B4-BE49-F238E27FC236}">
              <a16:creationId xmlns:a16="http://schemas.microsoft.com/office/drawing/2014/main" id="{A2C226BE-D415-42E3-9362-D67CD47C97A9}"/>
            </a:ext>
          </a:extLst>
        </xdr:cNvPr>
        <xdr:cNvSpPr/>
      </xdr:nvSpPr>
      <xdr:spPr>
        <a:xfrm>
          <a:off x="22110700" y="10337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55270</xdr:rowOff>
    </xdr:from>
    <xdr:to>
      <xdr:col>112</xdr:col>
      <xdr:colOff>38100</xdr:colOff>
      <xdr:row>60</xdr:row>
      <xdr:rowOff>156870</xdr:rowOff>
    </xdr:to>
    <xdr:sp macro="" textlink="">
      <xdr:nvSpPr>
        <xdr:cNvPr id="594" name="フローチャート: 判断 593">
          <a:extLst>
            <a:ext uri="{FF2B5EF4-FFF2-40B4-BE49-F238E27FC236}">
              <a16:creationId xmlns:a16="http://schemas.microsoft.com/office/drawing/2014/main" id="{55D849C0-3FA0-49AB-B456-3F0CB59EFC24}"/>
            </a:ext>
          </a:extLst>
        </xdr:cNvPr>
        <xdr:cNvSpPr/>
      </xdr:nvSpPr>
      <xdr:spPr>
        <a:xfrm>
          <a:off x="21272500" y="103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79959</xdr:rowOff>
    </xdr:from>
    <xdr:to>
      <xdr:col>107</xdr:col>
      <xdr:colOff>101600</xdr:colOff>
      <xdr:row>61</xdr:row>
      <xdr:rowOff>10109</xdr:rowOff>
    </xdr:to>
    <xdr:sp macro="" textlink="">
      <xdr:nvSpPr>
        <xdr:cNvPr id="595" name="フローチャート: 判断 594">
          <a:extLst>
            <a:ext uri="{FF2B5EF4-FFF2-40B4-BE49-F238E27FC236}">
              <a16:creationId xmlns:a16="http://schemas.microsoft.com/office/drawing/2014/main" id="{77DF70D8-8250-4AFF-8A65-407C4FDA7022}"/>
            </a:ext>
          </a:extLst>
        </xdr:cNvPr>
        <xdr:cNvSpPr/>
      </xdr:nvSpPr>
      <xdr:spPr>
        <a:xfrm>
          <a:off x="20383500" y="1036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132537</xdr:rowOff>
    </xdr:from>
    <xdr:to>
      <xdr:col>102</xdr:col>
      <xdr:colOff>165100</xdr:colOff>
      <xdr:row>62</xdr:row>
      <xdr:rowOff>62687</xdr:rowOff>
    </xdr:to>
    <xdr:sp macro="" textlink="">
      <xdr:nvSpPr>
        <xdr:cNvPr id="596" name="フローチャート: 判断 595">
          <a:extLst>
            <a:ext uri="{FF2B5EF4-FFF2-40B4-BE49-F238E27FC236}">
              <a16:creationId xmlns:a16="http://schemas.microsoft.com/office/drawing/2014/main" id="{FC793F8D-4D18-4F61-83C3-C22654370CC5}"/>
            </a:ext>
          </a:extLst>
        </xdr:cNvPr>
        <xdr:cNvSpPr/>
      </xdr:nvSpPr>
      <xdr:spPr>
        <a:xfrm>
          <a:off x="19494500" y="1059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A16EDBD1-EED7-4BCD-85A0-6C958673958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83DAACFC-421F-40BB-B543-702B1F67EF7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4AA1A4A7-E8FF-443B-9BC2-DDFA38B5296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16EA27CD-946A-4C8F-BC72-1D33942AB6C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D26FC958-1516-4DFB-A317-9415E7967B9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73558</xdr:rowOff>
    </xdr:from>
    <xdr:to>
      <xdr:col>116</xdr:col>
      <xdr:colOff>114300</xdr:colOff>
      <xdr:row>61</xdr:row>
      <xdr:rowOff>3708</xdr:rowOff>
    </xdr:to>
    <xdr:sp macro="" textlink="">
      <xdr:nvSpPr>
        <xdr:cNvPr id="602" name="楕円 601">
          <a:extLst>
            <a:ext uri="{FF2B5EF4-FFF2-40B4-BE49-F238E27FC236}">
              <a16:creationId xmlns:a16="http://schemas.microsoft.com/office/drawing/2014/main" id="{7B60EC16-C794-4DF4-A075-7FB3BFF94B1A}"/>
            </a:ext>
          </a:extLst>
        </xdr:cNvPr>
        <xdr:cNvSpPr/>
      </xdr:nvSpPr>
      <xdr:spPr>
        <a:xfrm>
          <a:off x="22110700" y="1036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51985</xdr:rowOff>
    </xdr:from>
    <xdr:ext cx="469744" cy="259045"/>
    <xdr:sp macro="" textlink="">
      <xdr:nvSpPr>
        <xdr:cNvPr id="603" name="【学校施設】&#10;一人当たり面積該当値テキスト">
          <a:extLst>
            <a:ext uri="{FF2B5EF4-FFF2-40B4-BE49-F238E27FC236}">
              <a16:creationId xmlns:a16="http://schemas.microsoft.com/office/drawing/2014/main" id="{27B23F9D-EEAD-4DE4-9A82-18A0DC52FAE8}"/>
            </a:ext>
          </a:extLst>
        </xdr:cNvPr>
        <xdr:cNvSpPr txBox="1"/>
      </xdr:nvSpPr>
      <xdr:spPr>
        <a:xfrm>
          <a:off x="22199600" y="1033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127051</xdr:rowOff>
    </xdr:from>
    <xdr:to>
      <xdr:col>112</xdr:col>
      <xdr:colOff>38100</xdr:colOff>
      <xdr:row>60</xdr:row>
      <xdr:rowOff>57201</xdr:rowOff>
    </xdr:to>
    <xdr:sp macro="" textlink="">
      <xdr:nvSpPr>
        <xdr:cNvPr id="604" name="楕円 603">
          <a:extLst>
            <a:ext uri="{FF2B5EF4-FFF2-40B4-BE49-F238E27FC236}">
              <a16:creationId xmlns:a16="http://schemas.microsoft.com/office/drawing/2014/main" id="{C0C6EE1E-4D94-41E3-B84E-E15155CB999A}"/>
            </a:ext>
          </a:extLst>
        </xdr:cNvPr>
        <xdr:cNvSpPr/>
      </xdr:nvSpPr>
      <xdr:spPr>
        <a:xfrm>
          <a:off x="21272500" y="1024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6401</xdr:rowOff>
    </xdr:from>
    <xdr:to>
      <xdr:col>116</xdr:col>
      <xdr:colOff>63500</xdr:colOff>
      <xdr:row>60</xdr:row>
      <xdr:rowOff>124358</xdr:rowOff>
    </xdr:to>
    <xdr:cxnSp macro="">
      <xdr:nvCxnSpPr>
        <xdr:cNvPr id="605" name="直線コネクタ 604">
          <a:extLst>
            <a:ext uri="{FF2B5EF4-FFF2-40B4-BE49-F238E27FC236}">
              <a16:creationId xmlns:a16="http://schemas.microsoft.com/office/drawing/2014/main" id="{55C17CED-8F4E-48BF-9E84-8804C156E5DE}"/>
            </a:ext>
          </a:extLst>
        </xdr:cNvPr>
        <xdr:cNvCxnSpPr/>
      </xdr:nvCxnSpPr>
      <xdr:spPr>
        <a:xfrm>
          <a:off x="21323300" y="10293401"/>
          <a:ext cx="838200" cy="117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133452</xdr:rowOff>
    </xdr:from>
    <xdr:to>
      <xdr:col>107</xdr:col>
      <xdr:colOff>101600</xdr:colOff>
      <xdr:row>60</xdr:row>
      <xdr:rowOff>63602</xdr:rowOff>
    </xdr:to>
    <xdr:sp macro="" textlink="">
      <xdr:nvSpPr>
        <xdr:cNvPr id="606" name="楕円 605">
          <a:extLst>
            <a:ext uri="{FF2B5EF4-FFF2-40B4-BE49-F238E27FC236}">
              <a16:creationId xmlns:a16="http://schemas.microsoft.com/office/drawing/2014/main" id="{6278488C-2EF0-4910-A2FF-861453C361E2}"/>
            </a:ext>
          </a:extLst>
        </xdr:cNvPr>
        <xdr:cNvSpPr/>
      </xdr:nvSpPr>
      <xdr:spPr>
        <a:xfrm>
          <a:off x="20383500" y="1024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6401</xdr:rowOff>
    </xdr:from>
    <xdr:to>
      <xdr:col>111</xdr:col>
      <xdr:colOff>177800</xdr:colOff>
      <xdr:row>60</xdr:row>
      <xdr:rowOff>12802</xdr:rowOff>
    </xdr:to>
    <xdr:cxnSp macro="">
      <xdr:nvCxnSpPr>
        <xdr:cNvPr id="607" name="直線コネクタ 606">
          <a:extLst>
            <a:ext uri="{FF2B5EF4-FFF2-40B4-BE49-F238E27FC236}">
              <a16:creationId xmlns:a16="http://schemas.microsoft.com/office/drawing/2014/main" id="{7AB2A39C-BA65-4720-9582-DC9C7AF3BF71}"/>
            </a:ext>
          </a:extLst>
        </xdr:cNvPr>
        <xdr:cNvCxnSpPr/>
      </xdr:nvCxnSpPr>
      <xdr:spPr>
        <a:xfrm flipV="1">
          <a:off x="20434300" y="10293401"/>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147997</xdr:rowOff>
    </xdr:from>
    <xdr:ext cx="469744" cy="259045"/>
    <xdr:sp macro="" textlink="">
      <xdr:nvSpPr>
        <xdr:cNvPr id="608" name="n_1aveValue【学校施設】&#10;一人当たり面積">
          <a:extLst>
            <a:ext uri="{FF2B5EF4-FFF2-40B4-BE49-F238E27FC236}">
              <a16:creationId xmlns:a16="http://schemas.microsoft.com/office/drawing/2014/main" id="{63995883-59F5-480F-87B7-3F61BA295355}"/>
            </a:ext>
          </a:extLst>
        </xdr:cNvPr>
        <xdr:cNvSpPr txBox="1"/>
      </xdr:nvSpPr>
      <xdr:spPr>
        <a:xfrm>
          <a:off x="21075727" y="1043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1236</xdr:rowOff>
    </xdr:from>
    <xdr:ext cx="469744" cy="259045"/>
    <xdr:sp macro="" textlink="">
      <xdr:nvSpPr>
        <xdr:cNvPr id="609" name="n_2aveValue【学校施設】&#10;一人当たり面積">
          <a:extLst>
            <a:ext uri="{FF2B5EF4-FFF2-40B4-BE49-F238E27FC236}">
              <a16:creationId xmlns:a16="http://schemas.microsoft.com/office/drawing/2014/main" id="{D07A68D2-81E8-4E3B-8E15-0737D4E5C252}"/>
            </a:ext>
          </a:extLst>
        </xdr:cNvPr>
        <xdr:cNvSpPr txBox="1"/>
      </xdr:nvSpPr>
      <xdr:spPr>
        <a:xfrm>
          <a:off x="20199427" y="10459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79214</xdr:rowOff>
    </xdr:from>
    <xdr:ext cx="469744" cy="259045"/>
    <xdr:sp macro="" textlink="">
      <xdr:nvSpPr>
        <xdr:cNvPr id="610" name="n_3aveValue【学校施設】&#10;一人当たり面積">
          <a:extLst>
            <a:ext uri="{FF2B5EF4-FFF2-40B4-BE49-F238E27FC236}">
              <a16:creationId xmlns:a16="http://schemas.microsoft.com/office/drawing/2014/main" id="{276CCB98-E01F-4272-ACF2-CBC804BB963E}"/>
            </a:ext>
          </a:extLst>
        </xdr:cNvPr>
        <xdr:cNvSpPr txBox="1"/>
      </xdr:nvSpPr>
      <xdr:spPr>
        <a:xfrm>
          <a:off x="19310427" y="1036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73728</xdr:rowOff>
    </xdr:from>
    <xdr:ext cx="469744" cy="259045"/>
    <xdr:sp macro="" textlink="">
      <xdr:nvSpPr>
        <xdr:cNvPr id="611" name="n_1mainValue【学校施設】&#10;一人当たり面積">
          <a:extLst>
            <a:ext uri="{FF2B5EF4-FFF2-40B4-BE49-F238E27FC236}">
              <a16:creationId xmlns:a16="http://schemas.microsoft.com/office/drawing/2014/main" id="{18CB2B36-1335-4AF2-BD42-0E3EBD3A123E}"/>
            </a:ext>
          </a:extLst>
        </xdr:cNvPr>
        <xdr:cNvSpPr txBox="1"/>
      </xdr:nvSpPr>
      <xdr:spPr>
        <a:xfrm>
          <a:off x="21075727" y="10017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80129</xdr:rowOff>
    </xdr:from>
    <xdr:ext cx="469744" cy="259045"/>
    <xdr:sp macro="" textlink="">
      <xdr:nvSpPr>
        <xdr:cNvPr id="612" name="n_2mainValue【学校施設】&#10;一人当たり面積">
          <a:extLst>
            <a:ext uri="{FF2B5EF4-FFF2-40B4-BE49-F238E27FC236}">
              <a16:creationId xmlns:a16="http://schemas.microsoft.com/office/drawing/2014/main" id="{BB1DDDAF-3C5E-40CB-946E-0B0D6A150819}"/>
            </a:ext>
          </a:extLst>
        </xdr:cNvPr>
        <xdr:cNvSpPr txBox="1"/>
      </xdr:nvSpPr>
      <xdr:spPr>
        <a:xfrm>
          <a:off x="20199427" y="10024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3" name="正方形/長方形 612">
          <a:extLst>
            <a:ext uri="{FF2B5EF4-FFF2-40B4-BE49-F238E27FC236}">
              <a16:creationId xmlns:a16="http://schemas.microsoft.com/office/drawing/2014/main" id="{05CFDDE3-796B-402B-9333-04345E04ABC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4" name="正方形/長方形 613">
          <a:extLst>
            <a:ext uri="{FF2B5EF4-FFF2-40B4-BE49-F238E27FC236}">
              <a16:creationId xmlns:a16="http://schemas.microsoft.com/office/drawing/2014/main" id="{9D0D0482-5318-4808-BBA1-5F032E825B1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5" name="正方形/長方形 614">
          <a:extLst>
            <a:ext uri="{FF2B5EF4-FFF2-40B4-BE49-F238E27FC236}">
              <a16:creationId xmlns:a16="http://schemas.microsoft.com/office/drawing/2014/main" id="{73773B70-0CB4-4625-AD4D-FF4BF3CF602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6" name="正方形/長方形 615">
          <a:extLst>
            <a:ext uri="{FF2B5EF4-FFF2-40B4-BE49-F238E27FC236}">
              <a16:creationId xmlns:a16="http://schemas.microsoft.com/office/drawing/2014/main" id="{3754DD0D-8DF2-4BD6-BC54-C19A261B512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7" name="正方形/長方形 616">
          <a:extLst>
            <a:ext uri="{FF2B5EF4-FFF2-40B4-BE49-F238E27FC236}">
              <a16:creationId xmlns:a16="http://schemas.microsoft.com/office/drawing/2014/main" id="{9B1D0FE5-64D3-45FF-9DAA-0BDAE073068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8" name="正方形/長方形 617">
          <a:extLst>
            <a:ext uri="{FF2B5EF4-FFF2-40B4-BE49-F238E27FC236}">
              <a16:creationId xmlns:a16="http://schemas.microsoft.com/office/drawing/2014/main" id="{74EBD731-FDD7-409B-93D8-01B234587CE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9" name="正方形/長方形 618">
          <a:extLst>
            <a:ext uri="{FF2B5EF4-FFF2-40B4-BE49-F238E27FC236}">
              <a16:creationId xmlns:a16="http://schemas.microsoft.com/office/drawing/2014/main" id="{BE87F9C7-B71C-4809-8650-C195600E4B8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0" name="正方形/長方形 619">
          <a:extLst>
            <a:ext uri="{FF2B5EF4-FFF2-40B4-BE49-F238E27FC236}">
              <a16:creationId xmlns:a16="http://schemas.microsoft.com/office/drawing/2014/main" id="{268E3AA6-FA23-41C9-8A5B-BD50B9106AF9}"/>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1" name="正方形/長方形 620">
          <a:extLst>
            <a:ext uri="{FF2B5EF4-FFF2-40B4-BE49-F238E27FC236}">
              <a16:creationId xmlns:a16="http://schemas.microsoft.com/office/drawing/2014/main" id="{93284F45-2EE8-412A-833B-25E8B0A7A77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2" name="正方形/長方形 621">
          <a:extLst>
            <a:ext uri="{FF2B5EF4-FFF2-40B4-BE49-F238E27FC236}">
              <a16:creationId xmlns:a16="http://schemas.microsoft.com/office/drawing/2014/main" id="{280BAE1E-7784-4C3B-841F-04B8793A8D3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3" name="正方形/長方形 622">
          <a:extLst>
            <a:ext uri="{FF2B5EF4-FFF2-40B4-BE49-F238E27FC236}">
              <a16:creationId xmlns:a16="http://schemas.microsoft.com/office/drawing/2014/main" id="{D97864A2-FB88-42C1-A005-161473D9A9C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4" name="正方形/長方形 623">
          <a:extLst>
            <a:ext uri="{FF2B5EF4-FFF2-40B4-BE49-F238E27FC236}">
              <a16:creationId xmlns:a16="http://schemas.microsoft.com/office/drawing/2014/main" id="{F66D49E6-6D99-4AB0-B8FB-9611254925C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5" name="正方形/長方形 624">
          <a:extLst>
            <a:ext uri="{FF2B5EF4-FFF2-40B4-BE49-F238E27FC236}">
              <a16:creationId xmlns:a16="http://schemas.microsoft.com/office/drawing/2014/main" id="{BDEE2045-3304-421A-AFC4-B34F5BD703D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6" name="正方形/長方形 625">
          <a:extLst>
            <a:ext uri="{FF2B5EF4-FFF2-40B4-BE49-F238E27FC236}">
              <a16:creationId xmlns:a16="http://schemas.microsoft.com/office/drawing/2014/main" id="{064DA70A-B191-46E1-BC6B-F10D1E6BC36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7" name="正方形/長方形 626">
          <a:extLst>
            <a:ext uri="{FF2B5EF4-FFF2-40B4-BE49-F238E27FC236}">
              <a16:creationId xmlns:a16="http://schemas.microsoft.com/office/drawing/2014/main" id="{13D04BC6-6374-4E74-B8A6-524DBE04913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8" name="正方形/長方形 627">
          <a:extLst>
            <a:ext uri="{FF2B5EF4-FFF2-40B4-BE49-F238E27FC236}">
              <a16:creationId xmlns:a16="http://schemas.microsoft.com/office/drawing/2014/main" id="{6BD93477-652F-4AB2-AA22-8F9458AFF43F}"/>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29" name="正方形/長方形 628">
          <a:extLst>
            <a:ext uri="{FF2B5EF4-FFF2-40B4-BE49-F238E27FC236}">
              <a16:creationId xmlns:a16="http://schemas.microsoft.com/office/drawing/2014/main" id="{FD7184F8-BFAA-4085-9F35-9907BB668A6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0" name="正方形/長方形 629">
          <a:extLst>
            <a:ext uri="{FF2B5EF4-FFF2-40B4-BE49-F238E27FC236}">
              <a16:creationId xmlns:a16="http://schemas.microsoft.com/office/drawing/2014/main" id="{8CC44958-D778-46F6-B95E-DA3C8BC2C03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1" name="正方形/長方形 630">
          <a:extLst>
            <a:ext uri="{FF2B5EF4-FFF2-40B4-BE49-F238E27FC236}">
              <a16:creationId xmlns:a16="http://schemas.microsoft.com/office/drawing/2014/main" id="{4B959629-3C0B-49F2-9A69-A8209C9E40A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2" name="正方形/長方形 631">
          <a:extLst>
            <a:ext uri="{FF2B5EF4-FFF2-40B4-BE49-F238E27FC236}">
              <a16:creationId xmlns:a16="http://schemas.microsoft.com/office/drawing/2014/main" id="{867BFA37-D140-4ECB-91F4-4242A302B42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3" name="正方形/長方形 632">
          <a:extLst>
            <a:ext uri="{FF2B5EF4-FFF2-40B4-BE49-F238E27FC236}">
              <a16:creationId xmlns:a16="http://schemas.microsoft.com/office/drawing/2014/main" id="{B224DE27-281B-4863-BD74-1279C464FA6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4" name="正方形/長方形 633">
          <a:extLst>
            <a:ext uri="{FF2B5EF4-FFF2-40B4-BE49-F238E27FC236}">
              <a16:creationId xmlns:a16="http://schemas.microsoft.com/office/drawing/2014/main" id="{52480087-4F11-43D0-8E0C-6E9480D8E1F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5" name="正方形/長方形 634">
          <a:extLst>
            <a:ext uri="{FF2B5EF4-FFF2-40B4-BE49-F238E27FC236}">
              <a16:creationId xmlns:a16="http://schemas.microsoft.com/office/drawing/2014/main" id="{3CF80BFC-1F78-4A06-A0D7-F708034C984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6" name="正方形/長方形 635">
          <a:extLst>
            <a:ext uri="{FF2B5EF4-FFF2-40B4-BE49-F238E27FC236}">
              <a16:creationId xmlns:a16="http://schemas.microsoft.com/office/drawing/2014/main" id="{73605991-93DE-442C-84F7-FF920C461B6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7" name="テキスト ボックス 636">
          <a:extLst>
            <a:ext uri="{FF2B5EF4-FFF2-40B4-BE49-F238E27FC236}">
              <a16:creationId xmlns:a16="http://schemas.microsoft.com/office/drawing/2014/main" id="{39934683-9ECF-4B02-B0B8-EC408C09122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8" name="直線コネクタ 637">
          <a:extLst>
            <a:ext uri="{FF2B5EF4-FFF2-40B4-BE49-F238E27FC236}">
              <a16:creationId xmlns:a16="http://schemas.microsoft.com/office/drawing/2014/main" id="{6474FF25-0AD9-41FC-ABDD-07770478B4C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39" name="テキスト ボックス 638">
          <a:extLst>
            <a:ext uri="{FF2B5EF4-FFF2-40B4-BE49-F238E27FC236}">
              <a16:creationId xmlns:a16="http://schemas.microsoft.com/office/drawing/2014/main" id="{7BF9C7FF-B627-443D-B689-6953C457B135}"/>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40" name="直線コネクタ 639">
          <a:extLst>
            <a:ext uri="{FF2B5EF4-FFF2-40B4-BE49-F238E27FC236}">
              <a16:creationId xmlns:a16="http://schemas.microsoft.com/office/drawing/2014/main" id="{58367FAD-5925-4180-ABB9-A2D1E1A1A63F}"/>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41" name="テキスト ボックス 640">
          <a:extLst>
            <a:ext uri="{FF2B5EF4-FFF2-40B4-BE49-F238E27FC236}">
              <a16:creationId xmlns:a16="http://schemas.microsoft.com/office/drawing/2014/main" id="{34B861F5-9E1F-4C33-938A-A477FB219FA4}"/>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42" name="直線コネクタ 641">
          <a:extLst>
            <a:ext uri="{FF2B5EF4-FFF2-40B4-BE49-F238E27FC236}">
              <a16:creationId xmlns:a16="http://schemas.microsoft.com/office/drawing/2014/main" id="{A66D3658-2806-4755-85DC-622927C04186}"/>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43" name="テキスト ボックス 642">
          <a:extLst>
            <a:ext uri="{FF2B5EF4-FFF2-40B4-BE49-F238E27FC236}">
              <a16:creationId xmlns:a16="http://schemas.microsoft.com/office/drawing/2014/main" id="{47748F55-0911-43DD-9F23-949122F882A1}"/>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44" name="直線コネクタ 643">
          <a:extLst>
            <a:ext uri="{FF2B5EF4-FFF2-40B4-BE49-F238E27FC236}">
              <a16:creationId xmlns:a16="http://schemas.microsoft.com/office/drawing/2014/main" id="{F60B7E13-5AAA-482D-AFA2-D841EDA3C8AB}"/>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45" name="テキスト ボックス 644">
          <a:extLst>
            <a:ext uri="{FF2B5EF4-FFF2-40B4-BE49-F238E27FC236}">
              <a16:creationId xmlns:a16="http://schemas.microsoft.com/office/drawing/2014/main" id="{50066389-07B0-4A88-82E3-70B5D30127E5}"/>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46" name="直線コネクタ 645">
          <a:extLst>
            <a:ext uri="{FF2B5EF4-FFF2-40B4-BE49-F238E27FC236}">
              <a16:creationId xmlns:a16="http://schemas.microsoft.com/office/drawing/2014/main" id="{D2160125-4721-4C75-A285-B89DB0D8A48C}"/>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47" name="テキスト ボックス 646">
          <a:extLst>
            <a:ext uri="{FF2B5EF4-FFF2-40B4-BE49-F238E27FC236}">
              <a16:creationId xmlns:a16="http://schemas.microsoft.com/office/drawing/2014/main" id="{F694E215-6B09-4C59-8BD2-722C43E505CE}"/>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8" name="直線コネクタ 647">
          <a:extLst>
            <a:ext uri="{FF2B5EF4-FFF2-40B4-BE49-F238E27FC236}">
              <a16:creationId xmlns:a16="http://schemas.microsoft.com/office/drawing/2014/main" id="{BDB4E878-F45C-4D1D-8141-1F5F0FD1168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9" name="テキスト ボックス 648">
          <a:extLst>
            <a:ext uri="{FF2B5EF4-FFF2-40B4-BE49-F238E27FC236}">
              <a16:creationId xmlns:a16="http://schemas.microsoft.com/office/drawing/2014/main" id="{3AB8C387-CE18-48D5-A58A-23DAB73AF822}"/>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0" name="【公民館】&#10;有形固定資産減価償却率グラフ枠">
          <a:extLst>
            <a:ext uri="{FF2B5EF4-FFF2-40B4-BE49-F238E27FC236}">
              <a16:creationId xmlns:a16="http://schemas.microsoft.com/office/drawing/2014/main" id="{5215A03D-F9B9-4BA6-A56E-BE1FDEE8C44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126492</xdr:rowOff>
    </xdr:to>
    <xdr:cxnSp macro="">
      <xdr:nvCxnSpPr>
        <xdr:cNvPr id="651" name="直線コネクタ 650">
          <a:extLst>
            <a:ext uri="{FF2B5EF4-FFF2-40B4-BE49-F238E27FC236}">
              <a16:creationId xmlns:a16="http://schemas.microsoft.com/office/drawing/2014/main" id="{55B63702-67B4-4AB3-B7EE-CA1405EA6C5E}"/>
            </a:ext>
          </a:extLst>
        </xdr:cNvPr>
        <xdr:cNvCxnSpPr/>
      </xdr:nvCxnSpPr>
      <xdr:spPr>
        <a:xfrm flipV="1">
          <a:off x="16318864" y="17221200"/>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130319</xdr:rowOff>
    </xdr:from>
    <xdr:ext cx="405111" cy="259045"/>
    <xdr:sp macro="" textlink="">
      <xdr:nvSpPr>
        <xdr:cNvPr id="652" name="【公民館】&#10;有形固定資産減価償却率最小値テキスト">
          <a:extLst>
            <a:ext uri="{FF2B5EF4-FFF2-40B4-BE49-F238E27FC236}">
              <a16:creationId xmlns:a16="http://schemas.microsoft.com/office/drawing/2014/main" id="{B760A3A7-9768-46C5-8FA9-A1114B02A395}"/>
            </a:ext>
          </a:extLst>
        </xdr:cNvPr>
        <xdr:cNvSpPr txBox="1"/>
      </xdr:nvSpPr>
      <xdr:spPr>
        <a:xfrm>
          <a:off x="16357600" y="1864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126492</xdr:rowOff>
    </xdr:from>
    <xdr:to>
      <xdr:col>86</xdr:col>
      <xdr:colOff>25400</xdr:colOff>
      <xdr:row>108</xdr:row>
      <xdr:rowOff>126492</xdr:rowOff>
    </xdr:to>
    <xdr:cxnSp macro="">
      <xdr:nvCxnSpPr>
        <xdr:cNvPr id="653" name="直線コネクタ 652">
          <a:extLst>
            <a:ext uri="{FF2B5EF4-FFF2-40B4-BE49-F238E27FC236}">
              <a16:creationId xmlns:a16="http://schemas.microsoft.com/office/drawing/2014/main" id="{21778E8C-4605-41A0-94B5-D5DC50BF5AC6}"/>
            </a:ext>
          </a:extLst>
        </xdr:cNvPr>
        <xdr:cNvCxnSpPr/>
      </xdr:nvCxnSpPr>
      <xdr:spPr>
        <a:xfrm>
          <a:off x="16230600" y="1864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654" name="【公民館】&#10;有形固定資産減価償却率最大値テキスト">
          <a:extLst>
            <a:ext uri="{FF2B5EF4-FFF2-40B4-BE49-F238E27FC236}">
              <a16:creationId xmlns:a16="http://schemas.microsoft.com/office/drawing/2014/main" id="{25D021E5-839D-40FB-B32B-250D4B34FE66}"/>
            </a:ext>
          </a:extLst>
        </xdr:cNvPr>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55" name="直線コネクタ 654">
          <a:extLst>
            <a:ext uri="{FF2B5EF4-FFF2-40B4-BE49-F238E27FC236}">
              <a16:creationId xmlns:a16="http://schemas.microsoft.com/office/drawing/2014/main" id="{B7761DD4-04CD-4601-BE1C-30202F143B72}"/>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32275</xdr:rowOff>
    </xdr:from>
    <xdr:ext cx="405111" cy="259045"/>
    <xdr:sp macro="" textlink="">
      <xdr:nvSpPr>
        <xdr:cNvPr id="656" name="【公民館】&#10;有形固定資産減価償却率平均値テキスト">
          <a:extLst>
            <a:ext uri="{FF2B5EF4-FFF2-40B4-BE49-F238E27FC236}">
              <a16:creationId xmlns:a16="http://schemas.microsoft.com/office/drawing/2014/main" id="{DCB06F3F-6C31-42DE-92B8-21154474DA2B}"/>
            </a:ext>
          </a:extLst>
        </xdr:cNvPr>
        <xdr:cNvSpPr txBox="1"/>
      </xdr:nvSpPr>
      <xdr:spPr>
        <a:xfrm>
          <a:off x="16357600" y="180345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9398</xdr:rowOff>
    </xdr:from>
    <xdr:to>
      <xdr:col>85</xdr:col>
      <xdr:colOff>177800</xdr:colOff>
      <xdr:row>106</xdr:row>
      <xdr:rowOff>110998</xdr:rowOff>
    </xdr:to>
    <xdr:sp macro="" textlink="">
      <xdr:nvSpPr>
        <xdr:cNvPr id="657" name="フローチャート: 判断 656">
          <a:extLst>
            <a:ext uri="{FF2B5EF4-FFF2-40B4-BE49-F238E27FC236}">
              <a16:creationId xmlns:a16="http://schemas.microsoft.com/office/drawing/2014/main" id="{AAA4FF2D-FE7A-4ADD-A989-9FE19166D072}"/>
            </a:ext>
          </a:extLst>
        </xdr:cNvPr>
        <xdr:cNvSpPr/>
      </xdr:nvSpPr>
      <xdr:spPr>
        <a:xfrm>
          <a:off x="16268700" y="1818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157987</xdr:rowOff>
    </xdr:from>
    <xdr:to>
      <xdr:col>81</xdr:col>
      <xdr:colOff>101600</xdr:colOff>
      <xdr:row>106</xdr:row>
      <xdr:rowOff>88137</xdr:rowOff>
    </xdr:to>
    <xdr:sp macro="" textlink="">
      <xdr:nvSpPr>
        <xdr:cNvPr id="658" name="フローチャート: 判断 657">
          <a:extLst>
            <a:ext uri="{FF2B5EF4-FFF2-40B4-BE49-F238E27FC236}">
              <a16:creationId xmlns:a16="http://schemas.microsoft.com/office/drawing/2014/main" id="{77955244-3876-4438-AB20-D63FD5CC2C73}"/>
            </a:ext>
          </a:extLst>
        </xdr:cNvPr>
        <xdr:cNvSpPr/>
      </xdr:nvSpPr>
      <xdr:spPr>
        <a:xfrm>
          <a:off x="15430500" y="181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18542</xdr:rowOff>
    </xdr:from>
    <xdr:to>
      <xdr:col>76</xdr:col>
      <xdr:colOff>165100</xdr:colOff>
      <xdr:row>106</xdr:row>
      <xdr:rowOff>120142</xdr:rowOff>
    </xdr:to>
    <xdr:sp macro="" textlink="">
      <xdr:nvSpPr>
        <xdr:cNvPr id="659" name="フローチャート: 判断 658">
          <a:extLst>
            <a:ext uri="{FF2B5EF4-FFF2-40B4-BE49-F238E27FC236}">
              <a16:creationId xmlns:a16="http://schemas.microsoft.com/office/drawing/2014/main" id="{2FA5BD4F-6B4B-4918-AA9D-2A792E5F0750}"/>
            </a:ext>
          </a:extLst>
        </xdr:cNvPr>
        <xdr:cNvSpPr/>
      </xdr:nvSpPr>
      <xdr:spPr>
        <a:xfrm>
          <a:off x="145415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43687</xdr:rowOff>
    </xdr:from>
    <xdr:to>
      <xdr:col>72</xdr:col>
      <xdr:colOff>38100</xdr:colOff>
      <xdr:row>106</xdr:row>
      <xdr:rowOff>145287</xdr:rowOff>
    </xdr:to>
    <xdr:sp macro="" textlink="">
      <xdr:nvSpPr>
        <xdr:cNvPr id="660" name="フローチャート: 判断 659">
          <a:extLst>
            <a:ext uri="{FF2B5EF4-FFF2-40B4-BE49-F238E27FC236}">
              <a16:creationId xmlns:a16="http://schemas.microsoft.com/office/drawing/2014/main" id="{B8902972-169B-4F2E-BAC8-61A447CC1F33}"/>
            </a:ext>
          </a:extLst>
        </xdr:cNvPr>
        <xdr:cNvSpPr/>
      </xdr:nvSpPr>
      <xdr:spPr>
        <a:xfrm>
          <a:off x="136525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1" name="テキスト ボックス 660">
          <a:extLst>
            <a:ext uri="{FF2B5EF4-FFF2-40B4-BE49-F238E27FC236}">
              <a16:creationId xmlns:a16="http://schemas.microsoft.com/office/drawing/2014/main" id="{D1BE1364-3B1D-410E-BCCE-99B36BED465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2" name="テキスト ボックス 661">
          <a:extLst>
            <a:ext uri="{FF2B5EF4-FFF2-40B4-BE49-F238E27FC236}">
              <a16:creationId xmlns:a16="http://schemas.microsoft.com/office/drawing/2014/main" id="{8EFFEADF-EE09-45FE-A15C-6F1873F9813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3" name="テキスト ボックス 662">
          <a:extLst>
            <a:ext uri="{FF2B5EF4-FFF2-40B4-BE49-F238E27FC236}">
              <a16:creationId xmlns:a16="http://schemas.microsoft.com/office/drawing/2014/main" id="{D0E6BF12-AE2C-498B-99C1-F70578C4F90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4" name="テキスト ボックス 663">
          <a:extLst>
            <a:ext uri="{FF2B5EF4-FFF2-40B4-BE49-F238E27FC236}">
              <a16:creationId xmlns:a16="http://schemas.microsoft.com/office/drawing/2014/main" id="{E8BAFF96-4555-4169-85C9-24B536583AF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5" name="テキスト ボックス 664">
          <a:extLst>
            <a:ext uri="{FF2B5EF4-FFF2-40B4-BE49-F238E27FC236}">
              <a16:creationId xmlns:a16="http://schemas.microsoft.com/office/drawing/2014/main" id="{6B2F3290-6FD7-4321-A251-BD78DD140A2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153415</xdr:rowOff>
    </xdr:from>
    <xdr:to>
      <xdr:col>85</xdr:col>
      <xdr:colOff>177800</xdr:colOff>
      <xdr:row>107</xdr:row>
      <xdr:rowOff>83565</xdr:rowOff>
    </xdr:to>
    <xdr:sp macro="" textlink="">
      <xdr:nvSpPr>
        <xdr:cNvPr id="666" name="楕円 665">
          <a:extLst>
            <a:ext uri="{FF2B5EF4-FFF2-40B4-BE49-F238E27FC236}">
              <a16:creationId xmlns:a16="http://schemas.microsoft.com/office/drawing/2014/main" id="{8FD935AB-BD45-438A-AA32-DB7F15B45BB8}"/>
            </a:ext>
          </a:extLst>
        </xdr:cNvPr>
        <xdr:cNvSpPr/>
      </xdr:nvSpPr>
      <xdr:spPr>
        <a:xfrm>
          <a:off x="16268700" y="183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131842</xdr:rowOff>
    </xdr:from>
    <xdr:ext cx="405111" cy="259045"/>
    <xdr:sp macro="" textlink="">
      <xdr:nvSpPr>
        <xdr:cNvPr id="667" name="【公民館】&#10;有形固定資産減価償却率該当値テキスト">
          <a:extLst>
            <a:ext uri="{FF2B5EF4-FFF2-40B4-BE49-F238E27FC236}">
              <a16:creationId xmlns:a16="http://schemas.microsoft.com/office/drawing/2014/main" id="{D46DAD49-CFBB-4B35-98AB-06409BA5A64E}"/>
            </a:ext>
          </a:extLst>
        </xdr:cNvPr>
        <xdr:cNvSpPr txBox="1"/>
      </xdr:nvSpPr>
      <xdr:spPr>
        <a:xfrm>
          <a:off x="16357600" y="18305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4826</xdr:rowOff>
    </xdr:from>
    <xdr:to>
      <xdr:col>81</xdr:col>
      <xdr:colOff>101600</xdr:colOff>
      <xdr:row>107</xdr:row>
      <xdr:rowOff>106426</xdr:rowOff>
    </xdr:to>
    <xdr:sp macro="" textlink="">
      <xdr:nvSpPr>
        <xdr:cNvPr id="668" name="楕円 667">
          <a:extLst>
            <a:ext uri="{FF2B5EF4-FFF2-40B4-BE49-F238E27FC236}">
              <a16:creationId xmlns:a16="http://schemas.microsoft.com/office/drawing/2014/main" id="{F4224A2E-2FB9-41E0-AF50-603901F9B520}"/>
            </a:ext>
          </a:extLst>
        </xdr:cNvPr>
        <xdr:cNvSpPr/>
      </xdr:nvSpPr>
      <xdr:spPr>
        <a:xfrm>
          <a:off x="15430500" y="1834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32765</xdr:rowOff>
    </xdr:from>
    <xdr:to>
      <xdr:col>85</xdr:col>
      <xdr:colOff>127000</xdr:colOff>
      <xdr:row>107</xdr:row>
      <xdr:rowOff>55626</xdr:rowOff>
    </xdr:to>
    <xdr:cxnSp macro="">
      <xdr:nvCxnSpPr>
        <xdr:cNvPr id="669" name="直線コネクタ 668">
          <a:extLst>
            <a:ext uri="{FF2B5EF4-FFF2-40B4-BE49-F238E27FC236}">
              <a16:creationId xmlns:a16="http://schemas.microsoft.com/office/drawing/2014/main" id="{79B093FF-97E0-4F5C-994D-49E1DFC2A896}"/>
            </a:ext>
          </a:extLst>
        </xdr:cNvPr>
        <xdr:cNvCxnSpPr/>
      </xdr:nvCxnSpPr>
      <xdr:spPr>
        <a:xfrm flipV="1">
          <a:off x="15481300" y="18377915"/>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155702</xdr:rowOff>
    </xdr:from>
    <xdr:to>
      <xdr:col>76</xdr:col>
      <xdr:colOff>165100</xdr:colOff>
      <xdr:row>106</xdr:row>
      <xdr:rowOff>85852</xdr:rowOff>
    </xdr:to>
    <xdr:sp macro="" textlink="">
      <xdr:nvSpPr>
        <xdr:cNvPr id="670" name="楕円 669">
          <a:extLst>
            <a:ext uri="{FF2B5EF4-FFF2-40B4-BE49-F238E27FC236}">
              <a16:creationId xmlns:a16="http://schemas.microsoft.com/office/drawing/2014/main" id="{90991A11-723E-4035-86A0-501A5BC93BC7}"/>
            </a:ext>
          </a:extLst>
        </xdr:cNvPr>
        <xdr:cNvSpPr/>
      </xdr:nvSpPr>
      <xdr:spPr>
        <a:xfrm>
          <a:off x="14541500" y="1815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35052</xdr:rowOff>
    </xdr:from>
    <xdr:to>
      <xdr:col>81</xdr:col>
      <xdr:colOff>50800</xdr:colOff>
      <xdr:row>107</xdr:row>
      <xdr:rowOff>55626</xdr:rowOff>
    </xdr:to>
    <xdr:cxnSp macro="">
      <xdr:nvCxnSpPr>
        <xdr:cNvPr id="671" name="直線コネクタ 670">
          <a:extLst>
            <a:ext uri="{FF2B5EF4-FFF2-40B4-BE49-F238E27FC236}">
              <a16:creationId xmlns:a16="http://schemas.microsoft.com/office/drawing/2014/main" id="{AF9DE75F-D001-45AF-A87A-3AEBDECDFDDD}"/>
            </a:ext>
          </a:extLst>
        </xdr:cNvPr>
        <xdr:cNvCxnSpPr/>
      </xdr:nvCxnSpPr>
      <xdr:spPr>
        <a:xfrm>
          <a:off x="14592300" y="18208752"/>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104664</xdr:rowOff>
    </xdr:from>
    <xdr:ext cx="405111" cy="259045"/>
    <xdr:sp macro="" textlink="">
      <xdr:nvSpPr>
        <xdr:cNvPr id="672" name="n_1aveValue【公民館】&#10;有形固定資産減価償却率">
          <a:extLst>
            <a:ext uri="{FF2B5EF4-FFF2-40B4-BE49-F238E27FC236}">
              <a16:creationId xmlns:a16="http://schemas.microsoft.com/office/drawing/2014/main" id="{0F1CEBF8-EE9A-4E07-BA39-522C85C2FE5C}"/>
            </a:ext>
          </a:extLst>
        </xdr:cNvPr>
        <xdr:cNvSpPr txBox="1"/>
      </xdr:nvSpPr>
      <xdr:spPr>
        <a:xfrm>
          <a:off x="15266044" y="1793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111269</xdr:rowOff>
    </xdr:from>
    <xdr:ext cx="405111" cy="259045"/>
    <xdr:sp macro="" textlink="">
      <xdr:nvSpPr>
        <xdr:cNvPr id="673" name="n_2aveValue【公民館】&#10;有形固定資産減価償却率">
          <a:extLst>
            <a:ext uri="{FF2B5EF4-FFF2-40B4-BE49-F238E27FC236}">
              <a16:creationId xmlns:a16="http://schemas.microsoft.com/office/drawing/2014/main" id="{18F5AC8E-1CEA-4083-BB7A-D3FFB8A69F43}"/>
            </a:ext>
          </a:extLst>
        </xdr:cNvPr>
        <xdr:cNvSpPr txBox="1"/>
      </xdr:nvSpPr>
      <xdr:spPr>
        <a:xfrm>
          <a:off x="14389744" y="18284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161814</xdr:rowOff>
    </xdr:from>
    <xdr:ext cx="405111" cy="259045"/>
    <xdr:sp macro="" textlink="">
      <xdr:nvSpPr>
        <xdr:cNvPr id="674" name="n_3aveValue【公民館】&#10;有形固定資産減価償却率">
          <a:extLst>
            <a:ext uri="{FF2B5EF4-FFF2-40B4-BE49-F238E27FC236}">
              <a16:creationId xmlns:a16="http://schemas.microsoft.com/office/drawing/2014/main" id="{49906A5A-8000-438D-92D7-6EDA7CDCCE6B}"/>
            </a:ext>
          </a:extLst>
        </xdr:cNvPr>
        <xdr:cNvSpPr txBox="1"/>
      </xdr:nvSpPr>
      <xdr:spPr>
        <a:xfrm>
          <a:off x="13500744" y="1799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97553</xdr:rowOff>
    </xdr:from>
    <xdr:ext cx="405111" cy="259045"/>
    <xdr:sp macro="" textlink="">
      <xdr:nvSpPr>
        <xdr:cNvPr id="675" name="n_1mainValue【公民館】&#10;有形固定資産減価償却率">
          <a:extLst>
            <a:ext uri="{FF2B5EF4-FFF2-40B4-BE49-F238E27FC236}">
              <a16:creationId xmlns:a16="http://schemas.microsoft.com/office/drawing/2014/main" id="{25217E3D-0E15-4FE1-87FA-B8691C50150B}"/>
            </a:ext>
          </a:extLst>
        </xdr:cNvPr>
        <xdr:cNvSpPr txBox="1"/>
      </xdr:nvSpPr>
      <xdr:spPr>
        <a:xfrm>
          <a:off x="15266044" y="18442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102379</xdr:rowOff>
    </xdr:from>
    <xdr:ext cx="405111" cy="259045"/>
    <xdr:sp macro="" textlink="">
      <xdr:nvSpPr>
        <xdr:cNvPr id="676" name="n_2mainValue【公民館】&#10;有形固定資産減価償却率">
          <a:extLst>
            <a:ext uri="{FF2B5EF4-FFF2-40B4-BE49-F238E27FC236}">
              <a16:creationId xmlns:a16="http://schemas.microsoft.com/office/drawing/2014/main" id="{DDB0752D-9A80-4397-B4AE-395243BEB800}"/>
            </a:ext>
          </a:extLst>
        </xdr:cNvPr>
        <xdr:cNvSpPr txBox="1"/>
      </xdr:nvSpPr>
      <xdr:spPr>
        <a:xfrm>
          <a:off x="14389744" y="17933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7" name="正方形/長方形 676">
          <a:extLst>
            <a:ext uri="{FF2B5EF4-FFF2-40B4-BE49-F238E27FC236}">
              <a16:creationId xmlns:a16="http://schemas.microsoft.com/office/drawing/2014/main" id="{146CB802-AE34-4F51-9B6C-DBBE91019EA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8" name="正方形/長方形 677">
          <a:extLst>
            <a:ext uri="{FF2B5EF4-FFF2-40B4-BE49-F238E27FC236}">
              <a16:creationId xmlns:a16="http://schemas.microsoft.com/office/drawing/2014/main" id="{200D1344-D75E-4D79-9397-06485B89ADA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9" name="正方形/長方形 678">
          <a:extLst>
            <a:ext uri="{FF2B5EF4-FFF2-40B4-BE49-F238E27FC236}">
              <a16:creationId xmlns:a16="http://schemas.microsoft.com/office/drawing/2014/main" id="{59E9DB02-513B-4407-9344-4DCE3EEA87F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0" name="正方形/長方形 679">
          <a:extLst>
            <a:ext uri="{FF2B5EF4-FFF2-40B4-BE49-F238E27FC236}">
              <a16:creationId xmlns:a16="http://schemas.microsoft.com/office/drawing/2014/main" id="{A11EB6A2-8617-4792-835F-4B11555F2D5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1" name="正方形/長方形 680">
          <a:extLst>
            <a:ext uri="{FF2B5EF4-FFF2-40B4-BE49-F238E27FC236}">
              <a16:creationId xmlns:a16="http://schemas.microsoft.com/office/drawing/2014/main" id="{0DFBA335-6D50-48CC-A88F-498D580C7AD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2" name="正方形/長方形 681">
          <a:extLst>
            <a:ext uri="{FF2B5EF4-FFF2-40B4-BE49-F238E27FC236}">
              <a16:creationId xmlns:a16="http://schemas.microsoft.com/office/drawing/2014/main" id="{77E37058-FBAB-48D5-9950-3DB36B4912B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3" name="正方形/長方形 682">
          <a:extLst>
            <a:ext uri="{FF2B5EF4-FFF2-40B4-BE49-F238E27FC236}">
              <a16:creationId xmlns:a16="http://schemas.microsoft.com/office/drawing/2014/main" id="{615CBC26-8B89-4445-8B29-1BA9E722A94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4" name="正方形/長方形 683">
          <a:extLst>
            <a:ext uri="{FF2B5EF4-FFF2-40B4-BE49-F238E27FC236}">
              <a16:creationId xmlns:a16="http://schemas.microsoft.com/office/drawing/2014/main" id="{12329AC7-1ADC-4F9F-8AC9-9CABCBFA4AE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5" name="テキスト ボックス 684">
          <a:extLst>
            <a:ext uri="{FF2B5EF4-FFF2-40B4-BE49-F238E27FC236}">
              <a16:creationId xmlns:a16="http://schemas.microsoft.com/office/drawing/2014/main" id="{98B3F9AA-7125-4A7C-9A52-D3C70F266C5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6" name="直線コネクタ 685">
          <a:extLst>
            <a:ext uri="{FF2B5EF4-FFF2-40B4-BE49-F238E27FC236}">
              <a16:creationId xmlns:a16="http://schemas.microsoft.com/office/drawing/2014/main" id="{4F0D21A3-7A02-4D36-BDB0-62D642C33F4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87" name="直線コネクタ 686">
          <a:extLst>
            <a:ext uri="{FF2B5EF4-FFF2-40B4-BE49-F238E27FC236}">
              <a16:creationId xmlns:a16="http://schemas.microsoft.com/office/drawing/2014/main" id="{F99390E8-9ACB-4CE1-AA55-3ED3E38F2C2F}"/>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88" name="テキスト ボックス 687">
          <a:extLst>
            <a:ext uri="{FF2B5EF4-FFF2-40B4-BE49-F238E27FC236}">
              <a16:creationId xmlns:a16="http://schemas.microsoft.com/office/drawing/2014/main" id="{641863C0-DC68-4837-9614-439DD1786D9E}"/>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89" name="直線コネクタ 688">
          <a:extLst>
            <a:ext uri="{FF2B5EF4-FFF2-40B4-BE49-F238E27FC236}">
              <a16:creationId xmlns:a16="http://schemas.microsoft.com/office/drawing/2014/main" id="{F8F01993-9A7F-4856-A30C-B3A5B859E073}"/>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90" name="テキスト ボックス 689">
          <a:extLst>
            <a:ext uri="{FF2B5EF4-FFF2-40B4-BE49-F238E27FC236}">
              <a16:creationId xmlns:a16="http://schemas.microsoft.com/office/drawing/2014/main" id="{D9EF4D2E-1386-47EE-BD75-F94F62B73D9A}"/>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91" name="直線コネクタ 690">
          <a:extLst>
            <a:ext uri="{FF2B5EF4-FFF2-40B4-BE49-F238E27FC236}">
              <a16:creationId xmlns:a16="http://schemas.microsoft.com/office/drawing/2014/main" id="{593CFEDB-3F29-4EA5-A239-12905FC1B06A}"/>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92" name="テキスト ボックス 691">
          <a:extLst>
            <a:ext uri="{FF2B5EF4-FFF2-40B4-BE49-F238E27FC236}">
              <a16:creationId xmlns:a16="http://schemas.microsoft.com/office/drawing/2014/main" id="{DDFF205B-82A9-44D9-9545-BD205553F76A}"/>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93" name="直線コネクタ 692">
          <a:extLst>
            <a:ext uri="{FF2B5EF4-FFF2-40B4-BE49-F238E27FC236}">
              <a16:creationId xmlns:a16="http://schemas.microsoft.com/office/drawing/2014/main" id="{279F32F4-8E45-4A3A-8A5B-8BA3BD88B72F}"/>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94" name="テキスト ボックス 693">
          <a:extLst>
            <a:ext uri="{FF2B5EF4-FFF2-40B4-BE49-F238E27FC236}">
              <a16:creationId xmlns:a16="http://schemas.microsoft.com/office/drawing/2014/main" id="{0526546A-76DA-460C-A07D-9101DC0E78A7}"/>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5" name="直線コネクタ 694">
          <a:extLst>
            <a:ext uri="{FF2B5EF4-FFF2-40B4-BE49-F238E27FC236}">
              <a16:creationId xmlns:a16="http://schemas.microsoft.com/office/drawing/2014/main" id="{BA0AF342-00F9-4888-80DF-50BD33B0613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6" name="テキスト ボックス 695">
          <a:extLst>
            <a:ext uri="{FF2B5EF4-FFF2-40B4-BE49-F238E27FC236}">
              <a16:creationId xmlns:a16="http://schemas.microsoft.com/office/drawing/2014/main" id="{D00550F8-DE7A-4954-9A5E-ABD2ECA3A27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7" name="【公民館】&#10;一人当たり面積グラフ枠">
          <a:extLst>
            <a:ext uri="{FF2B5EF4-FFF2-40B4-BE49-F238E27FC236}">
              <a16:creationId xmlns:a16="http://schemas.microsoft.com/office/drawing/2014/main" id="{6E99F631-A480-41A0-9422-C86C9F7DB62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163068</xdr:rowOff>
    </xdr:from>
    <xdr:to>
      <xdr:col>116</xdr:col>
      <xdr:colOff>62864</xdr:colOff>
      <xdr:row>108</xdr:row>
      <xdr:rowOff>35052</xdr:rowOff>
    </xdr:to>
    <xdr:cxnSp macro="">
      <xdr:nvCxnSpPr>
        <xdr:cNvPr id="698" name="直線コネクタ 697">
          <a:extLst>
            <a:ext uri="{FF2B5EF4-FFF2-40B4-BE49-F238E27FC236}">
              <a16:creationId xmlns:a16="http://schemas.microsoft.com/office/drawing/2014/main" id="{B9C89156-9572-4443-BCE3-A1691242FA21}"/>
            </a:ext>
          </a:extLst>
        </xdr:cNvPr>
        <xdr:cNvCxnSpPr/>
      </xdr:nvCxnSpPr>
      <xdr:spPr>
        <a:xfrm flipV="1">
          <a:off x="22160864" y="17308068"/>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699" name="【公民館】&#10;一人当たり面積最小値テキスト">
          <a:extLst>
            <a:ext uri="{FF2B5EF4-FFF2-40B4-BE49-F238E27FC236}">
              <a16:creationId xmlns:a16="http://schemas.microsoft.com/office/drawing/2014/main" id="{E0765157-706C-427D-9588-0808CAFFCFA9}"/>
            </a:ext>
          </a:extLst>
        </xdr:cNvPr>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700" name="直線コネクタ 699">
          <a:extLst>
            <a:ext uri="{FF2B5EF4-FFF2-40B4-BE49-F238E27FC236}">
              <a16:creationId xmlns:a16="http://schemas.microsoft.com/office/drawing/2014/main" id="{B97C63D6-72B2-4A2E-858F-BF07FB6C479F}"/>
            </a:ext>
          </a:extLst>
        </xdr:cNvPr>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109745</xdr:rowOff>
    </xdr:from>
    <xdr:ext cx="469744" cy="259045"/>
    <xdr:sp macro="" textlink="">
      <xdr:nvSpPr>
        <xdr:cNvPr id="701" name="【公民館】&#10;一人当たり面積最大値テキスト">
          <a:extLst>
            <a:ext uri="{FF2B5EF4-FFF2-40B4-BE49-F238E27FC236}">
              <a16:creationId xmlns:a16="http://schemas.microsoft.com/office/drawing/2014/main" id="{E169B83D-9813-448C-9819-7CFADF94144E}"/>
            </a:ext>
          </a:extLst>
        </xdr:cNvPr>
        <xdr:cNvSpPr txBox="1"/>
      </xdr:nvSpPr>
      <xdr:spPr>
        <a:xfrm>
          <a:off x="22199600" y="17083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163068</xdr:rowOff>
    </xdr:from>
    <xdr:to>
      <xdr:col>116</xdr:col>
      <xdr:colOff>152400</xdr:colOff>
      <xdr:row>100</xdr:row>
      <xdr:rowOff>163068</xdr:rowOff>
    </xdr:to>
    <xdr:cxnSp macro="">
      <xdr:nvCxnSpPr>
        <xdr:cNvPr id="702" name="直線コネクタ 701">
          <a:extLst>
            <a:ext uri="{FF2B5EF4-FFF2-40B4-BE49-F238E27FC236}">
              <a16:creationId xmlns:a16="http://schemas.microsoft.com/office/drawing/2014/main" id="{F9DC5F3F-E1CE-453B-9B01-8FD5CDD8E9E6}"/>
            </a:ext>
          </a:extLst>
        </xdr:cNvPr>
        <xdr:cNvCxnSpPr/>
      </xdr:nvCxnSpPr>
      <xdr:spPr>
        <a:xfrm>
          <a:off x="22072600" y="1730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96283</xdr:rowOff>
    </xdr:from>
    <xdr:ext cx="469744" cy="259045"/>
    <xdr:sp macro="" textlink="">
      <xdr:nvSpPr>
        <xdr:cNvPr id="703" name="【公民館】&#10;一人当たり面積平均値テキスト">
          <a:extLst>
            <a:ext uri="{FF2B5EF4-FFF2-40B4-BE49-F238E27FC236}">
              <a16:creationId xmlns:a16="http://schemas.microsoft.com/office/drawing/2014/main" id="{4AB29394-09A1-4B0D-8B87-4D80B7A47BC6}"/>
            </a:ext>
          </a:extLst>
        </xdr:cNvPr>
        <xdr:cNvSpPr txBox="1"/>
      </xdr:nvSpPr>
      <xdr:spPr>
        <a:xfrm>
          <a:off x="22199600" y="17927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73406</xdr:rowOff>
    </xdr:from>
    <xdr:to>
      <xdr:col>116</xdr:col>
      <xdr:colOff>114300</xdr:colOff>
      <xdr:row>106</xdr:row>
      <xdr:rowOff>3556</xdr:rowOff>
    </xdr:to>
    <xdr:sp macro="" textlink="">
      <xdr:nvSpPr>
        <xdr:cNvPr id="704" name="フローチャート: 判断 703">
          <a:extLst>
            <a:ext uri="{FF2B5EF4-FFF2-40B4-BE49-F238E27FC236}">
              <a16:creationId xmlns:a16="http://schemas.microsoft.com/office/drawing/2014/main" id="{B6B36181-ED58-4817-A9F8-3FCFBAC20330}"/>
            </a:ext>
          </a:extLst>
        </xdr:cNvPr>
        <xdr:cNvSpPr/>
      </xdr:nvSpPr>
      <xdr:spPr>
        <a:xfrm>
          <a:off x="22110700" y="180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82550</xdr:rowOff>
    </xdr:from>
    <xdr:to>
      <xdr:col>112</xdr:col>
      <xdr:colOff>38100</xdr:colOff>
      <xdr:row>106</xdr:row>
      <xdr:rowOff>12700</xdr:rowOff>
    </xdr:to>
    <xdr:sp macro="" textlink="">
      <xdr:nvSpPr>
        <xdr:cNvPr id="705" name="フローチャート: 判断 704">
          <a:extLst>
            <a:ext uri="{FF2B5EF4-FFF2-40B4-BE49-F238E27FC236}">
              <a16:creationId xmlns:a16="http://schemas.microsoft.com/office/drawing/2014/main" id="{F9EF2DEE-CF58-4337-8093-DE5F3ECF9C19}"/>
            </a:ext>
          </a:extLst>
        </xdr:cNvPr>
        <xdr:cNvSpPr/>
      </xdr:nvSpPr>
      <xdr:spPr>
        <a:xfrm>
          <a:off x="21272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32258</xdr:rowOff>
    </xdr:from>
    <xdr:to>
      <xdr:col>107</xdr:col>
      <xdr:colOff>101600</xdr:colOff>
      <xdr:row>105</xdr:row>
      <xdr:rowOff>133858</xdr:rowOff>
    </xdr:to>
    <xdr:sp macro="" textlink="">
      <xdr:nvSpPr>
        <xdr:cNvPr id="706" name="フローチャート: 判断 705">
          <a:extLst>
            <a:ext uri="{FF2B5EF4-FFF2-40B4-BE49-F238E27FC236}">
              <a16:creationId xmlns:a16="http://schemas.microsoft.com/office/drawing/2014/main" id="{8C34F11F-7AC9-42EF-ADA5-39853E9608F5}"/>
            </a:ext>
          </a:extLst>
        </xdr:cNvPr>
        <xdr:cNvSpPr/>
      </xdr:nvSpPr>
      <xdr:spPr>
        <a:xfrm>
          <a:off x="20383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114554</xdr:rowOff>
    </xdr:from>
    <xdr:to>
      <xdr:col>102</xdr:col>
      <xdr:colOff>165100</xdr:colOff>
      <xdr:row>106</xdr:row>
      <xdr:rowOff>44704</xdr:rowOff>
    </xdr:to>
    <xdr:sp macro="" textlink="">
      <xdr:nvSpPr>
        <xdr:cNvPr id="707" name="フローチャート: 判断 706">
          <a:extLst>
            <a:ext uri="{FF2B5EF4-FFF2-40B4-BE49-F238E27FC236}">
              <a16:creationId xmlns:a16="http://schemas.microsoft.com/office/drawing/2014/main" id="{0882FE13-1BFC-4193-BAE7-45766F119522}"/>
            </a:ext>
          </a:extLst>
        </xdr:cNvPr>
        <xdr:cNvSpPr/>
      </xdr:nvSpPr>
      <xdr:spPr>
        <a:xfrm>
          <a:off x="19494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id="{19E568AD-B9F8-4B36-BA9B-7E7D3282BAC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9" name="テキスト ボックス 708">
          <a:extLst>
            <a:ext uri="{FF2B5EF4-FFF2-40B4-BE49-F238E27FC236}">
              <a16:creationId xmlns:a16="http://schemas.microsoft.com/office/drawing/2014/main" id="{F4AD2D16-26DA-4C43-968C-7E36DAE1277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0" name="テキスト ボックス 709">
          <a:extLst>
            <a:ext uri="{FF2B5EF4-FFF2-40B4-BE49-F238E27FC236}">
              <a16:creationId xmlns:a16="http://schemas.microsoft.com/office/drawing/2014/main" id="{E5187C80-2D4F-482F-8298-EB4E5C222E1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1" name="テキスト ボックス 710">
          <a:extLst>
            <a:ext uri="{FF2B5EF4-FFF2-40B4-BE49-F238E27FC236}">
              <a16:creationId xmlns:a16="http://schemas.microsoft.com/office/drawing/2014/main" id="{C641058A-1C4C-4E12-865B-5451C734551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2" name="テキスト ボックス 711">
          <a:extLst>
            <a:ext uri="{FF2B5EF4-FFF2-40B4-BE49-F238E27FC236}">
              <a16:creationId xmlns:a16="http://schemas.microsoft.com/office/drawing/2014/main" id="{056ABEEC-51FE-4162-A1BB-7333A07D2F5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73406</xdr:rowOff>
    </xdr:from>
    <xdr:to>
      <xdr:col>116</xdr:col>
      <xdr:colOff>114300</xdr:colOff>
      <xdr:row>108</xdr:row>
      <xdr:rowOff>3556</xdr:rowOff>
    </xdr:to>
    <xdr:sp macro="" textlink="">
      <xdr:nvSpPr>
        <xdr:cNvPr id="713" name="楕円 712">
          <a:extLst>
            <a:ext uri="{FF2B5EF4-FFF2-40B4-BE49-F238E27FC236}">
              <a16:creationId xmlns:a16="http://schemas.microsoft.com/office/drawing/2014/main" id="{172D742C-F9C0-486F-BF65-9964FEF2B3E3}"/>
            </a:ext>
          </a:extLst>
        </xdr:cNvPr>
        <xdr:cNvSpPr/>
      </xdr:nvSpPr>
      <xdr:spPr>
        <a:xfrm>
          <a:off x="22110700" y="1841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159783</xdr:rowOff>
    </xdr:from>
    <xdr:ext cx="469744" cy="259045"/>
    <xdr:sp macro="" textlink="">
      <xdr:nvSpPr>
        <xdr:cNvPr id="714" name="【公民館】&#10;一人当たり面積該当値テキスト">
          <a:extLst>
            <a:ext uri="{FF2B5EF4-FFF2-40B4-BE49-F238E27FC236}">
              <a16:creationId xmlns:a16="http://schemas.microsoft.com/office/drawing/2014/main" id="{EEE19A99-D3EE-4EBD-B5A4-DD22C3862CAE}"/>
            </a:ext>
          </a:extLst>
        </xdr:cNvPr>
        <xdr:cNvSpPr txBox="1"/>
      </xdr:nvSpPr>
      <xdr:spPr>
        <a:xfrm>
          <a:off x="22199600" y="18333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132842</xdr:rowOff>
    </xdr:from>
    <xdr:to>
      <xdr:col>112</xdr:col>
      <xdr:colOff>38100</xdr:colOff>
      <xdr:row>108</xdr:row>
      <xdr:rowOff>62992</xdr:rowOff>
    </xdr:to>
    <xdr:sp macro="" textlink="">
      <xdr:nvSpPr>
        <xdr:cNvPr id="715" name="楕円 714">
          <a:extLst>
            <a:ext uri="{FF2B5EF4-FFF2-40B4-BE49-F238E27FC236}">
              <a16:creationId xmlns:a16="http://schemas.microsoft.com/office/drawing/2014/main" id="{E2EB8ADD-611A-4DF9-9BB1-83249338707E}"/>
            </a:ext>
          </a:extLst>
        </xdr:cNvPr>
        <xdr:cNvSpPr/>
      </xdr:nvSpPr>
      <xdr:spPr>
        <a:xfrm>
          <a:off x="21272500" y="1847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124206</xdr:rowOff>
    </xdr:from>
    <xdr:to>
      <xdr:col>116</xdr:col>
      <xdr:colOff>63500</xdr:colOff>
      <xdr:row>108</xdr:row>
      <xdr:rowOff>12192</xdr:rowOff>
    </xdr:to>
    <xdr:cxnSp macro="">
      <xdr:nvCxnSpPr>
        <xdr:cNvPr id="716" name="直線コネクタ 715">
          <a:extLst>
            <a:ext uri="{FF2B5EF4-FFF2-40B4-BE49-F238E27FC236}">
              <a16:creationId xmlns:a16="http://schemas.microsoft.com/office/drawing/2014/main" id="{9E884A5F-C322-4FCC-B39B-FBA6A3930BC9}"/>
            </a:ext>
          </a:extLst>
        </xdr:cNvPr>
        <xdr:cNvCxnSpPr/>
      </xdr:nvCxnSpPr>
      <xdr:spPr>
        <a:xfrm flipV="1">
          <a:off x="21323300" y="1846935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139700</xdr:rowOff>
    </xdr:from>
    <xdr:to>
      <xdr:col>107</xdr:col>
      <xdr:colOff>101600</xdr:colOff>
      <xdr:row>105</xdr:row>
      <xdr:rowOff>69850</xdr:rowOff>
    </xdr:to>
    <xdr:sp macro="" textlink="">
      <xdr:nvSpPr>
        <xdr:cNvPr id="717" name="楕円 716">
          <a:extLst>
            <a:ext uri="{FF2B5EF4-FFF2-40B4-BE49-F238E27FC236}">
              <a16:creationId xmlns:a16="http://schemas.microsoft.com/office/drawing/2014/main" id="{5C632B53-20D6-4BDD-AA61-8DB65633BE89}"/>
            </a:ext>
          </a:extLst>
        </xdr:cNvPr>
        <xdr:cNvSpPr/>
      </xdr:nvSpPr>
      <xdr:spPr>
        <a:xfrm>
          <a:off x="20383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19050</xdr:rowOff>
    </xdr:from>
    <xdr:to>
      <xdr:col>111</xdr:col>
      <xdr:colOff>177800</xdr:colOff>
      <xdr:row>108</xdr:row>
      <xdr:rowOff>12192</xdr:rowOff>
    </xdr:to>
    <xdr:cxnSp macro="">
      <xdr:nvCxnSpPr>
        <xdr:cNvPr id="718" name="直線コネクタ 717">
          <a:extLst>
            <a:ext uri="{FF2B5EF4-FFF2-40B4-BE49-F238E27FC236}">
              <a16:creationId xmlns:a16="http://schemas.microsoft.com/office/drawing/2014/main" id="{E3850568-F247-4940-B205-A4DCBC2074BB}"/>
            </a:ext>
          </a:extLst>
        </xdr:cNvPr>
        <xdr:cNvCxnSpPr/>
      </xdr:nvCxnSpPr>
      <xdr:spPr>
        <a:xfrm>
          <a:off x="20434300" y="18021300"/>
          <a:ext cx="889000" cy="50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29227</xdr:rowOff>
    </xdr:from>
    <xdr:ext cx="469744" cy="259045"/>
    <xdr:sp macro="" textlink="">
      <xdr:nvSpPr>
        <xdr:cNvPr id="719" name="n_1aveValue【公民館】&#10;一人当たり面積">
          <a:extLst>
            <a:ext uri="{FF2B5EF4-FFF2-40B4-BE49-F238E27FC236}">
              <a16:creationId xmlns:a16="http://schemas.microsoft.com/office/drawing/2014/main" id="{81D92D9B-64DE-44D0-B6BA-FF9706EF3F71}"/>
            </a:ext>
          </a:extLst>
        </xdr:cNvPr>
        <xdr:cNvSpPr txBox="1"/>
      </xdr:nvSpPr>
      <xdr:spPr>
        <a:xfrm>
          <a:off x="210757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124985</xdr:rowOff>
    </xdr:from>
    <xdr:ext cx="469744" cy="259045"/>
    <xdr:sp macro="" textlink="">
      <xdr:nvSpPr>
        <xdr:cNvPr id="720" name="n_2aveValue【公民館】&#10;一人当たり面積">
          <a:extLst>
            <a:ext uri="{FF2B5EF4-FFF2-40B4-BE49-F238E27FC236}">
              <a16:creationId xmlns:a16="http://schemas.microsoft.com/office/drawing/2014/main" id="{02EF68F6-121D-4C71-AAF1-C42F23DDB7A4}"/>
            </a:ext>
          </a:extLst>
        </xdr:cNvPr>
        <xdr:cNvSpPr txBox="1"/>
      </xdr:nvSpPr>
      <xdr:spPr>
        <a:xfrm>
          <a:off x="20199427" y="1812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61231</xdr:rowOff>
    </xdr:from>
    <xdr:ext cx="469744" cy="259045"/>
    <xdr:sp macro="" textlink="">
      <xdr:nvSpPr>
        <xdr:cNvPr id="721" name="n_3aveValue【公民館】&#10;一人当たり面積">
          <a:extLst>
            <a:ext uri="{FF2B5EF4-FFF2-40B4-BE49-F238E27FC236}">
              <a16:creationId xmlns:a16="http://schemas.microsoft.com/office/drawing/2014/main" id="{65EF5E2B-FB8B-4BF5-8306-10B455AC42E3}"/>
            </a:ext>
          </a:extLst>
        </xdr:cNvPr>
        <xdr:cNvSpPr txBox="1"/>
      </xdr:nvSpPr>
      <xdr:spPr>
        <a:xfrm>
          <a:off x="19310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54119</xdr:rowOff>
    </xdr:from>
    <xdr:ext cx="469744" cy="259045"/>
    <xdr:sp macro="" textlink="">
      <xdr:nvSpPr>
        <xdr:cNvPr id="722" name="n_1mainValue【公民館】&#10;一人当たり面積">
          <a:extLst>
            <a:ext uri="{FF2B5EF4-FFF2-40B4-BE49-F238E27FC236}">
              <a16:creationId xmlns:a16="http://schemas.microsoft.com/office/drawing/2014/main" id="{D02B9205-5541-4CE4-A638-46C489CB21AA}"/>
            </a:ext>
          </a:extLst>
        </xdr:cNvPr>
        <xdr:cNvSpPr txBox="1"/>
      </xdr:nvSpPr>
      <xdr:spPr>
        <a:xfrm>
          <a:off x="21075727" y="1857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86377</xdr:rowOff>
    </xdr:from>
    <xdr:ext cx="469744" cy="259045"/>
    <xdr:sp macro="" textlink="">
      <xdr:nvSpPr>
        <xdr:cNvPr id="723" name="n_2mainValue【公民館】&#10;一人当たり面積">
          <a:extLst>
            <a:ext uri="{FF2B5EF4-FFF2-40B4-BE49-F238E27FC236}">
              <a16:creationId xmlns:a16="http://schemas.microsoft.com/office/drawing/2014/main" id="{2628EB8C-7E4C-4FF7-8D66-1ACD1B831B9E}"/>
            </a:ext>
          </a:extLst>
        </xdr:cNvPr>
        <xdr:cNvSpPr txBox="1"/>
      </xdr:nvSpPr>
      <xdr:spPr>
        <a:xfrm>
          <a:off x="20199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4" name="正方形/長方形 723">
          <a:extLst>
            <a:ext uri="{FF2B5EF4-FFF2-40B4-BE49-F238E27FC236}">
              <a16:creationId xmlns:a16="http://schemas.microsoft.com/office/drawing/2014/main" id="{840C1EBC-9DA4-4EA7-8163-47EDB825487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5" name="正方形/長方形 724">
          <a:extLst>
            <a:ext uri="{FF2B5EF4-FFF2-40B4-BE49-F238E27FC236}">
              <a16:creationId xmlns:a16="http://schemas.microsoft.com/office/drawing/2014/main" id="{CB042B31-299B-48EC-8D32-25F15453593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6" name="テキスト ボックス 725">
          <a:extLst>
            <a:ext uri="{FF2B5EF4-FFF2-40B4-BE49-F238E27FC236}">
              <a16:creationId xmlns:a16="http://schemas.microsoft.com/office/drawing/2014/main" id="{2C8EF103-035E-4A5A-AD77-A6370047605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の減価償却率は、類似団体内と比較して、低い水準にあり老朽化は進んでいない状況にあります。一人当たり延長は、全国的にも非常に高く、今後、一人当たりにかかる維持管理費が高くなる要因を含んでいます。「舗装修繕計画」を策定し、予防保全型管理を行うことで、維持管理コストの平準化や低減を進めていき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「公営住宅」の減価償却率は、全国・類似団体内・県平均と比較して低い水準にあるものの、市が保有する公営住宅のうち</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割近くは築年数が</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年を経過している現状があり、今後も「八代市営住宅長寿命化計画」に基づき、住宅供給の安定と住環境の向上を図っていきます。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の一人当たり面積は、全国・類似団体内・県平均と比較しても高い水準にあります。今後は、子どもへの保育や教育の質を維持するとともに、特に学校施設については、「八代市立学校規模適正化基本計画」に基づき、適正規模化を図っていきま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AE45BAA-435C-40BF-9EED-D620DF25489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1891CA0-1EB7-463A-A5CB-6805DC45851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978894E-F038-45C4-902D-6FA23A9D8C2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7623A06-9220-4FC4-BDE0-3B8E146D7E7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熊本県八代市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B8AE601-2D6B-4BA8-9065-0FC5FC3C891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8B70451-B5DE-41EC-9828-2FE2677AB9F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EF6A098-2850-4F1D-B531-F31AF6E4CFD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3203D49-B78B-4DB2-B8EA-F791A1F269E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CBD2D43-FB24-44A4-967E-E77E017CC92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08FE43B-2986-4467-9F31-B93CEEDB7D3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128,001
125,600
681.36
66,456,864
65,134,510
1,150,591
32,938,875
67,926,540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FFFCB4C-10B4-4D5D-99A9-E1E2A354515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B9A0F14-0EFD-477B-8470-92CB9F50C6D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CBDE409-D704-4A10-A8FC-A020B5AF31A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91.3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2F11BA1-3024-4F90-9031-68D3F02BA66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FDA5B41-DA3E-48C8-82B6-B013EEEA6A9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759BC06-3547-4954-B595-F4BE250184E3}"/>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A9036DE-3905-47FD-9E62-FB445B0E0EA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D0E5C00-874E-4830-B10A-0DD41CCBB2B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6D8C406-649D-4CD0-BC59-F9A7A447562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46F1D90-5AE0-4D50-A37A-686599D3368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808DE82-3AB6-4D39-82D5-62950294739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E0ED361-F688-4410-B948-B1B29D4A2A5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89463DB-3236-41D2-B07E-337CC0EC49E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C5DCB9D-22D6-44F1-956E-336D4D55B45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951A365-E72D-487A-9E2A-60CCD5FD303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4E78F82-4C8B-45FB-9BC4-6027E468234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F7CB0D7-6F72-4254-97E3-94BD7F87438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9BF018E-49D0-4222-9FF4-46AD7FC856F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43DA9F3-D5D1-46B2-9055-D2829FFC5A4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2330EC8B-54C1-442C-A4A9-9C51C611B2D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30D34C87-1379-43BC-932C-88480794DA0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DC74C72D-7BD3-4912-A70A-651CF8DB347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A7084201-B267-40A7-8323-CB00D2DDF1F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C4ADE31E-46AA-4CC0-B08B-E3C6276960C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8FA4FA2C-76F4-4689-8257-A2B05D79388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191B0A94-94CF-452D-BAD8-F1850FA7226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4782D680-3062-4845-8038-A85FE5309FD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733CF489-CE42-4C70-AC30-C9DB2195909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B0D3DA74-4BA4-48A5-9ED8-1F61ABE6BBE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82E53EF4-C44A-4508-81FB-BE61DE43724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71ECE286-F3FA-4253-8EA0-84160E6EAEE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222CF9A0-9E75-4F70-B910-713B2B63F983}"/>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542DE27E-B7AC-428E-BE0C-F85A1A4C7E51}"/>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93571453-C7B8-4DD8-AE70-8AB89D63522D}"/>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70F69BCF-2DE8-490B-B5F4-C171B624329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EF2BABD1-2B09-4378-8C5E-7F118FFB96ED}"/>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0E4CC0EA-D3E7-4AD1-BE0E-A6CF4F596121}"/>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200F918C-CDEC-43D1-A7F1-4412305A1B38}"/>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a:extLst>
            <a:ext uri="{FF2B5EF4-FFF2-40B4-BE49-F238E27FC236}">
              <a16:creationId xmlns:a16="http://schemas.microsoft.com/office/drawing/2014/main" id="{F3F13051-528E-49E6-AD55-7D097AAA04C4}"/>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43AF8916-0FE8-4426-99AD-9DB1D3B610E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ACB60DE1-42F9-490E-BB49-C560CAC5F8CF}"/>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a:extLst>
            <a:ext uri="{FF2B5EF4-FFF2-40B4-BE49-F238E27FC236}">
              <a16:creationId xmlns:a16="http://schemas.microsoft.com/office/drawing/2014/main" id="{6D16997D-F950-42C1-BD8E-42CD8CDFE3A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126492</xdr:rowOff>
    </xdr:from>
    <xdr:to>
      <xdr:col>24</xdr:col>
      <xdr:colOff>62865</xdr:colOff>
      <xdr:row>42</xdr:row>
      <xdr:rowOff>73914</xdr:rowOff>
    </xdr:to>
    <xdr:cxnSp macro="">
      <xdr:nvCxnSpPr>
        <xdr:cNvPr id="54" name="直線コネクタ 53">
          <a:extLst>
            <a:ext uri="{FF2B5EF4-FFF2-40B4-BE49-F238E27FC236}">
              <a16:creationId xmlns:a16="http://schemas.microsoft.com/office/drawing/2014/main" id="{9D8B550C-480D-4CFB-8B58-333F773D257C}"/>
            </a:ext>
          </a:extLst>
        </xdr:cNvPr>
        <xdr:cNvCxnSpPr/>
      </xdr:nvCxnSpPr>
      <xdr:spPr>
        <a:xfrm flipV="1">
          <a:off x="4634865" y="5784342"/>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77741</xdr:rowOff>
    </xdr:from>
    <xdr:ext cx="405111" cy="259045"/>
    <xdr:sp macro="" textlink="">
      <xdr:nvSpPr>
        <xdr:cNvPr id="55" name="【図書館】&#10;有形固定資産減価償却率最小値テキスト">
          <a:extLst>
            <a:ext uri="{FF2B5EF4-FFF2-40B4-BE49-F238E27FC236}">
              <a16:creationId xmlns:a16="http://schemas.microsoft.com/office/drawing/2014/main" id="{E236EAC5-E82C-415F-AA14-A4B8F5149D53}"/>
            </a:ext>
          </a:extLst>
        </xdr:cNvPr>
        <xdr:cNvSpPr txBox="1"/>
      </xdr:nvSpPr>
      <xdr:spPr>
        <a:xfrm>
          <a:off x="4673600" y="727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73914</xdr:rowOff>
    </xdr:from>
    <xdr:to>
      <xdr:col>24</xdr:col>
      <xdr:colOff>152400</xdr:colOff>
      <xdr:row>42</xdr:row>
      <xdr:rowOff>73914</xdr:rowOff>
    </xdr:to>
    <xdr:cxnSp macro="">
      <xdr:nvCxnSpPr>
        <xdr:cNvPr id="56" name="直線コネクタ 55">
          <a:extLst>
            <a:ext uri="{FF2B5EF4-FFF2-40B4-BE49-F238E27FC236}">
              <a16:creationId xmlns:a16="http://schemas.microsoft.com/office/drawing/2014/main" id="{F7E4B7EC-A504-40D3-9003-48782DA2B993}"/>
            </a:ext>
          </a:extLst>
        </xdr:cNvPr>
        <xdr:cNvCxnSpPr/>
      </xdr:nvCxnSpPr>
      <xdr:spPr>
        <a:xfrm>
          <a:off x="4546600" y="727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73169</xdr:rowOff>
    </xdr:from>
    <xdr:ext cx="405111" cy="259045"/>
    <xdr:sp macro="" textlink="">
      <xdr:nvSpPr>
        <xdr:cNvPr id="57" name="【図書館】&#10;有形固定資産減価償却率最大値テキスト">
          <a:extLst>
            <a:ext uri="{FF2B5EF4-FFF2-40B4-BE49-F238E27FC236}">
              <a16:creationId xmlns:a16="http://schemas.microsoft.com/office/drawing/2014/main" id="{6FC20491-F228-4FA3-B0C2-4059D90A7A03}"/>
            </a:ext>
          </a:extLst>
        </xdr:cNvPr>
        <xdr:cNvSpPr txBox="1"/>
      </xdr:nvSpPr>
      <xdr:spPr>
        <a:xfrm>
          <a:off x="4673600" y="5559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126492</xdr:rowOff>
    </xdr:from>
    <xdr:to>
      <xdr:col>24</xdr:col>
      <xdr:colOff>152400</xdr:colOff>
      <xdr:row>33</xdr:row>
      <xdr:rowOff>126492</xdr:rowOff>
    </xdr:to>
    <xdr:cxnSp macro="">
      <xdr:nvCxnSpPr>
        <xdr:cNvPr id="58" name="直線コネクタ 57">
          <a:extLst>
            <a:ext uri="{FF2B5EF4-FFF2-40B4-BE49-F238E27FC236}">
              <a16:creationId xmlns:a16="http://schemas.microsoft.com/office/drawing/2014/main" id="{2FDA8395-98FF-48D1-971A-325FE6AD9375}"/>
            </a:ext>
          </a:extLst>
        </xdr:cNvPr>
        <xdr:cNvCxnSpPr/>
      </xdr:nvCxnSpPr>
      <xdr:spPr>
        <a:xfrm>
          <a:off x="4546600" y="5784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156989</xdr:rowOff>
    </xdr:from>
    <xdr:ext cx="405111" cy="259045"/>
    <xdr:sp macro="" textlink="">
      <xdr:nvSpPr>
        <xdr:cNvPr id="59" name="【図書館】&#10;有形固定資産減価償却率平均値テキスト">
          <a:extLst>
            <a:ext uri="{FF2B5EF4-FFF2-40B4-BE49-F238E27FC236}">
              <a16:creationId xmlns:a16="http://schemas.microsoft.com/office/drawing/2014/main" id="{781A9084-A300-4CC0-9D84-BE8CB44B0723}"/>
            </a:ext>
          </a:extLst>
        </xdr:cNvPr>
        <xdr:cNvSpPr txBox="1"/>
      </xdr:nvSpPr>
      <xdr:spPr>
        <a:xfrm>
          <a:off x="4673600" y="65006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7112</xdr:rowOff>
    </xdr:from>
    <xdr:to>
      <xdr:col>24</xdr:col>
      <xdr:colOff>114300</xdr:colOff>
      <xdr:row>38</xdr:row>
      <xdr:rowOff>108712</xdr:rowOff>
    </xdr:to>
    <xdr:sp macro="" textlink="">
      <xdr:nvSpPr>
        <xdr:cNvPr id="60" name="フローチャート: 判断 59">
          <a:extLst>
            <a:ext uri="{FF2B5EF4-FFF2-40B4-BE49-F238E27FC236}">
              <a16:creationId xmlns:a16="http://schemas.microsoft.com/office/drawing/2014/main" id="{728F4107-10E8-4565-AC21-C31DEAF72B72}"/>
            </a:ext>
          </a:extLst>
        </xdr:cNvPr>
        <xdr:cNvSpPr/>
      </xdr:nvSpPr>
      <xdr:spPr>
        <a:xfrm>
          <a:off x="45847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64262</xdr:rowOff>
    </xdr:from>
    <xdr:to>
      <xdr:col>20</xdr:col>
      <xdr:colOff>38100</xdr:colOff>
      <xdr:row>38</xdr:row>
      <xdr:rowOff>165862</xdr:rowOff>
    </xdr:to>
    <xdr:sp macro="" textlink="">
      <xdr:nvSpPr>
        <xdr:cNvPr id="61" name="フローチャート: 判断 60">
          <a:extLst>
            <a:ext uri="{FF2B5EF4-FFF2-40B4-BE49-F238E27FC236}">
              <a16:creationId xmlns:a16="http://schemas.microsoft.com/office/drawing/2014/main" id="{9BE04460-3FA6-46F8-A52C-EB1E044F22EB}"/>
            </a:ext>
          </a:extLst>
        </xdr:cNvPr>
        <xdr:cNvSpPr/>
      </xdr:nvSpPr>
      <xdr:spPr>
        <a:xfrm>
          <a:off x="3746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96266</xdr:rowOff>
    </xdr:from>
    <xdr:to>
      <xdr:col>15</xdr:col>
      <xdr:colOff>101600</xdr:colOff>
      <xdr:row>39</xdr:row>
      <xdr:rowOff>26416</xdr:rowOff>
    </xdr:to>
    <xdr:sp macro="" textlink="">
      <xdr:nvSpPr>
        <xdr:cNvPr id="62" name="フローチャート: 判断 61">
          <a:extLst>
            <a:ext uri="{FF2B5EF4-FFF2-40B4-BE49-F238E27FC236}">
              <a16:creationId xmlns:a16="http://schemas.microsoft.com/office/drawing/2014/main" id="{111A7BF7-0F78-4785-B6F1-4A78910E5E30}"/>
            </a:ext>
          </a:extLst>
        </xdr:cNvPr>
        <xdr:cNvSpPr/>
      </xdr:nvSpPr>
      <xdr:spPr>
        <a:xfrm>
          <a:off x="2857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77978</xdr:rowOff>
    </xdr:from>
    <xdr:to>
      <xdr:col>10</xdr:col>
      <xdr:colOff>165100</xdr:colOff>
      <xdr:row>40</xdr:row>
      <xdr:rowOff>8128</xdr:rowOff>
    </xdr:to>
    <xdr:sp macro="" textlink="">
      <xdr:nvSpPr>
        <xdr:cNvPr id="63" name="フローチャート: 判断 62">
          <a:extLst>
            <a:ext uri="{FF2B5EF4-FFF2-40B4-BE49-F238E27FC236}">
              <a16:creationId xmlns:a16="http://schemas.microsoft.com/office/drawing/2014/main" id="{7D125635-6BBF-4140-A125-446539255FE8}"/>
            </a:ext>
          </a:extLst>
        </xdr:cNvPr>
        <xdr:cNvSpPr/>
      </xdr:nvSpPr>
      <xdr:spPr>
        <a:xfrm>
          <a:off x="1968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50687D9F-A537-4FA6-BF83-AE25E153597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DEE5E3C8-F3E2-4BEC-B347-B64C4A1B30E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825DC780-A557-495D-A093-CC7155A8E3E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606CE941-FB43-4BE9-9DE0-647AC2AEA80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C362D6C-9C94-4358-AC57-FB1D431BF62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114554</xdr:rowOff>
    </xdr:from>
    <xdr:to>
      <xdr:col>24</xdr:col>
      <xdr:colOff>114300</xdr:colOff>
      <xdr:row>36</xdr:row>
      <xdr:rowOff>44704</xdr:rowOff>
    </xdr:to>
    <xdr:sp macro="" textlink="">
      <xdr:nvSpPr>
        <xdr:cNvPr id="69" name="楕円 68">
          <a:extLst>
            <a:ext uri="{FF2B5EF4-FFF2-40B4-BE49-F238E27FC236}">
              <a16:creationId xmlns:a16="http://schemas.microsoft.com/office/drawing/2014/main" id="{DB52C2F0-5FED-450F-A353-7D449C58A695}"/>
            </a:ext>
          </a:extLst>
        </xdr:cNvPr>
        <xdr:cNvSpPr/>
      </xdr:nvSpPr>
      <xdr:spPr>
        <a:xfrm>
          <a:off x="4584700" y="611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137431</xdr:rowOff>
    </xdr:from>
    <xdr:ext cx="405111" cy="259045"/>
    <xdr:sp macro="" textlink="">
      <xdr:nvSpPr>
        <xdr:cNvPr id="70" name="【図書館】&#10;有形固定資産減価償却率該当値テキスト">
          <a:extLst>
            <a:ext uri="{FF2B5EF4-FFF2-40B4-BE49-F238E27FC236}">
              <a16:creationId xmlns:a16="http://schemas.microsoft.com/office/drawing/2014/main" id="{C54C3C9B-5C51-42D4-A694-CDC22AEEB7F6}"/>
            </a:ext>
          </a:extLst>
        </xdr:cNvPr>
        <xdr:cNvSpPr txBox="1"/>
      </xdr:nvSpPr>
      <xdr:spPr>
        <a:xfrm>
          <a:off x="4673600" y="5966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162560</xdr:rowOff>
    </xdr:from>
    <xdr:to>
      <xdr:col>20</xdr:col>
      <xdr:colOff>38100</xdr:colOff>
      <xdr:row>36</xdr:row>
      <xdr:rowOff>92710</xdr:rowOff>
    </xdr:to>
    <xdr:sp macro="" textlink="">
      <xdr:nvSpPr>
        <xdr:cNvPr id="71" name="楕円 70">
          <a:extLst>
            <a:ext uri="{FF2B5EF4-FFF2-40B4-BE49-F238E27FC236}">
              <a16:creationId xmlns:a16="http://schemas.microsoft.com/office/drawing/2014/main" id="{EAD43BA6-392D-424F-BF11-B6CD79F5181E}"/>
            </a:ext>
          </a:extLst>
        </xdr:cNvPr>
        <xdr:cNvSpPr/>
      </xdr:nvSpPr>
      <xdr:spPr>
        <a:xfrm>
          <a:off x="3746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165354</xdr:rowOff>
    </xdr:from>
    <xdr:to>
      <xdr:col>24</xdr:col>
      <xdr:colOff>63500</xdr:colOff>
      <xdr:row>36</xdr:row>
      <xdr:rowOff>41910</xdr:rowOff>
    </xdr:to>
    <xdr:cxnSp macro="">
      <xdr:nvCxnSpPr>
        <xdr:cNvPr id="72" name="直線コネクタ 71">
          <a:extLst>
            <a:ext uri="{FF2B5EF4-FFF2-40B4-BE49-F238E27FC236}">
              <a16:creationId xmlns:a16="http://schemas.microsoft.com/office/drawing/2014/main" id="{8C943AED-D29E-4632-9615-8D0A072E0251}"/>
            </a:ext>
          </a:extLst>
        </xdr:cNvPr>
        <xdr:cNvCxnSpPr/>
      </xdr:nvCxnSpPr>
      <xdr:spPr>
        <a:xfrm flipV="1">
          <a:off x="3797300" y="6166104"/>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39116</xdr:rowOff>
    </xdr:from>
    <xdr:to>
      <xdr:col>15</xdr:col>
      <xdr:colOff>101600</xdr:colOff>
      <xdr:row>36</xdr:row>
      <xdr:rowOff>140716</xdr:rowOff>
    </xdr:to>
    <xdr:sp macro="" textlink="">
      <xdr:nvSpPr>
        <xdr:cNvPr id="73" name="楕円 72">
          <a:extLst>
            <a:ext uri="{FF2B5EF4-FFF2-40B4-BE49-F238E27FC236}">
              <a16:creationId xmlns:a16="http://schemas.microsoft.com/office/drawing/2014/main" id="{FC596D9F-BB41-4191-B43B-370D2CB95897}"/>
            </a:ext>
          </a:extLst>
        </xdr:cNvPr>
        <xdr:cNvSpPr/>
      </xdr:nvSpPr>
      <xdr:spPr>
        <a:xfrm>
          <a:off x="2857500" y="621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41910</xdr:rowOff>
    </xdr:from>
    <xdr:to>
      <xdr:col>19</xdr:col>
      <xdr:colOff>177800</xdr:colOff>
      <xdr:row>36</xdr:row>
      <xdr:rowOff>89916</xdr:rowOff>
    </xdr:to>
    <xdr:cxnSp macro="">
      <xdr:nvCxnSpPr>
        <xdr:cNvPr id="74" name="直線コネクタ 73">
          <a:extLst>
            <a:ext uri="{FF2B5EF4-FFF2-40B4-BE49-F238E27FC236}">
              <a16:creationId xmlns:a16="http://schemas.microsoft.com/office/drawing/2014/main" id="{06250D1D-3A8E-4AA8-BBBC-63084ECD829E}"/>
            </a:ext>
          </a:extLst>
        </xdr:cNvPr>
        <xdr:cNvCxnSpPr/>
      </xdr:nvCxnSpPr>
      <xdr:spPr>
        <a:xfrm flipV="1">
          <a:off x="2908300" y="621411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156989</xdr:rowOff>
    </xdr:from>
    <xdr:ext cx="405111" cy="259045"/>
    <xdr:sp macro="" textlink="">
      <xdr:nvSpPr>
        <xdr:cNvPr id="75" name="n_1aveValue【図書館】&#10;有形固定資産減価償却率">
          <a:extLst>
            <a:ext uri="{FF2B5EF4-FFF2-40B4-BE49-F238E27FC236}">
              <a16:creationId xmlns:a16="http://schemas.microsoft.com/office/drawing/2014/main" id="{11555315-CAC9-4BE6-B221-E35B0795BD13}"/>
            </a:ext>
          </a:extLst>
        </xdr:cNvPr>
        <xdr:cNvSpPr txBox="1"/>
      </xdr:nvSpPr>
      <xdr:spPr>
        <a:xfrm>
          <a:off x="3582044" y="6672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17543</xdr:rowOff>
    </xdr:from>
    <xdr:ext cx="405111" cy="259045"/>
    <xdr:sp macro="" textlink="">
      <xdr:nvSpPr>
        <xdr:cNvPr id="76" name="n_2aveValue【図書館】&#10;有形固定資産減価償却率">
          <a:extLst>
            <a:ext uri="{FF2B5EF4-FFF2-40B4-BE49-F238E27FC236}">
              <a16:creationId xmlns:a16="http://schemas.microsoft.com/office/drawing/2014/main" id="{6C6B90FA-20B8-42D0-A0E6-86C439CDDA73}"/>
            </a:ext>
          </a:extLst>
        </xdr:cNvPr>
        <xdr:cNvSpPr txBox="1"/>
      </xdr:nvSpPr>
      <xdr:spPr>
        <a:xfrm>
          <a:off x="2705744"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24655</xdr:rowOff>
    </xdr:from>
    <xdr:ext cx="405111" cy="259045"/>
    <xdr:sp macro="" textlink="">
      <xdr:nvSpPr>
        <xdr:cNvPr id="77" name="n_3aveValue【図書館】&#10;有形固定資産減価償却率">
          <a:extLst>
            <a:ext uri="{FF2B5EF4-FFF2-40B4-BE49-F238E27FC236}">
              <a16:creationId xmlns:a16="http://schemas.microsoft.com/office/drawing/2014/main" id="{3B302121-7424-4F23-B592-D3DF7A9AB76F}"/>
            </a:ext>
          </a:extLst>
        </xdr:cNvPr>
        <xdr:cNvSpPr txBox="1"/>
      </xdr:nvSpPr>
      <xdr:spPr>
        <a:xfrm>
          <a:off x="1816744" y="6539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109237</xdr:rowOff>
    </xdr:from>
    <xdr:ext cx="405111" cy="259045"/>
    <xdr:sp macro="" textlink="">
      <xdr:nvSpPr>
        <xdr:cNvPr id="78" name="n_1mainValue【図書館】&#10;有形固定資産減価償却率">
          <a:extLst>
            <a:ext uri="{FF2B5EF4-FFF2-40B4-BE49-F238E27FC236}">
              <a16:creationId xmlns:a16="http://schemas.microsoft.com/office/drawing/2014/main" id="{5AD6FED9-EF5A-4E89-B057-D521532537B3}"/>
            </a:ext>
          </a:extLst>
        </xdr:cNvPr>
        <xdr:cNvSpPr txBox="1"/>
      </xdr:nvSpPr>
      <xdr:spPr>
        <a:xfrm>
          <a:off x="3582044"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157243</xdr:rowOff>
    </xdr:from>
    <xdr:ext cx="405111" cy="259045"/>
    <xdr:sp macro="" textlink="">
      <xdr:nvSpPr>
        <xdr:cNvPr id="79" name="n_2mainValue【図書館】&#10;有形固定資産減価償却率">
          <a:extLst>
            <a:ext uri="{FF2B5EF4-FFF2-40B4-BE49-F238E27FC236}">
              <a16:creationId xmlns:a16="http://schemas.microsoft.com/office/drawing/2014/main" id="{2602C520-5FA4-4299-91F1-F5FCBB185985}"/>
            </a:ext>
          </a:extLst>
        </xdr:cNvPr>
        <xdr:cNvSpPr txBox="1"/>
      </xdr:nvSpPr>
      <xdr:spPr>
        <a:xfrm>
          <a:off x="2705744" y="598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E6A7D0BA-F351-4524-A19E-423997CB7F8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CD4C6A51-9DE1-4DA4-9988-DF324B4BA19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55F83137-5841-4741-9A2B-09A535D0EE1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02D36634-C190-49DB-AA24-05416730753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B9058ADE-0E93-4524-93D0-E1B33512CAE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037E677E-5954-4E28-8759-5FCC5DE2A4B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9F68EA87-DE82-44FE-9DB8-C0A23744C25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CEFA2B18-A91A-4AAC-8B81-B11DF733B8D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a:extLst>
            <a:ext uri="{FF2B5EF4-FFF2-40B4-BE49-F238E27FC236}">
              <a16:creationId xmlns:a16="http://schemas.microsoft.com/office/drawing/2014/main" id="{782406FB-72C7-4B37-8942-4C2E300AA753}"/>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8C6E8B0E-D560-46AA-9011-B9DE7FDE6A7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0" name="テキスト ボックス 89">
          <a:extLst>
            <a:ext uri="{FF2B5EF4-FFF2-40B4-BE49-F238E27FC236}">
              <a16:creationId xmlns:a16="http://schemas.microsoft.com/office/drawing/2014/main" id="{A8BAB360-2C88-454E-97AF-040ED2B7FDA1}"/>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a:extLst>
            <a:ext uri="{FF2B5EF4-FFF2-40B4-BE49-F238E27FC236}">
              <a16:creationId xmlns:a16="http://schemas.microsoft.com/office/drawing/2014/main" id="{0280A8D6-27C2-4724-ACD2-2970A969A3DD}"/>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2" name="テキスト ボックス 91">
          <a:extLst>
            <a:ext uri="{FF2B5EF4-FFF2-40B4-BE49-F238E27FC236}">
              <a16:creationId xmlns:a16="http://schemas.microsoft.com/office/drawing/2014/main" id="{F4D604AB-1BAC-44FF-8125-273ECC8EFB57}"/>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a:extLst>
            <a:ext uri="{FF2B5EF4-FFF2-40B4-BE49-F238E27FC236}">
              <a16:creationId xmlns:a16="http://schemas.microsoft.com/office/drawing/2014/main" id="{0D4A2FE1-2FD6-4476-BDD0-EFAF033BF8E7}"/>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4" name="テキスト ボックス 93">
          <a:extLst>
            <a:ext uri="{FF2B5EF4-FFF2-40B4-BE49-F238E27FC236}">
              <a16:creationId xmlns:a16="http://schemas.microsoft.com/office/drawing/2014/main" id="{7314CD12-7937-4040-9CD6-A9806049DA78}"/>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a:extLst>
            <a:ext uri="{FF2B5EF4-FFF2-40B4-BE49-F238E27FC236}">
              <a16:creationId xmlns:a16="http://schemas.microsoft.com/office/drawing/2014/main" id="{F5E46ABF-28C1-4592-8BA4-A36782533752}"/>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6" name="テキスト ボックス 95">
          <a:extLst>
            <a:ext uri="{FF2B5EF4-FFF2-40B4-BE49-F238E27FC236}">
              <a16:creationId xmlns:a16="http://schemas.microsoft.com/office/drawing/2014/main" id="{69D563A1-19B9-435C-B8A4-8B0B56572F11}"/>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a:extLst>
            <a:ext uri="{FF2B5EF4-FFF2-40B4-BE49-F238E27FC236}">
              <a16:creationId xmlns:a16="http://schemas.microsoft.com/office/drawing/2014/main" id="{12CEA7FC-EDE8-4B5B-BF4D-69CE660EBC21}"/>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8" name="テキスト ボックス 97">
          <a:extLst>
            <a:ext uri="{FF2B5EF4-FFF2-40B4-BE49-F238E27FC236}">
              <a16:creationId xmlns:a16="http://schemas.microsoft.com/office/drawing/2014/main" id="{A761BF1A-80F1-4AA8-97FC-3ABA95E7842F}"/>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a:extLst>
            <a:ext uri="{FF2B5EF4-FFF2-40B4-BE49-F238E27FC236}">
              <a16:creationId xmlns:a16="http://schemas.microsoft.com/office/drawing/2014/main" id="{7CE15363-6926-4263-BD2A-366BB124DC4D}"/>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0" name="テキスト ボックス 99">
          <a:extLst>
            <a:ext uri="{FF2B5EF4-FFF2-40B4-BE49-F238E27FC236}">
              <a16:creationId xmlns:a16="http://schemas.microsoft.com/office/drawing/2014/main" id="{15E0DD1B-2807-409F-AD68-A80EB9EA2389}"/>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a:extLst>
            <a:ext uri="{FF2B5EF4-FFF2-40B4-BE49-F238E27FC236}">
              <a16:creationId xmlns:a16="http://schemas.microsoft.com/office/drawing/2014/main" id="{1FCC9DC7-3EC3-4055-8FA1-0A2147B9AF55}"/>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2" name="テキスト ボックス 101">
          <a:extLst>
            <a:ext uri="{FF2B5EF4-FFF2-40B4-BE49-F238E27FC236}">
              <a16:creationId xmlns:a16="http://schemas.microsoft.com/office/drawing/2014/main" id="{8ACD5EF2-4668-4241-BCF0-AF4F7D63824D}"/>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4ECC02EA-4EB3-4D14-82A3-9E826949BC9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a:extLst>
            <a:ext uri="{FF2B5EF4-FFF2-40B4-BE49-F238E27FC236}">
              <a16:creationId xmlns:a16="http://schemas.microsoft.com/office/drawing/2014/main" id="{7C32348F-9B33-4968-9145-9A761722A555}"/>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a:extLst>
            <a:ext uri="{FF2B5EF4-FFF2-40B4-BE49-F238E27FC236}">
              <a16:creationId xmlns:a16="http://schemas.microsoft.com/office/drawing/2014/main" id="{B65E98FB-579D-47DF-A49D-376101C9D41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149678</xdr:rowOff>
    </xdr:from>
    <xdr:to>
      <xdr:col>54</xdr:col>
      <xdr:colOff>189865</xdr:colOff>
      <xdr:row>42</xdr:row>
      <xdr:rowOff>157843</xdr:rowOff>
    </xdr:to>
    <xdr:cxnSp macro="">
      <xdr:nvCxnSpPr>
        <xdr:cNvPr id="106" name="直線コネクタ 105">
          <a:extLst>
            <a:ext uri="{FF2B5EF4-FFF2-40B4-BE49-F238E27FC236}">
              <a16:creationId xmlns:a16="http://schemas.microsoft.com/office/drawing/2014/main" id="{1E956F68-0537-4F0B-AC07-6C576101CDF4}"/>
            </a:ext>
          </a:extLst>
        </xdr:cNvPr>
        <xdr:cNvCxnSpPr/>
      </xdr:nvCxnSpPr>
      <xdr:spPr>
        <a:xfrm flipV="1">
          <a:off x="10476865" y="5807528"/>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161670</xdr:rowOff>
    </xdr:from>
    <xdr:ext cx="469744" cy="259045"/>
    <xdr:sp macro="" textlink="">
      <xdr:nvSpPr>
        <xdr:cNvPr id="107" name="【図書館】&#10;一人当たり面積最小値テキスト">
          <a:extLst>
            <a:ext uri="{FF2B5EF4-FFF2-40B4-BE49-F238E27FC236}">
              <a16:creationId xmlns:a16="http://schemas.microsoft.com/office/drawing/2014/main" id="{9AEBF22E-BA18-4EDE-9038-BB736FD1DBDD}"/>
            </a:ext>
          </a:extLst>
        </xdr:cNvPr>
        <xdr:cNvSpPr txBox="1"/>
      </xdr:nvSpPr>
      <xdr:spPr>
        <a:xfrm>
          <a:off x="10515600" y="736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157843</xdr:rowOff>
    </xdr:from>
    <xdr:to>
      <xdr:col>55</xdr:col>
      <xdr:colOff>88900</xdr:colOff>
      <xdr:row>42</xdr:row>
      <xdr:rowOff>157843</xdr:rowOff>
    </xdr:to>
    <xdr:cxnSp macro="">
      <xdr:nvCxnSpPr>
        <xdr:cNvPr id="108" name="直線コネクタ 107">
          <a:extLst>
            <a:ext uri="{FF2B5EF4-FFF2-40B4-BE49-F238E27FC236}">
              <a16:creationId xmlns:a16="http://schemas.microsoft.com/office/drawing/2014/main" id="{5BFD20CD-3B47-4C92-9F6E-C555EB5FDF77}"/>
            </a:ext>
          </a:extLst>
        </xdr:cNvPr>
        <xdr:cNvCxnSpPr/>
      </xdr:nvCxnSpPr>
      <xdr:spPr>
        <a:xfrm>
          <a:off x="10388600" y="735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96355</xdr:rowOff>
    </xdr:from>
    <xdr:ext cx="469744" cy="259045"/>
    <xdr:sp macro="" textlink="">
      <xdr:nvSpPr>
        <xdr:cNvPr id="109" name="【図書館】&#10;一人当たり面積最大値テキスト">
          <a:extLst>
            <a:ext uri="{FF2B5EF4-FFF2-40B4-BE49-F238E27FC236}">
              <a16:creationId xmlns:a16="http://schemas.microsoft.com/office/drawing/2014/main" id="{54061A68-D7E5-4AAE-ACE0-A2499E115028}"/>
            </a:ext>
          </a:extLst>
        </xdr:cNvPr>
        <xdr:cNvSpPr txBox="1"/>
      </xdr:nvSpPr>
      <xdr:spPr>
        <a:xfrm>
          <a:off x="10515600" y="558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149678</xdr:rowOff>
    </xdr:from>
    <xdr:to>
      <xdr:col>55</xdr:col>
      <xdr:colOff>88900</xdr:colOff>
      <xdr:row>33</xdr:row>
      <xdr:rowOff>149678</xdr:rowOff>
    </xdr:to>
    <xdr:cxnSp macro="">
      <xdr:nvCxnSpPr>
        <xdr:cNvPr id="110" name="直線コネクタ 109">
          <a:extLst>
            <a:ext uri="{FF2B5EF4-FFF2-40B4-BE49-F238E27FC236}">
              <a16:creationId xmlns:a16="http://schemas.microsoft.com/office/drawing/2014/main" id="{D2137013-9104-433D-9658-D16467159D6A}"/>
            </a:ext>
          </a:extLst>
        </xdr:cNvPr>
        <xdr:cNvCxnSpPr/>
      </xdr:nvCxnSpPr>
      <xdr:spPr>
        <a:xfrm>
          <a:off x="10388600" y="580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170742</xdr:rowOff>
    </xdr:from>
    <xdr:ext cx="469744" cy="259045"/>
    <xdr:sp macro="" textlink="">
      <xdr:nvSpPr>
        <xdr:cNvPr id="111" name="【図書館】&#10;一人当たり面積平均値テキスト">
          <a:extLst>
            <a:ext uri="{FF2B5EF4-FFF2-40B4-BE49-F238E27FC236}">
              <a16:creationId xmlns:a16="http://schemas.microsoft.com/office/drawing/2014/main" id="{73B834F5-3BE3-4948-B614-C8FB669CC628}"/>
            </a:ext>
          </a:extLst>
        </xdr:cNvPr>
        <xdr:cNvSpPr txBox="1"/>
      </xdr:nvSpPr>
      <xdr:spPr>
        <a:xfrm>
          <a:off x="10515600" y="6685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147865</xdr:rowOff>
    </xdr:from>
    <xdr:to>
      <xdr:col>55</xdr:col>
      <xdr:colOff>50800</xdr:colOff>
      <xdr:row>40</xdr:row>
      <xdr:rowOff>78015</xdr:rowOff>
    </xdr:to>
    <xdr:sp macro="" textlink="">
      <xdr:nvSpPr>
        <xdr:cNvPr id="112" name="フローチャート: 判断 111">
          <a:extLst>
            <a:ext uri="{FF2B5EF4-FFF2-40B4-BE49-F238E27FC236}">
              <a16:creationId xmlns:a16="http://schemas.microsoft.com/office/drawing/2014/main" id="{6889F73B-1964-479E-8837-6537B0FD43B7}"/>
            </a:ext>
          </a:extLst>
        </xdr:cNvPr>
        <xdr:cNvSpPr/>
      </xdr:nvSpPr>
      <xdr:spPr>
        <a:xfrm>
          <a:off x="10426700" y="68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164193</xdr:rowOff>
    </xdr:from>
    <xdr:to>
      <xdr:col>50</xdr:col>
      <xdr:colOff>165100</xdr:colOff>
      <xdr:row>40</xdr:row>
      <xdr:rowOff>94343</xdr:rowOff>
    </xdr:to>
    <xdr:sp macro="" textlink="">
      <xdr:nvSpPr>
        <xdr:cNvPr id="113" name="フローチャート: 判断 112">
          <a:extLst>
            <a:ext uri="{FF2B5EF4-FFF2-40B4-BE49-F238E27FC236}">
              <a16:creationId xmlns:a16="http://schemas.microsoft.com/office/drawing/2014/main" id="{7F60F410-5FEF-464E-8DE8-A84003E5ABC2}"/>
            </a:ext>
          </a:extLst>
        </xdr:cNvPr>
        <xdr:cNvSpPr/>
      </xdr:nvSpPr>
      <xdr:spPr>
        <a:xfrm>
          <a:off x="9588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131535</xdr:rowOff>
    </xdr:from>
    <xdr:to>
      <xdr:col>46</xdr:col>
      <xdr:colOff>38100</xdr:colOff>
      <xdr:row>40</xdr:row>
      <xdr:rowOff>61685</xdr:rowOff>
    </xdr:to>
    <xdr:sp macro="" textlink="">
      <xdr:nvSpPr>
        <xdr:cNvPr id="114" name="フローチャート: 判断 113">
          <a:extLst>
            <a:ext uri="{FF2B5EF4-FFF2-40B4-BE49-F238E27FC236}">
              <a16:creationId xmlns:a16="http://schemas.microsoft.com/office/drawing/2014/main" id="{23852AB8-9F02-4534-AD80-F3CAC0B44D73}"/>
            </a:ext>
          </a:extLst>
        </xdr:cNvPr>
        <xdr:cNvSpPr/>
      </xdr:nvSpPr>
      <xdr:spPr>
        <a:xfrm>
          <a:off x="8699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131535</xdr:rowOff>
    </xdr:from>
    <xdr:to>
      <xdr:col>41</xdr:col>
      <xdr:colOff>101600</xdr:colOff>
      <xdr:row>40</xdr:row>
      <xdr:rowOff>61685</xdr:rowOff>
    </xdr:to>
    <xdr:sp macro="" textlink="">
      <xdr:nvSpPr>
        <xdr:cNvPr id="115" name="フローチャート: 判断 114">
          <a:extLst>
            <a:ext uri="{FF2B5EF4-FFF2-40B4-BE49-F238E27FC236}">
              <a16:creationId xmlns:a16="http://schemas.microsoft.com/office/drawing/2014/main" id="{F4FB472D-2FCF-41CB-9927-2D8FF37D9EFF}"/>
            </a:ext>
          </a:extLst>
        </xdr:cNvPr>
        <xdr:cNvSpPr/>
      </xdr:nvSpPr>
      <xdr:spPr>
        <a:xfrm>
          <a:off x="7810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55B9FD85-8739-41DC-A5CF-EC5D4047FCB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F718C561-FCB5-49E1-8280-2E8629F3E3A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4F56014E-2977-4B90-A09D-8B1B9F6979C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B60BFA02-8B97-4B1F-A393-F02AB9BA243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796D9C6E-5185-49A9-8FBB-FF675EDBA2C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131535</xdr:rowOff>
    </xdr:from>
    <xdr:to>
      <xdr:col>55</xdr:col>
      <xdr:colOff>50800</xdr:colOff>
      <xdr:row>42</xdr:row>
      <xdr:rowOff>61685</xdr:rowOff>
    </xdr:to>
    <xdr:sp macro="" textlink="">
      <xdr:nvSpPr>
        <xdr:cNvPr id="121" name="楕円 120">
          <a:extLst>
            <a:ext uri="{FF2B5EF4-FFF2-40B4-BE49-F238E27FC236}">
              <a16:creationId xmlns:a16="http://schemas.microsoft.com/office/drawing/2014/main" id="{7255F706-45CE-4F5B-9FBF-97A986C530EF}"/>
            </a:ext>
          </a:extLst>
        </xdr:cNvPr>
        <xdr:cNvSpPr/>
      </xdr:nvSpPr>
      <xdr:spPr>
        <a:xfrm>
          <a:off x="10426700" y="716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109962</xdr:rowOff>
    </xdr:from>
    <xdr:ext cx="469744" cy="259045"/>
    <xdr:sp macro="" textlink="">
      <xdr:nvSpPr>
        <xdr:cNvPr id="122" name="【図書館】&#10;一人当たり面積該当値テキスト">
          <a:extLst>
            <a:ext uri="{FF2B5EF4-FFF2-40B4-BE49-F238E27FC236}">
              <a16:creationId xmlns:a16="http://schemas.microsoft.com/office/drawing/2014/main" id="{34CAFDB9-66A0-4E47-8D1E-0347D3CD4512}"/>
            </a:ext>
          </a:extLst>
        </xdr:cNvPr>
        <xdr:cNvSpPr txBox="1"/>
      </xdr:nvSpPr>
      <xdr:spPr>
        <a:xfrm>
          <a:off x="10515600" y="713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131535</xdr:rowOff>
    </xdr:from>
    <xdr:to>
      <xdr:col>50</xdr:col>
      <xdr:colOff>165100</xdr:colOff>
      <xdr:row>42</xdr:row>
      <xdr:rowOff>61685</xdr:rowOff>
    </xdr:to>
    <xdr:sp macro="" textlink="">
      <xdr:nvSpPr>
        <xdr:cNvPr id="123" name="楕円 122">
          <a:extLst>
            <a:ext uri="{FF2B5EF4-FFF2-40B4-BE49-F238E27FC236}">
              <a16:creationId xmlns:a16="http://schemas.microsoft.com/office/drawing/2014/main" id="{20668E8D-E644-49EA-A3B3-062FA185A0A1}"/>
            </a:ext>
          </a:extLst>
        </xdr:cNvPr>
        <xdr:cNvSpPr/>
      </xdr:nvSpPr>
      <xdr:spPr>
        <a:xfrm>
          <a:off x="9588500" y="716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10885</xdr:rowOff>
    </xdr:from>
    <xdr:to>
      <xdr:col>55</xdr:col>
      <xdr:colOff>0</xdr:colOff>
      <xdr:row>42</xdr:row>
      <xdr:rowOff>10885</xdr:rowOff>
    </xdr:to>
    <xdr:cxnSp macro="">
      <xdr:nvCxnSpPr>
        <xdr:cNvPr id="124" name="直線コネクタ 123">
          <a:extLst>
            <a:ext uri="{FF2B5EF4-FFF2-40B4-BE49-F238E27FC236}">
              <a16:creationId xmlns:a16="http://schemas.microsoft.com/office/drawing/2014/main" id="{88A6278E-90A2-4134-BFB7-8BECD77B453A}"/>
            </a:ext>
          </a:extLst>
        </xdr:cNvPr>
        <xdr:cNvCxnSpPr/>
      </xdr:nvCxnSpPr>
      <xdr:spPr>
        <a:xfrm>
          <a:off x="9639300" y="72117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131535</xdr:rowOff>
    </xdr:from>
    <xdr:to>
      <xdr:col>46</xdr:col>
      <xdr:colOff>38100</xdr:colOff>
      <xdr:row>42</xdr:row>
      <xdr:rowOff>61685</xdr:rowOff>
    </xdr:to>
    <xdr:sp macro="" textlink="">
      <xdr:nvSpPr>
        <xdr:cNvPr id="125" name="楕円 124">
          <a:extLst>
            <a:ext uri="{FF2B5EF4-FFF2-40B4-BE49-F238E27FC236}">
              <a16:creationId xmlns:a16="http://schemas.microsoft.com/office/drawing/2014/main" id="{5ED4857C-BF82-402E-9E7C-FC8BFC90A664}"/>
            </a:ext>
          </a:extLst>
        </xdr:cNvPr>
        <xdr:cNvSpPr/>
      </xdr:nvSpPr>
      <xdr:spPr>
        <a:xfrm>
          <a:off x="8699500" y="716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10885</xdr:rowOff>
    </xdr:from>
    <xdr:to>
      <xdr:col>50</xdr:col>
      <xdr:colOff>114300</xdr:colOff>
      <xdr:row>42</xdr:row>
      <xdr:rowOff>10885</xdr:rowOff>
    </xdr:to>
    <xdr:cxnSp macro="">
      <xdr:nvCxnSpPr>
        <xdr:cNvPr id="126" name="直線コネクタ 125">
          <a:extLst>
            <a:ext uri="{FF2B5EF4-FFF2-40B4-BE49-F238E27FC236}">
              <a16:creationId xmlns:a16="http://schemas.microsoft.com/office/drawing/2014/main" id="{58FA7AF4-94C5-4D8B-9D4D-30D4B118E724}"/>
            </a:ext>
          </a:extLst>
        </xdr:cNvPr>
        <xdr:cNvCxnSpPr/>
      </xdr:nvCxnSpPr>
      <xdr:spPr>
        <a:xfrm>
          <a:off x="8750300" y="7211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110870</xdr:rowOff>
    </xdr:from>
    <xdr:ext cx="469744" cy="259045"/>
    <xdr:sp macro="" textlink="">
      <xdr:nvSpPr>
        <xdr:cNvPr id="127" name="n_1aveValue【図書館】&#10;一人当たり面積">
          <a:extLst>
            <a:ext uri="{FF2B5EF4-FFF2-40B4-BE49-F238E27FC236}">
              <a16:creationId xmlns:a16="http://schemas.microsoft.com/office/drawing/2014/main" id="{68AE6EBB-CD25-4DAA-A4B8-77EAEAFAAA03}"/>
            </a:ext>
          </a:extLst>
        </xdr:cNvPr>
        <xdr:cNvSpPr txBox="1"/>
      </xdr:nvSpPr>
      <xdr:spPr>
        <a:xfrm>
          <a:off x="9391727" y="662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78212</xdr:rowOff>
    </xdr:from>
    <xdr:ext cx="469744" cy="259045"/>
    <xdr:sp macro="" textlink="">
      <xdr:nvSpPr>
        <xdr:cNvPr id="128" name="n_2aveValue【図書館】&#10;一人当たり面積">
          <a:extLst>
            <a:ext uri="{FF2B5EF4-FFF2-40B4-BE49-F238E27FC236}">
              <a16:creationId xmlns:a16="http://schemas.microsoft.com/office/drawing/2014/main" id="{3297D901-BD8C-4352-9A3E-4D5AC76283F9}"/>
            </a:ext>
          </a:extLst>
        </xdr:cNvPr>
        <xdr:cNvSpPr txBox="1"/>
      </xdr:nvSpPr>
      <xdr:spPr>
        <a:xfrm>
          <a:off x="8515427"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78212</xdr:rowOff>
    </xdr:from>
    <xdr:ext cx="469744" cy="259045"/>
    <xdr:sp macro="" textlink="">
      <xdr:nvSpPr>
        <xdr:cNvPr id="129" name="n_3aveValue【図書館】&#10;一人当たり面積">
          <a:extLst>
            <a:ext uri="{FF2B5EF4-FFF2-40B4-BE49-F238E27FC236}">
              <a16:creationId xmlns:a16="http://schemas.microsoft.com/office/drawing/2014/main" id="{D8C4511C-9C1D-409B-BA74-8ADD9C7B4BFB}"/>
            </a:ext>
          </a:extLst>
        </xdr:cNvPr>
        <xdr:cNvSpPr txBox="1"/>
      </xdr:nvSpPr>
      <xdr:spPr>
        <a:xfrm>
          <a:off x="7626427"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52812</xdr:rowOff>
    </xdr:from>
    <xdr:ext cx="469744" cy="259045"/>
    <xdr:sp macro="" textlink="">
      <xdr:nvSpPr>
        <xdr:cNvPr id="130" name="n_1mainValue【図書館】&#10;一人当たり面積">
          <a:extLst>
            <a:ext uri="{FF2B5EF4-FFF2-40B4-BE49-F238E27FC236}">
              <a16:creationId xmlns:a16="http://schemas.microsoft.com/office/drawing/2014/main" id="{5D35FBE3-4465-4B8B-BB4A-E6506E54C83C}"/>
            </a:ext>
          </a:extLst>
        </xdr:cNvPr>
        <xdr:cNvSpPr txBox="1"/>
      </xdr:nvSpPr>
      <xdr:spPr>
        <a:xfrm>
          <a:off x="9391727"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52812</xdr:rowOff>
    </xdr:from>
    <xdr:ext cx="469744" cy="259045"/>
    <xdr:sp macro="" textlink="">
      <xdr:nvSpPr>
        <xdr:cNvPr id="131" name="n_2mainValue【図書館】&#10;一人当たり面積">
          <a:extLst>
            <a:ext uri="{FF2B5EF4-FFF2-40B4-BE49-F238E27FC236}">
              <a16:creationId xmlns:a16="http://schemas.microsoft.com/office/drawing/2014/main" id="{01561EE7-82BC-4688-B1A2-2825857A5D7E}"/>
            </a:ext>
          </a:extLst>
        </xdr:cNvPr>
        <xdr:cNvSpPr txBox="1"/>
      </xdr:nvSpPr>
      <xdr:spPr>
        <a:xfrm>
          <a:off x="8515427"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460A34A9-C091-48AA-8CC7-F93663EE126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12256D27-2954-4A3B-ADE7-64D8A30763A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5D14FED9-F619-4C86-92D2-52EA43A8157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D652827B-9D2A-41D7-8102-4B32EDE62B4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FFC3952B-5A89-4190-8E72-C1B273FAC76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4CDBEEA9-171A-4DB8-AEFD-06F2D41F4D7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946E9806-EE2B-4777-AC26-BB1C4C83004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2BADAF49-C779-4B62-A7E6-BD23A4CB71A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9B462F3F-CDEB-404D-941C-F04E971325B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E75B55B6-FDE7-433A-8E0C-CD35D4B5062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2" name="直線コネクタ 141">
          <a:extLst>
            <a:ext uri="{FF2B5EF4-FFF2-40B4-BE49-F238E27FC236}">
              <a16:creationId xmlns:a16="http://schemas.microsoft.com/office/drawing/2014/main" id="{57D6DD15-CE17-4316-B29B-E038484A23AA}"/>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3" name="テキスト ボックス 142">
          <a:extLst>
            <a:ext uri="{FF2B5EF4-FFF2-40B4-BE49-F238E27FC236}">
              <a16:creationId xmlns:a16="http://schemas.microsoft.com/office/drawing/2014/main" id="{FDCC3E10-1047-4D88-94CA-9A8CFB926F78}"/>
            </a:ext>
          </a:extLst>
        </xdr:cNvPr>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4" name="直線コネクタ 143">
          <a:extLst>
            <a:ext uri="{FF2B5EF4-FFF2-40B4-BE49-F238E27FC236}">
              <a16:creationId xmlns:a16="http://schemas.microsoft.com/office/drawing/2014/main" id="{F0977AC1-8277-430C-995D-C83597BA5F26}"/>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5" name="テキスト ボックス 144">
          <a:extLst>
            <a:ext uri="{FF2B5EF4-FFF2-40B4-BE49-F238E27FC236}">
              <a16:creationId xmlns:a16="http://schemas.microsoft.com/office/drawing/2014/main" id="{DFDC4C19-DB64-4C60-A7C3-EEA8BFF88968}"/>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6" name="直線コネクタ 145">
          <a:extLst>
            <a:ext uri="{FF2B5EF4-FFF2-40B4-BE49-F238E27FC236}">
              <a16:creationId xmlns:a16="http://schemas.microsoft.com/office/drawing/2014/main" id="{F2204A5C-8FE9-47A5-8CFE-60A5D54882C3}"/>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7" name="テキスト ボックス 146">
          <a:extLst>
            <a:ext uri="{FF2B5EF4-FFF2-40B4-BE49-F238E27FC236}">
              <a16:creationId xmlns:a16="http://schemas.microsoft.com/office/drawing/2014/main" id="{90640EA6-37EE-443C-9D4E-8F9D6C6F2039}"/>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8" name="直線コネクタ 147">
          <a:extLst>
            <a:ext uri="{FF2B5EF4-FFF2-40B4-BE49-F238E27FC236}">
              <a16:creationId xmlns:a16="http://schemas.microsoft.com/office/drawing/2014/main" id="{226B69DC-DD62-4999-B570-DA400F7A3828}"/>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9" name="テキスト ボックス 148">
          <a:extLst>
            <a:ext uri="{FF2B5EF4-FFF2-40B4-BE49-F238E27FC236}">
              <a16:creationId xmlns:a16="http://schemas.microsoft.com/office/drawing/2014/main" id="{4401C8BA-0931-4AD1-A22B-29E26D4F4D09}"/>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0" name="直線コネクタ 149">
          <a:extLst>
            <a:ext uri="{FF2B5EF4-FFF2-40B4-BE49-F238E27FC236}">
              <a16:creationId xmlns:a16="http://schemas.microsoft.com/office/drawing/2014/main" id="{CD4D303E-AEE3-4F67-9B28-32121205BDDF}"/>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1" name="テキスト ボックス 150">
          <a:extLst>
            <a:ext uri="{FF2B5EF4-FFF2-40B4-BE49-F238E27FC236}">
              <a16:creationId xmlns:a16="http://schemas.microsoft.com/office/drawing/2014/main" id="{FE6341C5-3555-4771-8660-E64D16AA5F78}"/>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a:extLst>
            <a:ext uri="{FF2B5EF4-FFF2-40B4-BE49-F238E27FC236}">
              <a16:creationId xmlns:a16="http://schemas.microsoft.com/office/drawing/2014/main" id="{78E62778-D8CD-465D-BB84-EBB302FA3EB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a:extLst>
            <a:ext uri="{FF2B5EF4-FFF2-40B4-BE49-F238E27FC236}">
              <a16:creationId xmlns:a16="http://schemas.microsoft.com/office/drawing/2014/main" id="{3F7E78BC-A8B1-490C-B1C0-7F2AFEA062F9}"/>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体育館・プール】&#10;有形固定資産減価償却率グラフ枠">
          <a:extLst>
            <a:ext uri="{FF2B5EF4-FFF2-40B4-BE49-F238E27FC236}">
              <a16:creationId xmlns:a16="http://schemas.microsoft.com/office/drawing/2014/main" id="{BBBC2057-8C0D-4195-9A3A-86CB28312AE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47625</xdr:rowOff>
    </xdr:from>
    <xdr:to>
      <xdr:col>24</xdr:col>
      <xdr:colOff>62865</xdr:colOff>
      <xdr:row>62</xdr:row>
      <xdr:rowOff>160020</xdr:rowOff>
    </xdr:to>
    <xdr:cxnSp macro="">
      <xdr:nvCxnSpPr>
        <xdr:cNvPr id="155" name="直線コネクタ 154">
          <a:extLst>
            <a:ext uri="{FF2B5EF4-FFF2-40B4-BE49-F238E27FC236}">
              <a16:creationId xmlns:a16="http://schemas.microsoft.com/office/drawing/2014/main" id="{E3AD0C5A-96D4-4B79-9721-17D37957E89B}"/>
            </a:ext>
          </a:extLst>
        </xdr:cNvPr>
        <xdr:cNvCxnSpPr/>
      </xdr:nvCxnSpPr>
      <xdr:spPr>
        <a:xfrm flipV="1">
          <a:off x="4634865" y="9477375"/>
          <a:ext cx="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163847</xdr:rowOff>
    </xdr:from>
    <xdr:ext cx="405111" cy="259045"/>
    <xdr:sp macro="" textlink="">
      <xdr:nvSpPr>
        <xdr:cNvPr id="156" name="【体育館・プール】&#10;有形固定資産減価償却率最小値テキスト">
          <a:extLst>
            <a:ext uri="{FF2B5EF4-FFF2-40B4-BE49-F238E27FC236}">
              <a16:creationId xmlns:a16="http://schemas.microsoft.com/office/drawing/2014/main" id="{9B355FD3-2442-4A4B-95C2-C3E7A1AB54E2}"/>
            </a:ext>
          </a:extLst>
        </xdr:cNvPr>
        <xdr:cNvSpPr txBox="1"/>
      </xdr:nvSpPr>
      <xdr:spPr>
        <a:xfrm>
          <a:off x="4673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160020</xdr:rowOff>
    </xdr:from>
    <xdr:to>
      <xdr:col>24</xdr:col>
      <xdr:colOff>152400</xdr:colOff>
      <xdr:row>62</xdr:row>
      <xdr:rowOff>160020</xdr:rowOff>
    </xdr:to>
    <xdr:cxnSp macro="">
      <xdr:nvCxnSpPr>
        <xdr:cNvPr id="157" name="直線コネクタ 156">
          <a:extLst>
            <a:ext uri="{FF2B5EF4-FFF2-40B4-BE49-F238E27FC236}">
              <a16:creationId xmlns:a16="http://schemas.microsoft.com/office/drawing/2014/main" id="{D36C01D8-04E0-4875-9208-6E8B3229758D}"/>
            </a:ext>
          </a:extLst>
        </xdr:cNvPr>
        <xdr:cNvCxnSpPr/>
      </xdr:nvCxnSpPr>
      <xdr:spPr>
        <a:xfrm>
          <a:off x="4546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165752</xdr:rowOff>
    </xdr:from>
    <xdr:ext cx="405111" cy="259045"/>
    <xdr:sp macro="" textlink="">
      <xdr:nvSpPr>
        <xdr:cNvPr id="158" name="【体育館・プール】&#10;有形固定資産減価償却率最大値テキスト">
          <a:extLst>
            <a:ext uri="{FF2B5EF4-FFF2-40B4-BE49-F238E27FC236}">
              <a16:creationId xmlns:a16="http://schemas.microsoft.com/office/drawing/2014/main" id="{C4EA6924-AA5A-4A8D-B901-AB018828BAF2}"/>
            </a:ext>
          </a:extLst>
        </xdr:cNvPr>
        <xdr:cNvSpPr txBox="1"/>
      </xdr:nvSpPr>
      <xdr:spPr>
        <a:xfrm>
          <a:off x="4673600" y="925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47625</xdr:rowOff>
    </xdr:from>
    <xdr:to>
      <xdr:col>24</xdr:col>
      <xdr:colOff>152400</xdr:colOff>
      <xdr:row>55</xdr:row>
      <xdr:rowOff>47625</xdr:rowOff>
    </xdr:to>
    <xdr:cxnSp macro="">
      <xdr:nvCxnSpPr>
        <xdr:cNvPr id="159" name="直線コネクタ 158">
          <a:extLst>
            <a:ext uri="{FF2B5EF4-FFF2-40B4-BE49-F238E27FC236}">
              <a16:creationId xmlns:a16="http://schemas.microsoft.com/office/drawing/2014/main" id="{0DED42DD-498A-4C3C-9E7D-7AC26BB74D8D}"/>
            </a:ext>
          </a:extLst>
        </xdr:cNvPr>
        <xdr:cNvCxnSpPr/>
      </xdr:nvCxnSpPr>
      <xdr:spPr>
        <a:xfrm>
          <a:off x="4546600" y="947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80662</xdr:rowOff>
    </xdr:from>
    <xdr:ext cx="405111" cy="259045"/>
    <xdr:sp macro="" textlink="">
      <xdr:nvSpPr>
        <xdr:cNvPr id="160" name="【体育館・プール】&#10;有形固定資産減価償却率平均値テキスト">
          <a:extLst>
            <a:ext uri="{FF2B5EF4-FFF2-40B4-BE49-F238E27FC236}">
              <a16:creationId xmlns:a16="http://schemas.microsoft.com/office/drawing/2014/main" id="{EB5383F0-0351-4C58-96A5-C4109B3E40D4}"/>
            </a:ext>
          </a:extLst>
        </xdr:cNvPr>
        <xdr:cNvSpPr txBox="1"/>
      </xdr:nvSpPr>
      <xdr:spPr>
        <a:xfrm>
          <a:off x="4673600" y="9681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57785</xdr:rowOff>
    </xdr:from>
    <xdr:to>
      <xdr:col>24</xdr:col>
      <xdr:colOff>114300</xdr:colOff>
      <xdr:row>57</xdr:row>
      <xdr:rowOff>159385</xdr:rowOff>
    </xdr:to>
    <xdr:sp macro="" textlink="">
      <xdr:nvSpPr>
        <xdr:cNvPr id="161" name="フローチャート: 判断 160">
          <a:extLst>
            <a:ext uri="{FF2B5EF4-FFF2-40B4-BE49-F238E27FC236}">
              <a16:creationId xmlns:a16="http://schemas.microsoft.com/office/drawing/2014/main" id="{48A84AD5-633C-4669-925E-0EDA66940F74}"/>
            </a:ext>
          </a:extLst>
        </xdr:cNvPr>
        <xdr:cNvSpPr/>
      </xdr:nvSpPr>
      <xdr:spPr>
        <a:xfrm>
          <a:off x="4584700" y="9830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86360</xdr:rowOff>
    </xdr:from>
    <xdr:to>
      <xdr:col>20</xdr:col>
      <xdr:colOff>38100</xdr:colOff>
      <xdr:row>58</xdr:row>
      <xdr:rowOff>16510</xdr:rowOff>
    </xdr:to>
    <xdr:sp macro="" textlink="">
      <xdr:nvSpPr>
        <xdr:cNvPr id="162" name="フローチャート: 判断 161">
          <a:extLst>
            <a:ext uri="{FF2B5EF4-FFF2-40B4-BE49-F238E27FC236}">
              <a16:creationId xmlns:a16="http://schemas.microsoft.com/office/drawing/2014/main" id="{2193AB03-CBF9-4CEE-9288-A8CDA1976B49}"/>
            </a:ext>
          </a:extLst>
        </xdr:cNvPr>
        <xdr:cNvSpPr/>
      </xdr:nvSpPr>
      <xdr:spPr>
        <a:xfrm>
          <a:off x="3746500" y="985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78740</xdr:rowOff>
    </xdr:from>
    <xdr:to>
      <xdr:col>15</xdr:col>
      <xdr:colOff>101600</xdr:colOff>
      <xdr:row>58</xdr:row>
      <xdr:rowOff>8890</xdr:rowOff>
    </xdr:to>
    <xdr:sp macro="" textlink="">
      <xdr:nvSpPr>
        <xdr:cNvPr id="163" name="フローチャート: 判断 162">
          <a:extLst>
            <a:ext uri="{FF2B5EF4-FFF2-40B4-BE49-F238E27FC236}">
              <a16:creationId xmlns:a16="http://schemas.microsoft.com/office/drawing/2014/main" id="{10F8F051-17C2-4921-8E19-9AE59894026C}"/>
            </a:ext>
          </a:extLst>
        </xdr:cNvPr>
        <xdr:cNvSpPr/>
      </xdr:nvSpPr>
      <xdr:spPr>
        <a:xfrm>
          <a:off x="2857500" y="985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107315</xdr:rowOff>
    </xdr:from>
    <xdr:to>
      <xdr:col>10</xdr:col>
      <xdr:colOff>165100</xdr:colOff>
      <xdr:row>58</xdr:row>
      <xdr:rowOff>37465</xdr:rowOff>
    </xdr:to>
    <xdr:sp macro="" textlink="">
      <xdr:nvSpPr>
        <xdr:cNvPr id="164" name="フローチャート: 判断 163">
          <a:extLst>
            <a:ext uri="{FF2B5EF4-FFF2-40B4-BE49-F238E27FC236}">
              <a16:creationId xmlns:a16="http://schemas.microsoft.com/office/drawing/2014/main" id="{B3CC8223-E726-4DB4-8A23-9DE8A6AEE09A}"/>
            </a:ext>
          </a:extLst>
        </xdr:cNvPr>
        <xdr:cNvSpPr/>
      </xdr:nvSpPr>
      <xdr:spPr>
        <a:xfrm>
          <a:off x="19685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2B6FB748-D048-4CA5-9573-AAE6BE0ED59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CFD482C-4F16-4865-8A18-332B79CD246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A0F104C9-DCB9-49D6-8F6C-752E1B9AC73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DBA541A4-946D-4CF5-BC03-7BA3EBDB2B6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C664BE7B-26E9-489C-ADBB-3284666BA41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107315</xdr:rowOff>
    </xdr:from>
    <xdr:to>
      <xdr:col>24</xdr:col>
      <xdr:colOff>114300</xdr:colOff>
      <xdr:row>58</xdr:row>
      <xdr:rowOff>37465</xdr:rowOff>
    </xdr:to>
    <xdr:sp macro="" textlink="">
      <xdr:nvSpPr>
        <xdr:cNvPr id="170" name="楕円 169">
          <a:extLst>
            <a:ext uri="{FF2B5EF4-FFF2-40B4-BE49-F238E27FC236}">
              <a16:creationId xmlns:a16="http://schemas.microsoft.com/office/drawing/2014/main" id="{DAFE7CA1-3FE5-425B-833E-4C5561C68CD8}"/>
            </a:ext>
          </a:extLst>
        </xdr:cNvPr>
        <xdr:cNvSpPr/>
      </xdr:nvSpPr>
      <xdr:spPr>
        <a:xfrm>
          <a:off x="4584700" y="987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85742</xdr:rowOff>
    </xdr:from>
    <xdr:ext cx="405111" cy="259045"/>
    <xdr:sp macro="" textlink="">
      <xdr:nvSpPr>
        <xdr:cNvPr id="171" name="【体育館・プール】&#10;有形固定資産減価償却率該当値テキスト">
          <a:extLst>
            <a:ext uri="{FF2B5EF4-FFF2-40B4-BE49-F238E27FC236}">
              <a16:creationId xmlns:a16="http://schemas.microsoft.com/office/drawing/2014/main" id="{33087D60-3404-461D-9F58-E0C43C6B6A15}"/>
            </a:ext>
          </a:extLst>
        </xdr:cNvPr>
        <xdr:cNvSpPr txBox="1"/>
      </xdr:nvSpPr>
      <xdr:spPr>
        <a:xfrm>
          <a:off x="4673600" y="9858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69215</xdr:rowOff>
    </xdr:from>
    <xdr:to>
      <xdr:col>20</xdr:col>
      <xdr:colOff>38100</xdr:colOff>
      <xdr:row>57</xdr:row>
      <xdr:rowOff>170815</xdr:rowOff>
    </xdr:to>
    <xdr:sp macro="" textlink="">
      <xdr:nvSpPr>
        <xdr:cNvPr id="172" name="楕円 171">
          <a:extLst>
            <a:ext uri="{FF2B5EF4-FFF2-40B4-BE49-F238E27FC236}">
              <a16:creationId xmlns:a16="http://schemas.microsoft.com/office/drawing/2014/main" id="{4306D8EB-AE28-494D-839C-B3B660881871}"/>
            </a:ext>
          </a:extLst>
        </xdr:cNvPr>
        <xdr:cNvSpPr/>
      </xdr:nvSpPr>
      <xdr:spPr>
        <a:xfrm>
          <a:off x="3746500" y="984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120015</xdr:rowOff>
    </xdr:from>
    <xdr:to>
      <xdr:col>24</xdr:col>
      <xdr:colOff>63500</xdr:colOff>
      <xdr:row>57</xdr:row>
      <xdr:rowOff>158115</xdr:rowOff>
    </xdr:to>
    <xdr:cxnSp macro="">
      <xdr:nvCxnSpPr>
        <xdr:cNvPr id="173" name="直線コネクタ 172">
          <a:extLst>
            <a:ext uri="{FF2B5EF4-FFF2-40B4-BE49-F238E27FC236}">
              <a16:creationId xmlns:a16="http://schemas.microsoft.com/office/drawing/2014/main" id="{CE00453B-4AE1-4B19-8B23-5AD38C5AAAAF}"/>
            </a:ext>
          </a:extLst>
        </xdr:cNvPr>
        <xdr:cNvCxnSpPr/>
      </xdr:nvCxnSpPr>
      <xdr:spPr>
        <a:xfrm>
          <a:off x="3797300" y="989266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107315</xdr:rowOff>
    </xdr:from>
    <xdr:to>
      <xdr:col>15</xdr:col>
      <xdr:colOff>101600</xdr:colOff>
      <xdr:row>58</xdr:row>
      <xdr:rowOff>37465</xdr:rowOff>
    </xdr:to>
    <xdr:sp macro="" textlink="">
      <xdr:nvSpPr>
        <xdr:cNvPr id="174" name="楕円 173">
          <a:extLst>
            <a:ext uri="{FF2B5EF4-FFF2-40B4-BE49-F238E27FC236}">
              <a16:creationId xmlns:a16="http://schemas.microsoft.com/office/drawing/2014/main" id="{11BD6802-FE12-485A-B2E1-9EAC8E241C19}"/>
            </a:ext>
          </a:extLst>
        </xdr:cNvPr>
        <xdr:cNvSpPr/>
      </xdr:nvSpPr>
      <xdr:spPr>
        <a:xfrm>
          <a:off x="2857500" y="987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120015</xdr:rowOff>
    </xdr:from>
    <xdr:to>
      <xdr:col>19</xdr:col>
      <xdr:colOff>177800</xdr:colOff>
      <xdr:row>57</xdr:row>
      <xdr:rowOff>158115</xdr:rowOff>
    </xdr:to>
    <xdr:cxnSp macro="">
      <xdr:nvCxnSpPr>
        <xdr:cNvPr id="175" name="直線コネクタ 174">
          <a:extLst>
            <a:ext uri="{FF2B5EF4-FFF2-40B4-BE49-F238E27FC236}">
              <a16:creationId xmlns:a16="http://schemas.microsoft.com/office/drawing/2014/main" id="{FBE83B19-D017-481F-8EAA-D74656A1E5EB}"/>
            </a:ext>
          </a:extLst>
        </xdr:cNvPr>
        <xdr:cNvCxnSpPr/>
      </xdr:nvCxnSpPr>
      <xdr:spPr>
        <a:xfrm flipV="1">
          <a:off x="2908300" y="98926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7637</xdr:rowOff>
    </xdr:from>
    <xdr:ext cx="405111" cy="259045"/>
    <xdr:sp macro="" textlink="">
      <xdr:nvSpPr>
        <xdr:cNvPr id="176" name="n_1aveValue【体育館・プール】&#10;有形固定資産減価償却率">
          <a:extLst>
            <a:ext uri="{FF2B5EF4-FFF2-40B4-BE49-F238E27FC236}">
              <a16:creationId xmlns:a16="http://schemas.microsoft.com/office/drawing/2014/main" id="{CD879638-3F87-492B-B7EE-55CB190A460F}"/>
            </a:ext>
          </a:extLst>
        </xdr:cNvPr>
        <xdr:cNvSpPr txBox="1"/>
      </xdr:nvSpPr>
      <xdr:spPr>
        <a:xfrm>
          <a:off x="3582044" y="9951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25417</xdr:rowOff>
    </xdr:from>
    <xdr:ext cx="405111" cy="259045"/>
    <xdr:sp macro="" textlink="">
      <xdr:nvSpPr>
        <xdr:cNvPr id="177" name="n_2aveValue【体育館・プール】&#10;有形固定資産減価償却率">
          <a:extLst>
            <a:ext uri="{FF2B5EF4-FFF2-40B4-BE49-F238E27FC236}">
              <a16:creationId xmlns:a16="http://schemas.microsoft.com/office/drawing/2014/main" id="{D57554F8-1957-4290-A8E6-E136D4F3A10A}"/>
            </a:ext>
          </a:extLst>
        </xdr:cNvPr>
        <xdr:cNvSpPr txBox="1"/>
      </xdr:nvSpPr>
      <xdr:spPr>
        <a:xfrm>
          <a:off x="2705744" y="962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53992</xdr:rowOff>
    </xdr:from>
    <xdr:ext cx="405111" cy="259045"/>
    <xdr:sp macro="" textlink="">
      <xdr:nvSpPr>
        <xdr:cNvPr id="178" name="n_3aveValue【体育館・プール】&#10;有形固定資産減価償却率">
          <a:extLst>
            <a:ext uri="{FF2B5EF4-FFF2-40B4-BE49-F238E27FC236}">
              <a16:creationId xmlns:a16="http://schemas.microsoft.com/office/drawing/2014/main" id="{E6A4321E-CC80-4E9B-9C80-170E574B70E5}"/>
            </a:ext>
          </a:extLst>
        </xdr:cNvPr>
        <xdr:cNvSpPr txBox="1"/>
      </xdr:nvSpPr>
      <xdr:spPr>
        <a:xfrm>
          <a:off x="1816744" y="965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15892</xdr:rowOff>
    </xdr:from>
    <xdr:ext cx="405111" cy="259045"/>
    <xdr:sp macro="" textlink="">
      <xdr:nvSpPr>
        <xdr:cNvPr id="179" name="n_1mainValue【体育館・プール】&#10;有形固定資産減価償却率">
          <a:extLst>
            <a:ext uri="{FF2B5EF4-FFF2-40B4-BE49-F238E27FC236}">
              <a16:creationId xmlns:a16="http://schemas.microsoft.com/office/drawing/2014/main" id="{DA464FB7-ED24-45AB-81AC-208C9785C198}"/>
            </a:ext>
          </a:extLst>
        </xdr:cNvPr>
        <xdr:cNvSpPr txBox="1"/>
      </xdr:nvSpPr>
      <xdr:spPr>
        <a:xfrm>
          <a:off x="3582044" y="961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28592</xdr:rowOff>
    </xdr:from>
    <xdr:ext cx="405111" cy="259045"/>
    <xdr:sp macro="" textlink="">
      <xdr:nvSpPr>
        <xdr:cNvPr id="180" name="n_2mainValue【体育館・プール】&#10;有形固定資産減価償却率">
          <a:extLst>
            <a:ext uri="{FF2B5EF4-FFF2-40B4-BE49-F238E27FC236}">
              <a16:creationId xmlns:a16="http://schemas.microsoft.com/office/drawing/2014/main" id="{CECBFB76-FAC2-4FF1-9B08-CD28EEC1EE89}"/>
            </a:ext>
          </a:extLst>
        </xdr:cNvPr>
        <xdr:cNvSpPr txBox="1"/>
      </xdr:nvSpPr>
      <xdr:spPr>
        <a:xfrm>
          <a:off x="2705744" y="9972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a:extLst>
            <a:ext uri="{FF2B5EF4-FFF2-40B4-BE49-F238E27FC236}">
              <a16:creationId xmlns:a16="http://schemas.microsoft.com/office/drawing/2014/main" id="{DD757AC9-A896-4CC5-9B7D-6A2D99DDEFA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a:extLst>
            <a:ext uri="{FF2B5EF4-FFF2-40B4-BE49-F238E27FC236}">
              <a16:creationId xmlns:a16="http://schemas.microsoft.com/office/drawing/2014/main" id="{974DDC9E-50CA-4C83-8431-FD5245F13C8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a:extLst>
            <a:ext uri="{FF2B5EF4-FFF2-40B4-BE49-F238E27FC236}">
              <a16:creationId xmlns:a16="http://schemas.microsoft.com/office/drawing/2014/main" id="{5C7E7DFC-A7E1-4645-9E37-2494BE17F7D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a:extLst>
            <a:ext uri="{FF2B5EF4-FFF2-40B4-BE49-F238E27FC236}">
              <a16:creationId xmlns:a16="http://schemas.microsoft.com/office/drawing/2014/main" id="{C2193382-0A04-420B-8B69-56056C80A18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a:extLst>
            <a:ext uri="{FF2B5EF4-FFF2-40B4-BE49-F238E27FC236}">
              <a16:creationId xmlns:a16="http://schemas.microsoft.com/office/drawing/2014/main" id="{DA413244-0F91-4741-BDC1-D6DA5DAEFFC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a:extLst>
            <a:ext uri="{FF2B5EF4-FFF2-40B4-BE49-F238E27FC236}">
              <a16:creationId xmlns:a16="http://schemas.microsoft.com/office/drawing/2014/main" id="{23C27741-F153-473A-9EBD-708240662A4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a:extLst>
            <a:ext uri="{FF2B5EF4-FFF2-40B4-BE49-F238E27FC236}">
              <a16:creationId xmlns:a16="http://schemas.microsoft.com/office/drawing/2014/main" id="{7DE90F70-F0FA-4369-BE2E-E57F0265EE5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a:extLst>
            <a:ext uri="{FF2B5EF4-FFF2-40B4-BE49-F238E27FC236}">
              <a16:creationId xmlns:a16="http://schemas.microsoft.com/office/drawing/2014/main" id="{30C69300-D2A1-4A53-870B-24F62CED898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a:extLst>
            <a:ext uri="{FF2B5EF4-FFF2-40B4-BE49-F238E27FC236}">
              <a16:creationId xmlns:a16="http://schemas.microsoft.com/office/drawing/2014/main" id="{0E80C04E-1701-4093-A1C9-369F61E3CBA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a:extLst>
            <a:ext uri="{FF2B5EF4-FFF2-40B4-BE49-F238E27FC236}">
              <a16:creationId xmlns:a16="http://schemas.microsoft.com/office/drawing/2014/main" id="{0B146D11-CC1C-4929-A16C-7AE5AA8657D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1" name="直線コネクタ 190">
          <a:extLst>
            <a:ext uri="{FF2B5EF4-FFF2-40B4-BE49-F238E27FC236}">
              <a16:creationId xmlns:a16="http://schemas.microsoft.com/office/drawing/2014/main" id="{D620DAD2-BDEC-44B5-A4D5-353F26A6F033}"/>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2" name="テキスト ボックス 191">
          <a:extLst>
            <a:ext uri="{FF2B5EF4-FFF2-40B4-BE49-F238E27FC236}">
              <a16:creationId xmlns:a16="http://schemas.microsoft.com/office/drawing/2014/main" id="{8B6066D7-3B17-4241-A67C-17317288D24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3" name="直線コネクタ 192">
          <a:extLst>
            <a:ext uri="{FF2B5EF4-FFF2-40B4-BE49-F238E27FC236}">
              <a16:creationId xmlns:a16="http://schemas.microsoft.com/office/drawing/2014/main" id="{28CFEECF-B386-493D-A01E-1F50F6F7AD18}"/>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4" name="テキスト ボックス 193">
          <a:extLst>
            <a:ext uri="{FF2B5EF4-FFF2-40B4-BE49-F238E27FC236}">
              <a16:creationId xmlns:a16="http://schemas.microsoft.com/office/drawing/2014/main" id="{7EE48E66-8B01-4B22-BCBA-28E803E14998}"/>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5" name="直線コネクタ 194">
          <a:extLst>
            <a:ext uri="{FF2B5EF4-FFF2-40B4-BE49-F238E27FC236}">
              <a16:creationId xmlns:a16="http://schemas.microsoft.com/office/drawing/2014/main" id="{8AA4C4F4-B7F9-4B91-A8FA-B30A6B52C5AD}"/>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6" name="テキスト ボックス 195">
          <a:extLst>
            <a:ext uri="{FF2B5EF4-FFF2-40B4-BE49-F238E27FC236}">
              <a16:creationId xmlns:a16="http://schemas.microsoft.com/office/drawing/2014/main" id="{DB18B46D-16D8-45FF-9595-C0A6F5995E61}"/>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7" name="直線コネクタ 196">
          <a:extLst>
            <a:ext uri="{FF2B5EF4-FFF2-40B4-BE49-F238E27FC236}">
              <a16:creationId xmlns:a16="http://schemas.microsoft.com/office/drawing/2014/main" id="{380E0929-2435-4857-BD1C-AA3061459FDF}"/>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8" name="テキスト ボックス 197">
          <a:extLst>
            <a:ext uri="{FF2B5EF4-FFF2-40B4-BE49-F238E27FC236}">
              <a16:creationId xmlns:a16="http://schemas.microsoft.com/office/drawing/2014/main" id="{B1145E98-27F8-4EDA-84DC-7477FF4893DE}"/>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a:extLst>
            <a:ext uri="{FF2B5EF4-FFF2-40B4-BE49-F238E27FC236}">
              <a16:creationId xmlns:a16="http://schemas.microsoft.com/office/drawing/2014/main" id="{4C2822CB-4C03-4766-9CF9-0F5AD2DB1D1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0" name="テキスト ボックス 199">
          <a:extLst>
            <a:ext uri="{FF2B5EF4-FFF2-40B4-BE49-F238E27FC236}">
              <a16:creationId xmlns:a16="http://schemas.microsoft.com/office/drawing/2014/main" id="{0B23D2E3-7991-42D2-838E-63F16702FD0B}"/>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体育館・プール】&#10;一人当たり面積グラフ枠">
          <a:extLst>
            <a:ext uri="{FF2B5EF4-FFF2-40B4-BE49-F238E27FC236}">
              <a16:creationId xmlns:a16="http://schemas.microsoft.com/office/drawing/2014/main" id="{0A1C14AA-81AE-4A0D-84CD-4FA5E54BF99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75438</xdr:rowOff>
    </xdr:from>
    <xdr:to>
      <xdr:col>54</xdr:col>
      <xdr:colOff>189865</xdr:colOff>
      <xdr:row>63</xdr:row>
      <xdr:rowOff>16002</xdr:rowOff>
    </xdr:to>
    <xdr:cxnSp macro="">
      <xdr:nvCxnSpPr>
        <xdr:cNvPr id="202" name="直線コネクタ 201">
          <a:extLst>
            <a:ext uri="{FF2B5EF4-FFF2-40B4-BE49-F238E27FC236}">
              <a16:creationId xmlns:a16="http://schemas.microsoft.com/office/drawing/2014/main" id="{0D8739A8-EB96-42DD-B44E-E3CD296775CB}"/>
            </a:ext>
          </a:extLst>
        </xdr:cNvPr>
        <xdr:cNvCxnSpPr/>
      </xdr:nvCxnSpPr>
      <xdr:spPr>
        <a:xfrm flipV="1">
          <a:off x="10476865" y="9676638"/>
          <a:ext cx="0" cy="1140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19829</xdr:rowOff>
    </xdr:from>
    <xdr:ext cx="469744" cy="259045"/>
    <xdr:sp macro="" textlink="">
      <xdr:nvSpPr>
        <xdr:cNvPr id="203" name="【体育館・プール】&#10;一人当たり面積最小値テキスト">
          <a:extLst>
            <a:ext uri="{FF2B5EF4-FFF2-40B4-BE49-F238E27FC236}">
              <a16:creationId xmlns:a16="http://schemas.microsoft.com/office/drawing/2014/main" id="{A41D9308-CC7D-462A-89AC-755A6B131D26}"/>
            </a:ext>
          </a:extLst>
        </xdr:cNvPr>
        <xdr:cNvSpPr txBox="1"/>
      </xdr:nvSpPr>
      <xdr:spPr>
        <a:xfrm>
          <a:off x="10515600" y="1082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16002</xdr:rowOff>
    </xdr:from>
    <xdr:to>
      <xdr:col>55</xdr:col>
      <xdr:colOff>88900</xdr:colOff>
      <xdr:row>63</xdr:row>
      <xdr:rowOff>16002</xdr:rowOff>
    </xdr:to>
    <xdr:cxnSp macro="">
      <xdr:nvCxnSpPr>
        <xdr:cNvPr id="204" name="直線コネクタ 203">
          <a:extLst>
            <a:ext uri="{FF2B5EF4-FFF2-40B4-BE49-F238E27FC236}">
              <a16:creationId xmlns:a16="http://schemas.microsoft.com/office/drawing/2014/main" id="{FCC538A1-1BD0-427F-BC2A-91144BE52E92}"/>
            </a:ext>
          </a:extLst>
        </xdr:cNvPr>
        <xdr:cNvCxnSpPr/>
      </xdr:nvCxnSpPr>
      <xdr:spPr>
        <a:xfrm>
          <a:off x="10388600" y="1081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22115</xdr:rowOff>
    </xdr:from>
    <xdr:ext cx="469744" cy="259045"/>
    <xdr:sp macro="" textlink="">
      <xdr:nvSpPr>
        <xdr:cNvPr id="205" name="【体育館・プール】&#10;一人当たり面積最大値テキスト">
          <a:extLst>
            <a:ext uri="{FF2B5EF4-FFF2-40B4-BE49-F238E27FC236}">
              <a16:creationId xmlns:a16="http://schemas.microsoft.com/office/drawing/2014/main" id="{B304D12E-0BD8-48D0-9625-6772F6E59533}"/>
            </a:ext>
          </a:extLst>
        </xdr:cNvPr>
        <xdr:cNvSpPr txBox="1"/>
      </xdr:nvSpPr>
      <xdr:spPr>
        <a:xfrm>
          <a:off x="10515600" y="945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75438</xdr:rowOff>
    </xdr:from>
    <xdr:to>
      <xdr:col>55</xdr:col>
      <xdr:colOff>88900</xdr:colOff>
      <xdr:row>56</xdr:row>
      <xdr:rowOff>75438</xdr:rowOff>
    </xdr:to>
    <xdr:cxnSp macro="">
      <xdr:nvCxnSpPr>
        <xdr:cNvPr id="206" name="直線コネクタ 205">
          <a:extLst>
            <a:ext uri="{FF2B5EF4-FFF2-40B4-BE49-F238E27FC236}">
              <a16:creationId xmlns:a16="http://schemas.microsoft.com/office/drawing/2014/main" id="{75CC2DEE-0526-4209-8954-F87C89393D80}"/>
            </a:ext>
          </a:extLst>
        </xdr:cNvPr>
        <xdr:cNvCxnSpPr/>
      </xdr:nvCxnSpPr>
      <xdr:spPr>
        <a:xfrm>
          <a:off x="10388600" y="9676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29227</xdr:rowOff>
    </xdr:from>
    <xdr:ext cx="469744" cy="259045"/>
    <xdr:sp macro="" textlink="">
      <xdr:nvSpPr>
        <xdr:cNvPr id="207" name="【体育館・プール】&#10;一人当たり面積平均値テキスト">
          <a:extLst>
            <a:ext uri="{FF2B5EF4-FFF2-40B4-BE49-F238E27FC236}">
              <a16:creationId xmlns:a16="http://schemas.microsoft.com/office/drawing/2014/main" id="{A7802CF1-433F-4C5E-A671-5EC7A3B924CE}"/>
            </a:ext>
          </a:extLst>
        </xdr:cNvPr>
        <xdr:cNvSpPr txBox="1"/>
      </xdr:nvSpPr>
      <xdr:spPr>
        <a:xfrm>
          <a:off x="10515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xdr:rowOff>
    </xdr:from>
    <xdr:to>
      <xdr:col>55</xdr:col>
      <xdr:colOff>50800</xdr:colOff>
      <xdr:row>61</xdr:row>
      <xdr:rowOff>107950</xdr:rowOff>
    </xdr:to>
    <xdr:sp macro="" textlink="">
      <xdr:nvSpPr>
        <xdr:cNvPr id="208" name="フローチャート: 判断 207">
          <a:extLst>
            <a:ext uri="{FF2B5EF4-FFF2-40B4-BE49-F238E27FC236}">
              <a16:creationId xmlns:a16="http://schemas.microsoft.com/office/drawing/2014/main" id="{6153F8E3-B942-46A4-AAB5-A251589DF4E9}"/>
            </a:ext>
          </a:extLst>
        </xdr:cNvPr>
        <xdr:cNvSpPr/>
      </xdr:nvSpPr>
      <xdr:spPr>
        <a:xfrm>
          <a:off x="10426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13208</xdr:rowOff>
    </xdr:from>
    <xdr:to>
      <xdr:col>50</xdr:col>
      <xdr:colOff>165100</xdr:colOff>
      <xdr:row>61</xdr:row>
      <xdr:rowOff>114808</xdr:rowOff>
    </xdr:to>
    <xdr:sp macro="" textlink="">
      <xdr:nvSpPr>
        <xdr:cNvPr id="209" name="フローチャート: 判断 208">
          <a:extLst>
            <a:ext uri="{FF2B5EF4-FFF2-40B4-BE49-F238E27FC236}">
              <a16:creationId xmlns:a16="http://schemas.microsoft.com/office/drawing/2014/main" id="{5900C260-DF6F-42CA-AC03-4CF9CC096CBF}"/>
            </a:ext>
          </a:extLst>
        </xdr:cNvPr>
        <xdr:cNvSpPr/>
      </xdr:nvSpPr>
      <xdr:spPr>
        <a:xfrm>
          <a:off x="9588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42926</xdr:rowOff>
    </xdr:from>
    <xdr:to>
      <xdr:col>46</xdr:col>
      <xdr:colOff>38100</xdr:colOff>
      <xdr:row>61</xdr:row>
      <xdr:rowOff>144526</xdr:rowOff>
    </xdr:to>
    <xdr:sp macro="" textlink="">
      <xdr:nvSpPr>
        <xdr:cNvPr id="210" name="フローチャート: 判断 209">
          <a:extLst>
            <a:ext uri="{FF2B5EF4-FFF2-40B4-BE49-F238E27FC236}">
              <a16:creationId xmlns:a16="http://schemas.microsoft.com/office/drawing/2014/main" id="{3E0E035A-8D65-4EF4-92C7-DFCE88D4E80C}"/>
            </a:ext>
          </a:extLst>
        </xdr:cNvPr>
        <xdr:cNvSpPr/>
      </xdr:nvSpPr>
      <xdr:spPr>
        <a:xfrm>
          <a:off x="8699500" y="1050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134366</xdr:rowOff>
    </xdr:from>
    <xdr:to>
      <xdr:col>41</xdr:col>
      <xdr:colOff>101600</xdr:colOff>
      <xdr:row>62</xdr:row>
      <xdr:rowOff>64516</xdr:rowOff>
    </xdr:to>
    <xdr:sp macro="" textlink="">
      <xdr:nvSpPr>
        <xdr:cNvPr id="211" name="フローチャート: 判断 210">
          <a:extLst>
            <a:ext uri="{FF2B5EF4-FFF2-40B4-BE49-F238E27FC236}">
              <a16:creationId xmlns:a16="http://schemas.microsoft.com/office/drawing/2014/main" id="{EAAEC3CD-126C-4D11-B76F-ADC1D6416865}"/>
            </a:ext>
          </a:extLst>
        </xdr:cNvPr>
        <xdr:cNvSpPr/>
      </xdr:nvSpPr>
      <xdr:spPr>
        <a:xfrm>
          <a:off x="7810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6E005493-F620-4EC5-B95B-FD8E5808CDC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C3B04BF9-666B-4214-B956-441F05785D3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7BC446B9-59CE-4E34-81F6-E11AC30F3C4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2FEFD8D4-7304-4EF5-9176-4A48159136E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E807E32B-0A48-49C7-9232-3E00D754FB0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38354</xdr:rowOff>
    </xdr:from>
    <xdr:to>
      <xdr:col>55</xdr:col>
      <xdr:colOff>50800</xdr:colOff>
      <xdr:row>62</xdr:row>
      <xdr:rowOff>139954</xdr:rowOff>
    </xdr:to>
    <xdr:sp macro="" textlink="">
      <xdr:nvSpPr>
        <xdr:cNvPr id="217" name="楕円 216">
          <a:extLst>
            <a:ext uri="{FF2B5EF4-FFF2-40B4-BE49-F238E27FC236}">
              <a16:creationId xmlns:a16="http://schemas.microsoft.com/office/drawing/2014/main" id="{B32057AB-3F59-494E-96B4-8D6B29161C6C}"/>
            </a:ext>
          </a:extLst>
        </xdr:cNvPr>
        <xdr:cNvSpPr/>
      </xdr:nvSpPr>
      <xdr:spPr>
        <a:xfrm>
          <a:off x="10426700" y="1066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124731</xdr:rowOff>
    </xdr:from>
    <xdr:ext cx="469744" cy="259045"/>
    <xdr:sp macro="" textlink="">
      <xdr:nvSpPr>
        <xdr:cNvPr id="218" name="【体育館・プール】&#10;一人当たり面積該当値テキスト">
          <a:extLst>
            <a:ext uri="{FF2B5EF4-FFF2-40B4-BE49-F238E27FC236}">
              <a16:creationId xmlns:a16="http://schemas.microsoft.com/office/drawing/2014/main" id="{9E7A9DA3-90A7-40B2-8142-4E289E6E9D0C}"/>
            </a:ext>
          </a:extLst>
        </xdr:cNvPr>
        <xdr:cNvSpPr txBox="1"/>
      </xdr:nvSpPr>
      <xdr:spPr>
        <a:xfrm>
          <a:off x="10515600" y="10583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40640</xdr:rowOff>
    </xdr:from>
    <xdr:to>
      <xdr:col>50</xdr:col>
      <xdr:colOff>165100</xdr:colOff>
      <xdr:row>62</xdr:row>
      <xdr:rowOff>142240</xdr:rowOff>
    </xdr:to>
    <xdr:sp macro="" textlink="">
      <xdr:nvSpPr>
        <xdr:cNvPr id="219" name="楕円 218">
          <a:extLst>
            <a:ext uri="{FF2B5EF4-FFF2-40B4-BE49-F238E27FC236}">
              <a16:creationId xmlns:a16="http://schemas.microsoft.com/office/drawing/2014/main" id="{2D23C518-8B85-4741-8D9D-61311060C584}"/>
            </a:ext>
          </a:extLst>
        </xdr:cNvPr>
        <xdr:cNvSpPr/>
      </xdr:nvSpPr>
      <xdr:spPr>
        <a:xfrm>
          <a:off x="9588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89154</xdr:rowOff>
    </xdr:from>
    <xdr:to>
      <xdr:col>55</xdr:col>
      <xdr:colOff>0</xdr:colOff>
      <xdr:row>62</xdr:row>
      <xdr:rowOff>91440</xdr:rowOff>
    </xdr:to>
    <xdr:cxnSp macro="">
      <xdr:nvCxnSpPr>
        <xdr:cNvPr id="220" name="直線コネクタ 219">
          <a:extLst>
            <a:ext uri="{FF2B5EF4-FFF2-40B4-BE49-F238E27FC236}">
              <a16:creationId xmlns:a16="http://schemas.microsoft.com/office/drawing/2014/main" id="{D019FE55-E57B-4EF2-BCBC-38F8897379B9}"/>
            </a:ext>
          </a:extLst>
        </xdr:cNvPr>
        <xdr:cNvCxnSpPr/>
      </xdr:nvCxnSpPr>
      <xdr:spPr>
        <a:xfrm flipV="1">
          <a:off x="9639300" y="1071905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86360</xdr:rowOff>
    </xdr:from>
    <xdr:to>
      <xdr:col>46</xdr:col>
      <xdr:colOff>38100</xdr:colOff>
      <xdr:row>64</xdr:row>
      <xdr:rowOff>16510</xdr:rowOff>
    </xdr:to>
    <xdr:sp macro="" textlink="">
      <xdr:nvSpPr>
        <xdr:cNvPr id="221" name="楕円 220">
          <a:extLst>
            <a:ext uri="{FF2B5EF4-FFF2-40B4-BE49-F238E27FC236}">
              <a16:creationId xmlns:a16="http://schemas.microsoft.com/office/drawing/2014/main" id="{A40FCDDE-3017-4160-8CDD-CAD2BE1873C6}"/>
            </a:ext>
          </a:extLst>
        </xdr:cNvPr>
        <xdr:cNvSpPr/>
      </xdr:nvSpPr>
      <xdr:spPr>
        <a:xfrm>
          <a:off x="86995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91440</xdr:rowOff>
    </xdr:from>
    <xdr:to>
      <xdr:col>50</xdr:col>
      <xdr:colOff>114300</xdr:colOff>
      <xdr:row>63</xdr:row>
      <xdr:rowOff>137160</xdr:rowOff>
    </xdr:to>
    <xdr:cxnSp macro="">
      <xdr:nvCxnSpPr>
        <xdr:cNvPr id="222" name="直線コネクタ 221">
          <a:extLst>
            <a:ext uri="{FF2B5EF4-FFF2-40B4-BE49-F238E27FC236}">
              <a16:creationId xmlns:a16="http://schemas.microsoft.com/office/drawing/2014/main" id="{7352DE3A-38F9-44F3-9911-933D66A9F302}"/>
            </a:ext>
          </a:extLst>
        </xdr:cNvPr>
        <xdr:cNvCxnSpPr/>
      </xdr:nvCxnSpPr>
      <xdr:spPr>
        <a:xfrm flipV="1">
          <a:off x="8750300" y="1072134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131335</xdr:rowOff>
    </xdr:from>
    <xdr:ext cx="469744" cy="259045"/>
    <xdr:sp macro="" textlink="">
      <xdr:nvSpPr>
        <xdr:cNvPr id="223" name="n_1aveValue【体育館・プール】&#10;一人当たり面積">
          <a:extLst>
            <a:ext uri="{FF2B5EF4-FFF2-40B4-BE49-F238E27FC236}">
              <a16:creationId xmlns:a16="http://schemas.microsoft.com/office/drawing/2014/main" id="{E5D03446-2A46-4696-9564-FF7E8DE84346}"/>
            </a:ext>
          </a:extLst>
        </xdr:cNvPr>
        <xdr:cNvSpPr txBox="1"/>
      </xdr:nvSpPr>
      <xdr:spPr>
        <a:xfrm>
          <a:off x="93917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161053</xdr:rowOff>
    </xdr:from>
    <xdr:ext cx="469744" cy="259045"/>
    <xdr:sp macro="" textlink="">
      <xdr:nvSpPr>
        <xdr:cNvPr id="224" name="n_2aveValue【体育館・プール】&#10;一人当たり面積">
          <a:extLst>
            <a:ext uri="{FF2B5EF4-FFF2-40B4-BE49-F238E27FC236}">
              <a16:creationId xmlns:a16="http://schemas.microsoft.com/office/drawing/2014/main" id="{E050F038-FE9B-4330-B332-4E07FD3EA155}"/>
            </a:ext>
          </a:extLst>
        </xdr:cNvPr>
        <xdr:cNvSpPr txBox="1"/>
      </xdr:nvSpPr>
      <xdr:spPr>
        <a:xfrm>
          <a:off x="8515427" y="1027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81043</xdr:rowOff>
    </xdr:from>
    <xdr:ext cx="469744" cy="259045"/>
    <xdr:sp macro="" textlink="">
      <xdr:nvSpPr>
        <xdr:cNvPr id="225" name="n_3aveValue【体育館・プール】&#10;一人当たり面積">
          <a:extLst>
            <a:ext uri="{FF2B5EF4-FFF2-40B4-BE49-F238E27FC236}">
              <a16:creationId xmlns:a16="http://schemas.microsoft.com/office/drawing/2014/main" id="{7BABBAE2-BBA8-453F-BAC2-780EE2E53868}"/>
            </a:ext>
          </a:extLst>
        </xdr:cNvPr>
        <xdr:cNvSpPr txBox="1"/>
      </xdr:nvSpPr>
      <xdr:spPr>
        <a:xfrm>
          <a:off x="7626427" y="103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133367</xdr:rowOff>
    </xdr:from>
    <xdr:ext cx="469744" cy="259045"/>
    <xdr:sp macro="" textlink="">
      <xdr:nvSpPr>
        <xdr:cNvPr id="226" name="n_1mainValue【体育館・プール】&#10;一人当たり面積">
          <a:extLst>
            <a:ext uri="{FF2B5EF4-FFF2-40B4-BE49-F238E27FC236}">
              <a16:creationId xmlns:a16="http://schemas.microsoft.com/office/drawing/2014/main" id="{62927D53-7F95-4FB1-AF37-DCECA37E4861}"/>
            </a:ext>
          </a:extLst>
        </xdr:cNvPr>
        <xdr:cNvSpPr txBox="1"/>
      </xdr:nvSpPr>
      <xdr:spPr>
        <a:xfrm>
          <a:off x="93917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7637</xdr:rowOff>
    </xdr:from>
    <xdr:ext cx="469744" cy="259045"/>
    <xdr:sp macro="" textlink="">
      <xdr:nvSpPr>
        <xdr:cNvPr id="227" name="n_2mainValue【体育館・プール】&#10;一人当たり面積">
          <a:extLst>
            <a:ext uri="{FF2B5EF4-FFF2-40B4-BE49-F238E27FC236}">
              <a16:creationId xmlns:a16="http://schemas.microsoft.com/office/drawing/2014/main" id="{8A128923-A91C-4BFA-95FB-23725FC8F423}"/>
            </a:ext>
          </a:extLst>
        </xdr:cNvPr>
        <xdr:cNvSpPr txBox="1"/>
      </xdr:nvSpPr>
      <xdr:spPr>
        <a:xfrm>
          <a:off x="8515427"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a:extLst>
            <a:ext uri="{FF2B5EF4-FFF2-40B4-BE49-F238E27FC236}">
              <a16:creationId xmlns:a16="http://schemas.microsoft.com/office/drawing/2014/main" id="{12501DFD-E9A6-49BD-8EB3-44A07D92D9A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a:extLst>
            <a:ext uri="{FF2B5EF4-FFF2-40B4-BE49-F238E27FC236}">
              <a16:creationId xmlns:a16="http://schemas.microsoft.com/office/drawing/2014/main" id="{E99D6F9F-F220-4FD2-9440-6CC1FBBC29B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a:extLst>
            <a:ext uri="{FF2B5EF4-FFF2-40B4-BE49-F238E27FC236}">
              <a16:creationId xmlns:a16="http://schemas.microsoft.com/office/drawing/2014/main" id="{93E6DF5D-E3A1-437B-B420-708DA4B6494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a:extLst>
            <a:ext uri="{FF2B5EF4-FFF2-40B4-BE49-F238E27FC236}">
              <a16:creationId xmlns:a16="http://schemas.microsoft.com/office/drawing/2014/main" id="{5B5D798E-74CF-4282-B9D9-0B80BA3D414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a:extLst>
            <a:ext uri="{FF2B5EF4-FFF2-40B4-BE49-F238E27FC236}">
              <a16:creationId xmlns:a16="http://schemas.microsoft.com/office/drawing/2014/main" id="{674A32B7-CE64-4B61-99E6-EDA493051D5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a:extLst>
            <a:ext uri="{FF2B5EF4-FFF2-40B4-BE49-F238E27FC236}">
              <a16:creationId xmlns:a16="http://schemas.microsoft.com/office/drawing/2014/main" id="{F5980102-D657-41C7-9C68-DC1DA9F1F7F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a:extLst>
            <a:ext uri="{FF2B5EF4-FFF2-40B4-BE49-F238E27FC236}">
              <a16:creationId xmlns:a16="http://schemas.microsoft.com/office/drawing/2014/main" id="{0B11BFF1-FB39-402D-9A73-0D3DDF1405A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a:extLst>
            <a:ext uri="{FF2B5EF4-FFF2-40B4-BE49-F238E27FC236}">
              <a16:creationId xmlns:a16="http://schemas.microsoft.com/office/drawing/2014/main" id="{6C21C3F5-4692-4CB2-86A2-43030E71FC1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a:extLst>
            <a:ext uri="{FF2B5EF4-FFF2-40B4-BE49-F238E27FC236}">
              <a16:creationId xmlns:a16="http://schemas.microsoft.com/office/drawing/2014/main" id="{76228412-7FA2-4A56-92D4-63ACBB92236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a:extLst>
            <a:ext uri="{FF2B5EF4-FFF2-40B4-BE49-F238E27FC236}">
              <a16:creationId xmlns:a16="http://schemas.microsoft.com/office/drawing/2014/main" id="{DB3B59FD-B9E3-4E95-8BEC-40CCC1EDCD2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8" name="テキスト ボックス 237">
          <a:extLst>
            <a:ext uri="{FF2B5EF4-FFF2-40B4-BE49-F238E27FC236}">
              <a16:creationId xmlns:a16="http://schemas.microsoft.com/office/drawing/2014/main" id="{53BCA5BF-9242-4FAD-9749-C3773A5555EB}"/>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9" name="直線コネクタ 238">
          <a:extLst>
            <a:ext uri="{FF2B5EF4-FFF2-40B4-BE49-F238E27FC236}">
              <a16:creationId xmlns:a16="http://schemas.microsoft.com/office/drawing/2014/main" id="{74DF216F-6123-4015-B3AE-3591A971F88C}"/>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0" name="テキスト ボックス 239">
          <a:extLst>
            <a:ext uri="{FF2B5EF4-FFF2-40B4-BE49-F238E27FC236}">
              <a16:creationId xmlns:a16="http://schemas.microsoft.com/office/drawing/2014/main" id="{70E35DB3-37CF-434B-8E13-B04EF09EEEB5}"/>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1" name="直線コネクタ 240">
          <a:extLst>
            <a:ext uri="{FF2B5EF4-FFF2-40B4-BE49-F238E27FC236}">
              <a16:creationId xmlns:a16="http://schemas.microsoft.com/office/drawing/2014/main" id="{205C9B00-EED4-4766-BBE8-370E59C4C41F}"/>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2" name="テキスト ボックス 241">
          <a:extLst>
            <a:ext uri="{FF2B5EF4-FFF2-40B4-BE49-F238E27FC236}">
              <a16:creationId xmlns:a16="http://schemas.microsoft.com/office/drawing/2014/main" id="{1AD8394B-041D-4863-BD4C-EF08CB856E5E}"/>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3" name="直線コネクタ 242">
          <a:extLst>
            <a:ext uri="{FF2B5EF4-FFF2-40B4-BE49-F238E27FC236}">
              <a16:creationId xmlns:a16="http://schemas.microsoft.com/office/drawing/2014/main" id="{8705D7FA-BA3A-4F12-8504-BC0887ED745C}"/>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4" name="テキスト ボックス 243">
          <a:extLst>
            <a:ext uri="{FF2B5EF4-FFF2-40B4-BE49-F238E27FC236}">
              <a16:creationId xmlns:a16="http://schemas.microsoft.com/office/drawing/2014/main" id="{35DBAA69-8F6B-4A95-9B62-6926481E8D1E}"/>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5" name="直線コネクタ 244">
          <a:extLst>
            <a:ext uri="{FF2B5EF4-FFF2-40B4-BE49-F238E27FC236}">
              <a16:creationId xmlns:a16="http://schemas.microsoft.com/office/drawing/2014/main" id="{7D9C7459-A12F-4CAF-8050-136A0DD67EB1}"/>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6" name="テキスト ボックス 245">
          <a:extLst>
            <a:ext uri="{FF2B5EF4-FFF2-40B4-BE49-F238E27FC236}">
              <a16:creationId xmlns:a16="http://schemas.microsoft.com/office/drawing/2014/main" id="{1CDDCDD8-E3AD-438C-B70A-C6B2D8D9117C}"/>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7" name="直線コネクタ 246">
          <a:extLst>
            <a:ext uri="{FF2B5EF4-FFF2-40B4-BE49-F238E27FC236}">
              <a16:creationId xmlns:a16="http://schemas.microsoft.com/office/drawing/2014/main" id="{2CDF370D-FCCA-49DF-B54E-2F98A5EA400B}"/>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8" name="テキスト ボックス 247">
          <a:extLst>
            <a:ext uri="{FF2B5EF4-FFF2-40B4-BE49-F238E27FC236}">
              <a16:creationId xmlns:a16="http://schemas.microsoft.com/office/drawing/2014/main" id="{3E14A727-20E1-4DA9-A328-6424845E70F6}"/>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9" name="直線コネクタ 248">
          <a:extLst>
            <a:ext uri="{FF2B5EF4-FFF2-40B4-BE49-F238E27FC236}">
              <a16:creationId xmlns:a16="http://schemas.microsoft.com/office/drawing/2014/main" id="{EC211EC3-D1E3-47C2-B035-81300B15658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0" name="テキスト ボックス 249">
          <a:extLst>
            <a:ext uri="{FF2B5EF4-FFF2-40B4-BE49-F238E27FC236}">
              <a16:creationId xmlns:a16="http://schemas.microsoft.com/office/drawing/2014/main" id="{9AD04074-92D6-47F3-8119-C882493EC8D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1" name="【福祉施設】&#10;有形固定資産減価償却率グラフ枠">
          <a:extLst>
            <a:ext uri="{FF2B5EF4-FFF2-40B4-BE49-F238E27FC236}">
              <a16:creationId xmlns:a16="http://schemas.microsoft.com/office/drawing/2014/main" id="{AC90BCB4-99E2-4ECA-B4FF-CA0C3DA1956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167639</xdr:rowOff>
    </xdr:from>
    <xdr:to>
      <xdr:col>24</xdr:col>
      <xdr:colOff>62865</xdr:colOff>
      <xdr:row>85</xdr:row>
      <xdr:rowOff>167639</xdr:rowOff>
    </xdr:to>
    <xdr:cxnSp macro="">
      <xdr:nvCxnSpPr>
        <xdr:cNvPr id="252" name="直線コネクタ 251">
          <a:extLst>
            <a:ext uri="{FF2B5EF4-FFF2-40B4-BE49-F238E27FC236}">
              <a16:creationId xmlns:a16="http://schemas.microsoft.com/office/drawing/2014/main" id="{3A50DB4C-6ECF-4902-AA22-76625477A01A}"/>
            </a:ext>
          </a:extLst>
        </xdr:cNvPr>
        <xdr:cNvCxnSpPr/>
      </xdr:nvCxnSpPr>
      <xdr:spPr>
        <a:xfrm flipV="1">
          <a:off x="4634865" y="1336928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xdr:rowOff>
    </xdr:from>
    <xdr:ext cx="405111" cy="259045"/>
    <xdr:sp macro="" textlink="">
      <xdr:nvSpPr>
        <xdr:cNvPr id="253" name="【福祉施設】&#10;有形固定資産減価償却率最小値テキスト">
          <a:extLst>
            <a:ext uri="{FF2B5EF4-FFF2-40B4-BE49-F238E27FC236}">
              <a16:creationId xmlns:a16="http://schemas.microsoft.com/office/drawing/2014/main" id="{311F84A3-DCA1-4587-8067-CDB5DBF7AFB9}"/>
            </a:ext>
          </a:extLst>
        </xdr:cNvPr>
        <xdr:cNvSpPr txBox="1"/>
      </xdr:nvSpPr>
      <xdr:spPr>
        <a:xfrm>
          <a:off x="4673600" y="1474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167639</xdr:rowOff>
    </xdr:from>
    <xdr:to>
      <xdr:col>24</xdr:col>
      <xdr:colOff>152400</xdr:colOff>
      <xdr:row>85</xdr:row>
      <xdr:rowOff>167639</xdr:rowOff>
    </xdr:to>
    <xdr:cxnSp macro="">
      <xdr:nvCxnSpPr>
        <xdr:cNvPr id="254" name="直線コネクタ 253">
          <a:extLst>
            <a:ext uri="{FF2B5EF4-FFF2-40B4-BE49-F238E27FC236}">
              <a16:creationId xmlns:a16="http://schemas.microsoft.com/office/drawing/2014/main" id="{800008B5-C37C-459A-8A0D-5FD4F04C45E6}"/>
            </a:ext>
          </a:extLst>
        </xdr:cNvPr>
        <xdr:cNvCxnSpPr/>
      </xdr:nvCxnSpPr>
      <xdr:spPr>
        <a:xfrm>
          <a:off x="4546600" y="1474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114316</xdr:rowOff>
    </xdr:from>
    <xdr:ext cx="405111" cy="259045"/>
    <xdr:sp macro="" textlink="">
      <xdr:nvSpPr>
        <xdr:cNvPr id="255" name="【福祉施設】&#10;有形固定資産減価償却率最大値テキスト">
          <a:extLst>
            <a:ext uri="{FF2B5EF4-FFF2-40B4-BE49-F238E27FC236}">
              <a16:creationId xmlns:a16="http://schemas.microsoft.com/office/drawing/2014/main" id="{F1DC98A9-FBEF-47A4-8542-CFF7C4DD6ADD}"/>
            </a:ext>
          </a:extLst>
        </xdr:cNvPr>
        <xdr:cNvSpPr txBox="1"/>
      </xdr:nvSpPr>
      <xdr:spPr>
        <a:xfrm>
          <a:off x="46736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167639</xdr:rowOff>
    </xdr:from>
    <xdr:to>
      <xdr:col>24</xdr:col>
      <xdr:colOff>152400</xdr:colOff>
      <xdr:row>77</xdr:row>
      <xdr:rowOff>167639</xdr:rowOff>
    </xdr:to>
    <xdr:cxnSp macro="">
      <xdr:nvCxnSpPr>
        <xdr:cNvPr id="256" name="直線コネクタ 255">
          <a:extLst>
            <a:ext uri="{FF2B5EF4-FFF2-40B4-BE49-F238E27FC236}">
              <a16:creationId xmlns:a16="http://schemas.microsoft.com/office/drawing/2014/main" id="{86F6064A-8E9C-4CC1-ADF8-CB146CD87D2F}"/>
            </a:ext>
          </a:extLst>
        </xdr:cNvPr>
        <xdr:cNvCxnSpPr/>
      </xdr:nvCxnSpPr>
      <xdr:spPr>
        <a:xfrm>
          <a:off x="4546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152416</xdr:rowOff>
    </xdr:from>
    <xdr:ext cx="405111" cy="259045"/>
    <xdr:sp macro="" textlink="">
      <xdr:nvSpPr>
        <xdr:cNvPr id="257" name="【福祉施設】&#10;有形固定資産減価償却率平均値テキスト">
          <a:extLst>
            <a:ext uri="{FF2B5EF4-FFF2-40B4-BE49-F238E27FC236}">
              <a16:creationId xmlns:a16="http://schemas.microsoft.com/office/drawing/2014/main" id="{5C023D44-176D-4223-B6DA-D4E4ADDF5919}"/>
            </a:ext>
          </a:extLst>
        </xdr:cNvPr>
        <xdr:cNvSpPr txBox="1"/>
      </xdr:nvSpPr>
      <xdr:spPr>
        <a:xfrm>
          <a:off x="4673600" y="14211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2539</xdr:rowOff>
    </xdr:from>
    <xdr:to>
      <xdr:col>24</xdr:col>
      <xdr:colOff>114300</xdr:colOff>
      <xdr:row>83</xdr:row>
      <xdr:rowOff>104139</xdr:rowOff>
    </xdr:to>
    <xdr:sp macro="" textlink="">
      <xdr:nvSpPr>
        <xdr:cNvPr id="258" name="フローチャート: 判断 257">
          <a:extLst>
            <a:ext uri="{FF2B5EF4-FFF2-40B4-BE49-F238E27FC236}">
              <a16:creationId xmlns:a16="http://schemas.microsoft.com/office/drawing/2014/main" id="{53C23075-4579-4F59-A960-D8C0F24820D6}"/>
            </a:ext>
          </a:extLst>
        </xdr:cNvPr>
        <xdr:cNvSpPr/>
      </xdr:nvSpPr>
      <xdr:spPr>
        <a:xfrm>
          <a:off x="45847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4445</xdr:rowOff>
    </xdr:from>
    <xdr:to>
      <xdr:col>20</xdr:col>
      <xdr:colOff>38100</xdr:colOff>
      <xdr:row>83</xdr:row>
      <xdr:rowOff>106045</xdr:rowOff>
    </xdr:to>
    <xdr:sp macro="" textlink="">
      <xdr:nvSpPr>
        <xdr:cNvPr id="259" name="フローチャート: 判断 258">
          <a:extLst>
            <a:ext uri="{FF2B5EF4-FFF2-40B4-BE49-F238E27FC236}">
              <a16:creationId xmlns:a16="http://schemas.microsoft.com/office/drawing/2014/main" id="{CC0A33A5-1372-4A43-83A5-F911487108F6}"/>
            </a:ext>
          </a:extLst>
        </xdr:cNvPr>
        <xdr:cNvSpPr/>
      </xdr:nvSpPr>
      <xdr:spPr>
        <a:xfrm>
          <a:off x="3746500" y="1423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31114</xdr:rowOff>
    </xdr:from>
    <xdr:to>
      <xdr:col>15</xdr:col>
      <xdr:colOff>101600</xdr:colOff>
      <xdr:row>83</xdr:row>
      <xdr:rowOff>132714</xdr:rowOff>
    </xdr:to>
    <xdr:sp macro="" textlink="">
      <xdr:nvSpPr>
        <xdr:cNvPr id="260" name="フローチャート: 判断 259">
          <a:extLst>
            <a:ext uri="{FF2B5EF4-FFF2-40B4-BE49-F238E27FC236}">
              <a16:creationId xmlns:a16="http://schemas.microsoft.com/office/drawing/2014/main" id="{5D588C81-8D6A-42BC-8CA9-E0FFE1587054}"/>
            </a:ext>
          </a:extLst>
        </xdr:cNvPr>
        <xdr:cNvSpPr/>
      </xdr:nvSpPr>
      <xdr:spPr>
        <a:xfrm>
          <a:off x="2857500" y="1426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52070</xdr:rowOff>
    </xdr:from>
    <xdr:to>
      <xdr:col>10</xdr:col>
      <xdr:colOff>165100</xdr:colOff>
      <xdr:row>83</xdr:row>
      <xdr:rowOff>153670</xdr:rowOff>
    </xdr:to>
    <xdr:sp macro="" textlink="">
      <xdr:nvSpPr>
        <xdr:cNvPr id="261" name="フローチャート: 判断 260">
          <a:extLst>
            <a:ext uri="{FF2B5EF4-FFF2-40B4-BE49-F238E27FC236}">
              <a16:creationId xmlns:a16="http://schemas.microsoft.com/office/drawing/2014/main" id="{6692A3EB-B402-4824-9330-6B82B7603B13}"/>
            </a:ext>
          </a:extLst>
        </xdr:cNvPr>
        <xdr:cNvSpPr/>
      </xdr:nvSpPr>
      <xdr:spPr>
        <a:xfrm>
          <a:off x="1968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F8ABC13B-7BE3-4C85-B6C2-6BBA762C8CC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30716012-392B-428F-AFB5-4E6D8C89A18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17319BA7-2400-4C6B-9352-9745FE6D21F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0D7917F2-3876-4353-BC8C-8F3637B6706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14D94ACD-48A1-49FC-8248-E2B72255542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73025</xdr:rowOff>
    </xdr:from>
    <xdr:to>
      <xdr:col>24</xdr:col>
      <xdr:colOff>114300</xdr:colOff>
      <xdr:row>83</xdr:row>
      <xdr:rowOff>3175</xdr:rowOff>
    </xdr:to>
    <xdr:sp macro="" textlink="">
      <xdr:nvSpPr>
        <xdr:cNvPr id="267" name="楕円 266">
          <a:extLst>
            <a:ext uri="{FF2B5EF4-FFF2-40B4-BE49-F238E27FC236}">
              <a16:creationId xmlns:a16="http://schemas.microsoft.com/office/drawing/2014/main" id="{EA510371-A6E0-4F8B-9B74-D7143C22F2A4}"/>
            </a:ext>
          </a:extLst>
        </xdr:cNvPr>
        <xdr:cNvSpPr/>
      </xdr:nvSpPr>
      <xdr:spPr>
        <a:xfrm>
          <a:off x="45847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95902</xdr:rowOff>
    </xdr:from>
    <xdr:ext cx="405111" cy="259045"/>
    <xdr:sp macro="" textlink="">
      <xdr:nvSpPr>
        <xdr:cNvPr id="268" name="【福祉施設】&#10;有形固定資産減価償却率該当値テキスト">
          <a:extLst>
            <a:ext uri="{FF2B5EF4-FFF2-40B4-BE49-F238E27FC236}">
              <a16:creationId xmlns:a16="http://schemas.microsoft.com/office/drawing/2014/main" id="{0D3EE5EE-4A4C-4E80-9A9A-119E7FD6C1E7}"/>
            </a:ext>
          </a:extLst>
        </xdr:cNvPr>
        <xdr:cNvSpPr txBox="1"/>
      </xdr:nvSpPr>
      <xdr:spPr>
        <a:xfrm>
          <a:off x="4673600" y="1398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80645</xdr:rowOff>
    </xdr:from>
    <xdr:to>
      <xdr:col>20</xdr:col>
      <xdr:colOff>38100</xdr:colOff>
      <xdr:row>83</xdr:row>
      <xdr:rowOff>10795</xdr:rowOff>
    </xdr:to>
    <xdr:sp macro="" textlink="">
      <xdr:nvSpPr>
        <xdr:cNvPr id="269" name="楕円 268">
          <a:extLst>
            <a:ext uri="{FF2B5EF4-FFF2-40B4-BE49-F238E27FC236}">
              <a16:creationId xmlns:a16="http://schemas.microsoft.com/office/drawing/2014/main" id="{EA15CCC4-7832-40FD-803C-3020081F50CE}"/>
            </a:ext>
          </a:extLst>
        </xdr:cNvPr>
        <xdr:cNvSpPr/>
      </xdr:nvSpPr>
      <xdr:spPr>
        <a:xfrm>
          <a:off x="3746500" y="1413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123825</xdr:rowOff>
    </xdr:from>
    <xdr:to>
      <xdr:col>24</xdr:col>
      <xdr:colOff>63500</xdr:colOff>
      <xdr:row>82</xdr:row>
      <xdr:rowOff>131445</xdr:rowOff>
    </xdr:to>
    <xdr:cxnSp macro="">
      <xdr:nvCxnSpPr>
        <xdr:cNvPr id="270" name="直線コネクタ 269">
          <a:extLst>
            <a:ext uri="{FF2B5EF4-FFF2-40B4-BE49-F238E27FC236}">
              <a16:creationId xmlns:a16="http://schemas.microsoft.com/office/drawing/2014/main" id="{F95E5CEA-2720-434D-ADB2-4A5A064DC9A5}"/>
            </a:ext>
          </a:extLst>
        </xdr:cNvPr>
        <xdr:cNvCxnSpPr/>
      </xdr:nvCxnSpPr>
      <xdr:spPr>
        <a:xfrm flipV="1">
          <a:off x="3797300" y="1418272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126364</xdr:rowOff>
    </xdr:from>
    <xdr:to>
      <xdr:col>15</xdr:col>
      <xdr:colOff>101600</xdr:colOff>
      <xdr:row>83</xdr:row>
      <xdr:rowOff>56514</xdr:rowOff>
    </xdr:to>
    <xdr:sp macro="" textlink="">
      <xdr:nvSpPr>
        <xdr:cNvPr id="271" name="楕円 270">
          <a:extLst>
            <a:ext uri="{FF2B5EF4-FFF2-40B4-BE49-F238E27FC236}">
              <a16:creationId xmlns:a16="http://schemas.microsoft.com/office/drawing/2014/main" id="{1A9375E7-0998-46F0-B0E2-CCB9D1B5C476}"/>
            </a:ext>
          </a:extLst>
        </xdr:cNvPr>
        <xdr:cNvSpPr/>
      </xdr:nvSpPr>
      <xdr:spPr>
        <a:xfrm>
          <a:off x="2857500" y="1418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131445</xdr:rowOff>
    </xdr:from>
    <xdr:to>
      <xdr:col>19</xdr:col>
      <xdr:colOff>177800</xdr:colOff>
      <xdr:row>83</xdr:row>
      <xdr:rowOff>5714</xdr:rowOff>
    </xdr:to>
    <xdr:cxnSp macro="">
      <xdr:nvCxnSpPr>
        <xdr:cNvPr id="272" name="直線コネクタ 271">
          <a:extLst>
            <a:ext uri="{FF2B5EF4-FFF2-40B4-BE49-F238E27FC236}">
              <a16:creationId xmlns:a16="http://schemas.microsoft.com/office/drawing/2014/main" id="{D5A9460E-7DB9-4CAB-B3E5-08B3E803B2AD}"/>
            </a:ext>
          </a:extLst>
        </xdr:cNvPr>
        <xdr:cNvCxnSpPr/>
      </xdr:nvCxnSpPr>
      <xdr:spPr>
        <a:xfrm flipV="1">
          <a:off x="2908300" y="1419034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97172</xdr:rowOff>
    </xdr:from>
    <xdr:ext cx="405111" cy="259045"/>
    <xdr:sp macro="" textlink="">
      <xdr:nvSpPr>
        <xdr:cNvPr id="273" name="n_1aveValue【福祉施設】&#10;有形固定資産減価償却率">
          <a:extLst>
            <a:ext uri="{FF2B5EF4-FFF2-40B4-BE49-F238E27FC236}">
              <a16:creationId xmlns:a16="http://schemas.microsoft.com/office/drawing/2014/main" id="{38B49BFE-7D2B-4624-85DD-190759526CA1}"/>
            </a:ext>
          </a:extLst>
        </xdr:cNvPr>
        <xdr:cNvSpPr txBox="1"/>
      </xdr:nvSpPr>
      <xdr:spPr>
        <a:xfrm>
          <a:off x="3582044" y="1432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123841</xdr:rowOff>
    </xdr:from>
    <xdr:ext cx="405111" cy="259045"/>
    <xdr:sp macro="" textlink="">
      <xdr:nvSpPr>
        <xdr:cNvPr id="274" name="n_2aveValue【福祉施設】&#10;有形固定資産減価償却率">
          <a:extLst>
            <a:ext uri="{FF2B5EF4-FFF2-40B4-BE49-F238E27FC236}">
              <a16:creationId xmlns:a16="http://schemas.microsoft.com/office/drawing/2014/main" id="{39CB8B47-04CA-4BDC-B21E-53F2583EF7C7}"/>
            </a:ext>
          </a:extLst>
        </xdr:cNvPr>
        <xdr:cNvSpPr txBox="1"/>
      </xdr:nvSpPr>
      <xdr:spPr>
        <a:xfrm>
          <a:off x="2705744" y="1435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170197</xdr:rowOff>
    </xdr:from>
    <xdr:ext cx="405111" cy="259045"/>
    <xdr:sp macro="" textlink="">
      <xdr:nvSpPr>
        <xdr:cNvPr id="275" name="n_3aveValue【福祉施設】&#10;有形固定資産減価償却率">
          <a:extLst>
            <a:ext uri="{FF2B5EF4-FFF2-40B4-BE49-F238E27FC236}">
              <a16:creationId xmlns:a16="http://schemas.microsoft.com/office/drawing/2014/main" id="{5D4BA63D-18A1-4656-9DEA-E2C0538DA824}"/>
            </a:ext>
          </a:extLst>
        </xdr:cNvPr>
        <xdr:cNvSpPr txBox="1"/>
      </xdr:nvSpPr>
      <xdr:spPr>
        <a:xfrm>
          <a:off x="1816744" y="1405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27322</xdr:rowOff>
    </xdr:from>
    <xdr:ext cx="405111" cy="259045"/>
    <xdr:sp macro="" textlink="">
      <xdr:nvSpPr>
        <xdr:cNvPr id="276" name="n_1mainValue【福祉施設】&#10;有形固定資産減価償却率">
          <a:extLst>
            <a:ext uri="{FF2B5EF4-FFF2-40B4-BE49-F238E27FC236}">
              <a16:creationId xmlns:a16="http://schemas.microsoft.com/office/drawing/2014/main" id="{5194F81C-AF21-4773-AF5B-228B3A040167}"/>
            </a:ext>
          </a:extLst>
        </xdr:cNvPr>
        <xdr:cNvSpPr txBox="1"/>
      </xdr:nvSpPr>
      <xdr:spPr>
        <a:xfrm>
          <a:off x="3582044" y="1391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73041</xdr:rowOff>
    </xdr:from>
    <xdr:ext cx="405111" cy="259045"/>
    <xdr:sp macro="" textlink="">
      <xdr:nvSpPr>
        <xdr:cNvPr id="277" name="n_2mainValue【福祉施設】&#10;有形固定資産減価償却率">
          <a:extLst>
            <a:ext uri="{FF2B5EF4-FFF2-40B4-BE49-F238E27FC236}">
              <a16:creationId xmlns:a16="http://schemas.microsoft.com/office/drawing/2014/main" id="{9D3FE3E3-F5C0-41B3-98AB-0EE1E6E04B09}"/>
            </a:ext>
          </a:extLst>
        </xdr:cNvPr>
        <xdr:cNvSpPr txBox="1"/>
      </xdr:nvSpPr>
      <xdr:spPr>
        <a:xfrm>
          <a:off x="2705744"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8" name="正方形/長方形 277">
          <a:extLst>
            <a:ext uri="{FF2B5EF4-FFF2-40B4-BE49-F238E27FC236}">
              <a16:creationId xmlns:a16="http://schemas.microsoft.com/office/drawing/2014/main" id="{D73DEC91-1323-4054-94EE-FA4D7D012B3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9" name="正方形/長方形 278">
          <a:extLst>
            <a:ext uri="{FF2B5EF4-FFF2-40B4-BE49-F238E27FC236}">
              <a16:creationId xmlns:a16="http://schemas.microsoft.com/office/drawing/2014/main" id="{2A27D03D-58F8-419A-9387-9C313444EAE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0" name="正方形/長方形 279">
          <a:extLst>
            <a:ext uri="{FF2B5EF4-FFF2-40B4-BE49-F238E27FC236}">
              <a16:creationId xmlns:a16="http://schemas.microsoft.com/office/drawing/2014/main" id="{BD68AED2-C317-4D68-AD42-136AF92F4F2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1" name="正方形/長方形 280">
          <a:extLst>
            <a:ext uri="{FF2B5EF4-FFF2-40B4-BE49-F238E27FC236}">
              <a16:creationId xmlns:a16="http://schemas.microsoft.com/office/drawing/2014/main" id="{E29387E5-349B-468D-8E01-0BAF88AD76A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2" name="正方形/長方形 281">
          <a:extLst>
            <a:ext uri="{FF2B5EF4-FFF2-40B4-BE49-F238E27FC236}">
              <a16:creationId xmlns:a16="http://schemas.microsoft.com/office/drawing/2014/main" id="{BFB58A13-FAA3-4DE1-B516-CBA8C9F276A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3" name="正方形/長方形 282">
          <a:extLst>
            <a:ext uri="{FF2B5EF4-FFF2-40B4-BE49-F238E27FC236}">
              <a16:creationId xmlns:a16="http://schemas.microsoft.com/office/drawing/2014/main" id="{637586C2-3645-4045-A4CF-ACBE1482C7E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4" name="正方形/長方形 283">
          <a:extLst>
            <a:ext uri="{FF2B5EF4-FFF2-40B4-BE49-F238E27FC236}">
              <a16:creationId xmlns:a16="http://schemas.microsoft.com/office/drawing/2014/main" id="{C570F9BB-FE94-496A-80F4-CBCF6094F2B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5" name="正方形/長方形 284">
          <a:extLst>
            <a:ext uri="{FF2B5EF4-FFF2-40B4-BE49-F238E27FC236}">
              <a16:creationId xmlns:a16="http://schemas.microsoft.com/office/drawing/2014/main" id="{1F1CCFA4-0167-4F5F-917B-0DB957CB8E8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6" name="テキスト ボックス 285">
          <a:extLst>
            <a:ext uri="{FF2B5EF4-FFF2-40B4-BE49-F238E27FC236}">
              <a16:creationId xmlns:a16="http://schemas.microsoft.com/office/drawing/2014/main" id="{2EBF739D-398E-4EF7-BC1D-4CAB99256E9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7" name="直線コネクタ 286">
          <a:extLst>
            <a:ext uri="{FF2B5EF4-FFF2-40B4-BE49-F238E27FC236}">
              <a16:creationId xmlns:a16="http://schemas.microsoft.com/office/drawing/2014/main" id="{0484A42E-2D14-44B2-8F7E-01D8D0808A8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8" name="直線コネクタ 287">
          <a:extLst>
            <a:ext uri="{FF2B5EF4-FFF2-40B4-BE49-F238E27FC236}">
              <a16:creationId xmlns:a16="http://schemas.microsoft.com/office/drawing/2014/main" id="{1BCF5D93-0BD5-4379-B42A-D1151DF31E3E}"/>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9" name="テキスト ボックス 288">
          <a:extLst>
            <a:ext uri="{FF2B5EF4-FFF2-40B4-BE49-F238E27FC236}">
              <a16:creationId xmlns:a16="http://schemas.microsoft.com/office/drawing/2014/main" id="{53BAFBBD-1FF3-4AA4-85A7-E01ADCBD2F94}"/>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0" name="直線コネクタ 289">
          <a:extLst>
            <a:ext uri="{FF2B5EF4-FFF2-40B4-BE49-F238E27FC236}">
              <a16:creationId xmlns:a16="http://schemas.microsoft.com/office/drawing/2014/main" id="{50D09CAB-2E18-4CA5-BE30-57F42B6D52EC}"/>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91" name="テキスト ボックス 290">
          <a:extLst>
            <a:ext uri="{FF2B5EF4-FFF2-40B4-BE49-F238E27FC236}">
              <a16:creationId xmlns:a16="http://schemas.microsoft.com/office/drawing/2014/main" id="{ADA1ECE7-15F9-4CF4-BD5E-F37A10AE83FA}"/>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2" name="直線コネクタ 291">
          <a:extLst>
            <a:ext uri="{FF2B5EF4-FFF2-40B4-BE49-F238E27FC236}">
              <a16:creationId xmlns:a16="http://schemas.microsoft.com/office/drawing/2014/main" id="{C17BA0B3-C7C2-4203-A5DF-A1BE652A0CAC}"/>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93" name="テキスト ボックス 292">
          <a:extLst>
            <a:ext uri="{FF2B5EF4-FFF2-40B4-BE49-F238E27FC236}">
              <a16:creationId xmlns:a16="http://schemas.microsoft.com/office/drawing/2014/main" id="{61167E5C-9F97-4967-8F7B-B514C71AC43F}"/>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4" name="直線コネクタ 293">
          <a:extLst>
            <a:ext uri="{FF2B5EF4-FFF2-40B4-BE49-F238E27FC236}">
              <a16:creationId xmlns:a16="http://schemas.microsoft.com/office/drawing/2014/main" id="{F63EF96E-8928-4CDF-8B9E-57F7C482E50D}"/>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5" name="テキスト ボックス 294">
          <a:extLst>
            <a:ext uri="{FF2B5EF4-FFF2-40B4-BE49-F238E27FC236}">
              <a16:creationId xmlns:a16="http://schemas.microsoft.com/office/drawing/2014/main" id="{BD5B8365-D28D-4265-A14A-9FB196BCABB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6" name="直線コネクタ 295">
          <a:extLst>
            <a:ext uri="{FF2B5EF4-FFF2-40B4-BE49-F238E27FC236}">
              <a16:creationId xmlns:a16="http://schemas.microsoft.com/office/drawing/2014/main" id="{56997C47-0F9A-46DC-8969-E116F4559E7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7" name="テキスト ボックス 296">
          <a:extLst>
            <a:ext uri="{FF2B5EF4-FFF2-40B4-BE49-F238E27FC236}">
              <a16:creationId xmlns:a16="http://schemas.microsoft.com/office/drawing/2014/main" id="{F23BC58C-789A-4C47-82C6-3D27D8D5630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8" name="【福祉施設】&#10;一人当たり面積グラフ枠">
          <a:extLst>
            <a:ext uri="{FF2B5EF4-FFF2-40B4-BE49-F238E27FC236}">
              <a16:creationId xmlns:a16="http://schemas.microsoft.com/office/drawing/2014/main" id="{39EBACE6-246B-4424-A5F7-4DA0510CE81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159258</xdr:rowOff>
    </xdr:from>
    <xdr:to>
      <xdr:col>54</xdr:col>
      <xdr:colOff>189865</xdr:colOff>
      <xdr:row>86</xdr:row>
      <xdr:rowOff>24385</xdr:rowOff>
    </xdr:to>
    <xdr:cxnSp macro="">
      <xdr:nvCxnSpPr>
        <xdr:cNvPr id="299" name="直線コネクタ 298">
          <a:extLst>
            <a:ext uri="{FF2B5EF4-FFF2-40B4-BE49-F238E27FC236}">
              <a16:creationId xmlns:a16="http://schemas.microsoft.com/office/drawing/2014/main" id="{09B05808-0349-4CED-92C9-F68C6D2E9D76}"/>
            </a:ext>
          </a:extLst>
        </xdr:cNvPr>
        <xdr:cNvCxnSpPr/>
      </xdr:nvCxnSpPr>
      <xdr:spPr>
        <a:xfrm flipV="1">
          <a:off x="10476865" y="13360908"/>
          <a:ext cx="0" cy="1408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00" name="【福祉施設】&#10;一人当たり面積最小値テキスト">
          <a:extLst>
            <a:ext uri="{FF2B5EF4-FFF2-40B4-BE49-F238E27FC236}">
              <a16:creationId xmlns:a16="http://schemas.microsoft.com/office/drawing/2014/main" id="{2F1ACECB-587A-4D79-B889-0ED715A7D128}"/>
            </a:ext>
          </a:extLst>
        </xdr:cNvPr>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01" name="直線コネクタ 300">
          <a:extLst>
            <a:ext uri="{FF2B5EF4-FFF2-40B4-BE49-F238E27FC236}">
              <a16:creationId xmlns:a16="http://schemas.microsoft.com/office/drawing/2014/main" id="{35125A70-6003-4DAC-89DD-3982EFAE9562}"/>
            </a:ext>
          </a:extLst>
        </xdr:cNvPr>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105935</xdr:rowOff>
    </xdr:from>
    <xdr:ext cx="469744" cy="259045"/>
    <xdr:sp macro="" textlink="">
      <xdr:nvSpPr>
        <xdr:cNvPr id="302" name="【福祉施設】&#10;一人当たり面積最大値テキスト">
          <a:extLst>
            <a:ext uri="{FF2B5EF4-FFF2-40B4-BE49-F238E27FC236}">
              <a16:creationId xmlns:a16="http://schemas.microsoft.com/office/drawing/2014/main" id="{BABA14AD-0E6F-488C-B964-008D1012DAF8}"/>
            </a:ext>
          </a:extLst>
        </xdr:cNvPr>
        <xdr:cNvSpPr txBox="1"/>
      </xdr:nvSpPr>
      <xdr:spPr>
        <a:xfrm>
          <a:off x="10515600" y="1313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159258</xdr:rowOff>
    </xdr:from>
    <xdr:to>
      <xdr:col>55</xdr:col>
      <xdr:colOff>88900</xdr:colOff>
      <xdr:row>77</xdr:row>
      <xdr:rowOff>159258</xdr:rowOff>
    </xdr:to>
    <xdr:cxnSp macro="">
      <xdr:nvCxnSpPr>
        <xdr:cNvPr id="303" name="直線コネクタ 302">
          <a:extLst>
            <a:ext uri="{FF2B5EF4-FFF2-40B4-BE49-F238E27FC236}">
              <a16:creationId xmlns:a16="http://schemas.microsoft.com/office/drawing/2014/main" id="{EEA03D53-E4C6-42FA-A93C-567B131533F6}"/>
            </a:ext>
          </a:extLst>
        </xdr:cNvPr>
        <xdr:cNvCxnSpPr/>
      </xdr:nvCxnSpPr>
      <xdr:spPr>
        <a:xfrm>
          <a:off x="10388600" y="1336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33038</xdr:rowOff>
    </xdr:from>
    <xdr:ext cx="469744" cy="259045"/>
    <xdr:sp macro="" textlink="">
      <xdr:nvSpPr>
        <xdr:cNvPr id="304" name="【福祉施設】&#10;一人当たり面積平均値テキスト">
          <a:extLst>
            <a:ext uri="{FF2B5EF4-FFF2-40B4-BE49-F238E27FC236}">
              <a16:creationId xmlns:a16="http://schemas.microsoft.com/office/drawing/2014/main" id="{27FF3129-DA2D-4BF5-B2C5-1D1BE9196352}"/>
            </a:ext>
          </a:extLst>
        </xdr:cNvPr>
        <xdr:cNvSpPr txBox="1"/>
      </xdr:nvSpPr>
      <xdr:spPr>
        <a:xfrm>
          <a:off x="10515600" y="1426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05" name="フローチャート: 判断 304">
          <a:extLst>
            <a:ext uri="{FF2B5EF4-FFF2-40B4-BE49-F238E27FC236}">
              <a16:creationId xmlns:a16="http://schemas.microsoft.com/office/drawing/2014/main" id="{41F8A3BB-632E-4FFD-BE02-16ED17244439}"/>
            </a:ext>
          </a:extLst>
        </xdr:cNvPr>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10161</xdr:rowOff>
    </xdr:from>
    <xdr:to>
      <xdr:col>50</xdr:col>
      <xdr:colOff>165100</xdr:colOff>
      <xdr:row>84</xdr:row>
      <xdr:rowOff>111761</xdr:rowOff>
    </xdr:to>
    <xdr:sp macro="" textlink="">
      <xdr:nvSpPr>
        <xdr:cNvPr id="306" name="フローチャート: 判断 305">
          <a:extLst>
            <a:ext uri="{FF2B5EF4-FFF2-40B4-BE49-F238E27FC236}">
              <a16:creationId xmlns:a16="http://schemas.microsoft.com/office/drawing/2014/main" id="{5D5627A4-6153-4DE7-A577-B8861C57CE3A}"/>
            </a:ext>
          </a:extLst>
        </xdr:cNvPr>
        <xdr:cNvSpPr/>
      </xdr:nvSpPr>
      <xdr:spPr>
        <a:xfrm>
          <a:off x="9588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10161</xdr:rowOff>
    </xdr:from>
    <xdr:to>
      <xdr:col>46</xdr:col>
      <xdr:colOff>38100</xdr:colOff>
      <xdr:row>84</xdr:row>
      <xdr:rowOff>111761</xdr:rowOff>
    </xdr:to>
    <xdr:sp macro="" textlink="">
      <xdr:nvSpPr>
        <xdr:cNvPr id="307" name="フローチャート: 判断 306">
          <a:extLst>
            <a:ext uri="{FF2B5EF4-FFF2-40B4-BE49-F238E27FC236}">
              <a16:creationId xmlns:a16="http://schemas.microsoft.com/office/drawing/2014/main" id="{6BBFFEE7-4508-450C-A02A-2CFE18386966}"/>
            </a:ext>
          </a:extLst>
        </xdr:cNvPr>
        <xdr:cNvSpPr/>
      </xdr:nvSpPr>
      <xdr:spPr>
        <a:xfrm>
          <a:off x="8699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37592</xdr:rowOff>
    </xdr:from>
    <xdr:to>
      <xdr:col>41</xdr:col>
      <xdr:colOff>101600</xdr:colOff>
      <xdr:row>84</xdr:row>
      <xdr:rowOff>139192</xdr:rowOff>
    </xdr:to>
    <xdr:sp macro="" textlink="">
      <xdr:nvSpPr>
        <xdr:cNvPr id="308" name="フローチャート: 判断 307">
          <a:extLst>
            <a:ext uri="{FF2B5EF4-FFF2-40B4-BE49-F238E27FC236}">
              <a16:creationId xmlns:a16="http://schemas.microsoft.com/office/drawing/2014/main" id="{D5D8BD1B-4946-4AE9-A8DD-12260320E895}"/>
            </a:ext>
          </a:extLst>
        </xdr:cNvPr>
        <xdr:cNvSpPr/>
      </xdr:nvSpPr>
      <xdr:spPr>
        <a:xfrm>
          <a:off x="7810500" y="1443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78582256-18C8-47DE-BFF6-CF69715B258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600AE846-7062-403E-A6AD-4FE00EDDE92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A042CCA5-45CE-4E93-A025-A37E29F7027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5F609474-84F3-4404-8C14-4EDD537407A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CA325070-7E5B-4699-A5C1-6D8100836FE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30735</xdr:rowOff>
    </xdr:from>
    <xdr:to>
      <xdr:col>55</xdr:col>
      <xdr:colOff>50800</xdr:colOff>
      <xdr:row>85</xdr:row>
      <xdr:rowOff>132335</xdr:rowOff>
    </xdr:to>
    <xdr:sp macro="" textlink="">
      <xdr:nvSpPr>
        <xdr:cNvPr id="314" name="楕円 313">
          <a:extLst>
            <a:ext uri="{FF2B5EF4-FFF2-40B4-BE49-F238E27FC236}">
              <a16:creationId xmlns:a16="http://schemas.microsoft.com/office/drawing/2014/main" id="{8E7ECC20-8EC4-4C56-9452-D9D3B89F1BA1}"/>
            </a:ext>
          </a:extLst>
        </xdr:cNvPr>
        <xdr:cNvSpPr/>
      </xdr:nvSpPr>
      <xdr:spPr>
        <a:xfrm>
          <a:off x="104267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117112</xdr:rowOff>
    </xdr:from>
    <xdr:ext cx="469744" cy="259045"/>
    <xdr:sp macro="" textlink="">
      <xdr:nvSpPr>
        <xdr:cNvPr id="315" name="【福祉施設】&#10;一人当たり面積該当値テキスト">
          <a:extLst>
            <a:ext uri="{FF2B5EF4-FFF2-40B4-BE49-F238E27FC236}">
              <a16:creationId xmlns:a16="http://schemas.microsoft.com/office/drawing/2014/main" id="{B04340DA-1E6E-4370-B5BA-4CAAFBFE8BD2}"/>
            </a:ext>
          </a:extLst>
        </xdr:cNvPr>
        <xdr:cNvSpPr txBox="1"/>
      </xdr:nvSpPr>
      <xdr:spPr>
        <a:xfrm>
          <a:off x="10515600" y="1451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30735</xdr:rowOff>
    </xdr:from>
    <xdr:to>
      <xdr:col>50</xdr:col>
      <xdr:colOff>165100</xdr:colOff>
      <xdr:row>85</xdr:row>
      <xdr:rowOff>132335</xdr:rowOff>
    </xdr:to>
    <xdr:sp macro="" textlink="">
      <xdr:nvSpPr>
        <xdr:cNvPr id="316" name="楕円 315">
          <a:extLst>
            <a:ext uri="{FF2B5EF4-FFF2-40B4-BE49-F238E27FC236}">
              <a16:creationId xmlns:a16="http://schemas.microsoft.com/office/drawing/2014/main" id="{D90B7433-AD66-4704-8AF3-380A22BC789A}"/>
            </a:ext>
          </a:extLst>
        </xdr:cNvPr>
        <xdr:cNvSpPr/>
      </xdr:nvSpPr>
      <xdr:spPr>
        <a:xfrm>
          <a:off x="9588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81535</xdr:rowOff>
    </xdr:from>
    <xdr:to>
      <xdr:col>55</xdr:col>
      <xdr:colOff>0</xdr:colOff>
      <xdr:row>85</xdr:row>
      <xdr:rowOff>81535</xdr:rowOff>
    </xdr:to>
    <xdr:cxnSp macro="">
      <xdr:nvCxnSpPr>
        <xdr:cNvPr id="317" name="直線コネクタ 316">
          <a:extLst>
            <a:ext uri="{FF2B5EF4-FFF2-40B4-BE49-F238E27FC236}">
              <a16:creationId xmlns:a16="http://schemas.microsoft.com/office/drawing/2014/main" id="{E253C272-6727-4F75-AAF1-3EF01A60A221}"/>
            </a:ext>
          </a:extLst>
        </xdr:cNvPr>
        <xdr:cNvCxnSpPr/>
      </xdr:nvCxnSpPr>
      <xdr:spPr>
        <a:xfrm>
          <a:off x="9639300" y="146547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30735</xdr:rowOff>
    </xdr:from>
    <xdr:to>
      <xdr:col>46</xdr:col>
      <xdr:colOff>38100</xdr:colOff>
      <xdr:row>85</xdr:row>
      <xdr:rowOff>132335</xdr:rowOff>
    </xdr:to>
    <xdr:sp macro="" textlink="">
      <xdr:nvSpPr>
        <xdr:cNvPr id="318" name="楕円 317">
          <a:extLst>
            <a:ext uri="{FF2B5EF4-FFF2-40B4-BE49-F238E27FC236}">
              <a16:creationId xmlns:a16="http://schemas.microsoft.com/office/drawing/2014/main" id="{FB425C4B-E64B-496E-929C-4C73167645E0}"/>
            </a:ext>
          </a:extLst>
        </xdr:cNvPr>
        <xdr:cNvSpPr/>
      </xdr:nvSpPr>
      <xdr:spPr>
        <a:xfrm>
          <a:off x="8699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81535</xdr:rowOff>
    </xdr:from>
    <xdr:to>
      <xdr:col>50</xdr:col>
      <xdr:colOff>114300</xdr:colOff>
      <xdr:row>85</xdr:row>
      <xdr:rowOff>81535</xdr:rowOff>
    </xdr:to>
    <xdr:cxnSp macro="">
      <xdr:nvCxnSpPr>
        <xdr:cNvPr id="319" name="直線コネクタ 318">
          <a:extLst>
            <a:ext uri="{FF2B5EF4-FFF2-40B4-BE49-F238E27FC236}">
              <a16:creationId xmlns:a16="http://schemas.microsoft.com/office/drawing/2014/main" id="{BBB02C38-7C05-4C0B-B05F-1FD4F98C9C94}"/>
            </a:ext>
          </a:extLst>
        </xdr:cNvPr>
        <xdr:cNvCxnSpPr/>
      </xdr:nvCxnSpPr>
      <xdr:spPr>
        <a:xfrm>
          <a:off x="8750300" y="14654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128288</xdr:rowOff>
    </xdr:from>
    <xdr:ext cx="469744" cy="259045"/>
    <xdr:sp macro="" textlink="">
      <xdr:nvSpPr>
        <xdr:cNvPr id="320" name="n_1aveValue【福祉施設】&#10;一人当たり面積">
          <a:extLst>
            <a:ext uri="{FF2B5EF4-FFF2-40B4-BE49-F238E27FC236}">
              <a16:creationId xmlns:a16="http://schemas.microsoft.com/office/drawing/2014/main" id="{A700DCFE-104A-46AE-AFFB-D670F4D7FFE8}"/>
            </a:ext>
          </a:extLst>
        </xdr:cNvPr>
        <xdr:cNvSpPr txBox="1"/>
      </xdr:nvSpPr>
      <xdr:spPr>
        <a:xfrm>
          <a:off x="93917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128288</xdr:rowOff>
    </xdr:from>
    <xdr:ext cx="469744" cy="259045"/>
    <xdr:sp macro="" textlink="">
      <xdr:nvSpPr>
        <xdr:cNvPr id="321" name="n_2aveValue【福祉施設】&#10;一人当たり面積">
          <a:extLst>
            <a:ext uri="{FF2B5EF4-FFF2-40B4-BE49-F238E27FC236}">
              <a16:creationId xmlns:a16="http://schemas.microsoft.com/office/drawing/2014/main" id="{313B832E-E36D-4F8B-A0F0-1DF7376132F9}"/>
            </a:ext>
          </a:extLst>
        </xdr:cNvPr>
        <xdr:cNvSpPr txBox="1"/>
      </xdr:nvSpPr>
      <xdr:spPr>
        <a:xfrm>
          <a:off x="8515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155719</xdr:rowOff>
    </xdr:from>
    <xdr:ext cx="469744" cy="259045"/>
    <xdr:sp macro="" textlink="">
      <xdr:nvSpPr>
        <xdr:cNvPr id="322" name="n_3aveValue【福祉施設】&#10;一人当たり面積">
          <a:extLst>
            <a:ext uri="{FF2B5EF4-FFF2-40B4-BE49-F238E27FC236}">
              <a16:creationId xmlns:a16="http://schemas.microsoft.com/office/drawing/2014/main" id="{B9528515-D9CA-4305-B131-5A03E6C51E29}"/>
            </a:ext>
          </a:extLst>
        </xdr:cNvPr>
        <xdr:cNvSpPr txBox="1"/>
      </xdr:nvSpPr>
      <xdr:spPr>
        <a:xfrm>
          <a:off x="7626427" y="1421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123462</xdr:rowOff>
    </xdr:from>
    <xdr:ext cx="469744" cy="259045"/>
    <xdr:sp macro="" textlink="">
      <xdr:nvSpPr>
        <xdr:cNvPr id="323" name="n_1mainValue【福祉施設】&#10;一人当たり面積">
          <a:extLst>
            <a:ext uri="{FF2B5EF4-FFF2-40B4-BE49-F238E27FC236}">
              <a16:creationId xmlns:a16="http://schemas.microsoft.com/office/drawing/2014/main" id="{FD526969-A30C-410F-A0EA-56AA86BA9CA7}"/>
            </a:ext>
          </a:extLst>
        </xdr:cNvPr>
        <xdr:cNvSpPr txBox="1"/>
      </xdr:nvSpPr>
      <xdr:spPr>
        <a:xfrm>
          <a:off x="93917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123462</xdr:rowOff>
    </xdr:from>
    <xdr:ext cx="469744" cy="259045"/>
    <xdr:sp macro="" textlink="">
      <xdr:nvSpPr>
        <xdr:cNvPr id="324" name="n_2mainValue【福祉施設】&#10;一人当たり面積">
          <a:extLst>
            <a:ext uri="{FF2B5EF4-FFF2-40B4-BE49-F238E27FC236}">
              <a16:creationId xmlns:a16="http://schemas.microsoft.com/office/drawing/2014/main" id="{4AF00430-193C-44FA-83D3-93406A006CD0}"/>
            </a:ext>
          </a:extLst>
        </xdr:cNvPr>
        <xdr:cNvSpPr txBox="1"/>
      </xdr:nvSpPr>
      <xdr:spPr>
        <a:xfrm>
          <a:off x="8515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5" name="正方形/長方形 324">
          <a:extLst>
            <a:ext uri="{FF2B5EF4-FFF2-40B4-BE49-F238E27FC236}">
              <a16:creationId xmlns:a16="http://schemas.microsoft.com/office/drawing/2014/main" id="{484E94CF-5E42-465C-9F59-284217A75DE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6" name="正方形/長方形 325">
          <a:extLst>
            <a:ext uri="{FF2B5EF4-FFF2-40B4-BE49-F238E27FC236}">
              <a16:creationId xmlns:a16="http://schemas.microsoft.com/office/drawing/2014/main" id="{2BD4CB1E-7F44-49F8-B41C-89569BB8D2D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7" name="正方形/長方形 326">
          <a:extLst>
            <a:ext uri="{FF2B5EF4-FFF2-40B4-BE49-F238E27FC236}">
              <a16:creationId xmlns:a16="http://schemas.microsoft.com/office/drawing/2014/main" id="{D0D1B5A9-27F3-4C78-A0F0-6D593CD53C7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8" name="正方形/長方形 327">
          <a:extLst>
            <a:ext uri="{FF2B5EF4-FFF2-40B4-BE49-F238E27FC236}">
              <a16:creationId xmlns:a16="http://schemas.microsoft.com/office/drawing/2014/main" id="{1CDFE1B5-1025-4A47-9F11-51689ED4D18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9" name="正方形/長方形 328">
          <a:extLst>
            <a:ext uri="{FF2B5EF4-FFF2-40B4-BE49-F238E27FC236}">
              <a16:creationId xmlns:a16="http://schemas.microsoft.com/office/drawing/2014/main" id="{E61CFE3B-DEEB-4F37-9A02-14C56D8E618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0" name="正方形/長方形 329">
          <a:extLst>
            <a:ext uri="{FF2B5EF4-FFF2-40B4-BE49-F238E27FC236}">
              <a16:creationId xmlns:a16="http://schemas.microsoft.com/office/drawing/2014/main" id="{8E2851F4-F496-4471-B499-4E6452CCAFB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1" name="正方形/長方形 330">
          <a:extLst>
            <a:ext uri="{FF2B5EF4-FFF2-40B4-BE49-F238E27FC236}">
              <a16:creationId xmlns:a16="http://schemas.microsoft.com/office/drawing/2014/main" id="{4F8EFFFF-1BC4-4DA2-89E8-BDF5FFC364D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2" name="正方形/長方形 331">
          <a:extLst>
            <a:ext uri="{FF2B5EF4-FFF2-40B4-BE49-F238E27FC236}">
              <a16:creationId xmlns:a16="http://schemas.microsoft.com/office/drawing/2014/main" id="{D4002357-5CBB-4D02-BD79-AC81A350EEEC}"/>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3" name="テキスト ボックス 332">
          <a:extLst>
            <a:ext uri="{FF2B5EF4-FFF2-40B4-BE49-F238E27FC236}">
              <a16:creationId xmlns:a16="http://schemas.microsoft.com/office/drawing/2014/main" id="{26050EA4-BDB7-4F44-9AAA-F52547863093}"/>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4" name="直線コネクタ 333">
          <a:extLst>
            <a:ext uri="{FF2B5EF4-FFF2-40B4-BE49-F238E27FC236}">
              <a16:creationId xmlns:a16="http://schemas.microsoft.com/office/drawing/2014/main" id="{86813B52-8C26-434C-A774-C55663B960AE}"/>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5" name="テキスト ボックス 334">
          <a:extLst>
            <a:ext uri="{FF2B5EF4-FFF2-40B4-BE49-F238E27FC236}">
              <a16:creationId xmlns:a16="http://schemas.microsoft.com/office/drawing/2014/main" id="{5BB58FDD-CF2C-40A6-A494-FAD11D91B0BF}"/>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36" name="直線コネクタ 335">
          <a:extLst>
            <a:ext uri="{FF2B5EF4-FFF2-40B4-BE49-F238E27FC236}">
              <a16:creationId xmlns:a16="http://schemas.microsoft.com/office/drawing/2014/main" id="{C4DE58C2-13A5-4DEC-B0D9-8884A132E2EF}"/>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37" name="テキスト ボックス 336">
          <a:extLst>
            <a:ext uri="{FF2B5EF4-FFF2-40B4-BE49-F238E27FC236}">
              <a16:creationId xmlns:a16="http://schemas.microsoft.com/office/drawing/2014/main" id="{BCCFF7AA-634F-4F79-9F39-E50AE21F9588}"/>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38" name="直線コネクタ 337">
          <a:extLst>
            <a:ext uri="{FF2B5EF4-FFF2-40B4-BE49-F238E27FC236}">
              <a16:creationId xmlns:a16="http://schemas.microsoft.com/office/drawing/2014/main" id="{4CA278D6-70AF-4208-BE38-66201B0B089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39" name="テキスト ボックス 338">
          <a:extLst>
            <a:ext uri="{FF2B5EF4-FFF2-40B4-BE49-F238E27FC236}">
              <a16:creationId xmlns:a16="http://schemas.microsoft.com/office/drawing/2014/main" id="{2C8B94AF-8C42-4BAD-9777-A5DC8435E9AC}"/>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40" name="直線コネクタ 339">
          <a:extLst>
            <a:ext uri="{FF2B5EF4-FFF2-40B4-BE49-F238E27FC236}">
              <a16:creationId xmlns:a16="http://schemas.microsoft.com/office/drawing/2014/main" id="{2CD5C9BB-4CB9-450C-99FB-209A34B7771C}"/>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41" name="テキスト ボックス 340">
          <a:extLst>
            <a:ext uri="{FF2B5EF4-FFF2-40B4-BE49-F238E27FC236}">
              <a16:creationId xmlns:a16="http://schemas.microsoft.com/office/drawing/2014/main" id="{66EA59AE-9772-40B9-884F-DF927AE12895}"/>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42" name="直線コネクタ 341">
          <a:extLst>
            <a:ext uri="{FF2B5EF4-FFF2-40B4-BE49-F238E27FC236}">
              <a16:creationId xmlns:a16="http://schemas.microsoft.com/office/drawing/2014/main" id="{A5E27D39-F214-4E37-8849-0AE57FDCF087}"/>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43" name="テキスト ボックス 342">
          <a:extLst>
            <a:ext uri="{FF2B5EF4-FFF2-40B4-BE49-F238E27FC236}">
              <a16:creationId xmlns:a16="http://schemas.microsoft.com/office/drawing/2014/main" id="{3AFE40A9-B245-4BCD-A5EC-98BD3A0585C0}"/>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4" name="直線コネクタ 343">
          <a:extLst>
            <a:ext uri="{FF2B5EF4-FFF2-40B4-BE49-F238E27FC236}">
              <a16:creationId xmlns:a16="http://schemas.microsoft.com/office/drawing/2014/main" id="{4214F2E5-42B6-413D-9BF6-F17B150D76DA}"/>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5" name="テキスト ボックス 344">
          <a:extLst>
            <a:ext uri="{FF2B5EF4-FFF2-40B4-BE49-F238E27FC236}">
              <a16:creationId xmlns:a16="http://schemas.microsoft.com/office/drawing/2014/main" id="{2A1E9652-82EE-4D06-A4F7-DD2DC25DC9FA}"/>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6" name="【市民会館】&#10;有形固定資産減価償却率グラフ枠">
          <a:extLst>
            <a:ext uri="{FF2B5EF4-FFF2-40B4-BE49-F238E27FC236}">
              <a16:creationId xmlns:a16="http://schemas.microsoft.com/office/drawing/2014/main" id="{5EA8F67E-5BDD-41AC-AE14-661BD6A05E01}"/>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19050</xdr:rowOff>
    </xdr:from>
    <xdr:to>
      <xdr:col>24</xdr:col>
      <xdr:colOff>62865</xdr:colOff>
      <xdr:row>107</xdr:row>
      <xdr:rowOff>169926</xdr:rowOff>
    </xdr:to>
    <xdr:cxnSp macro="">
      <xdr:nvCxnSpPr>
        <xdr:cNvPr id="347" name="直線コネクタ 346">
          <a:extLst>
            <a:ext uri="{FF2B5EF4-FFF2-40B4-BE49-F238E27FC236}">
              <a16:creationId xmlns:a16="http://schemas.microsoft.com/office/drawing/2014/main" id="{C9660819-21E3-44F7-AAD1-9069FA0B2AF2}"/>
            </a:ext>
          </a:extLst>
        </xdr:cNvPr>
        <xdr:cNvCxnSpPr/>
      </xdr:nvCxnSpPr>
      <xdr:spPr>
        <a:xfrm flipV="1">
          <a:off x="4634865" y="17335500"/>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2303</xdr:rowOff>
    </xdr:from>
    <xdr:ext cx="405111" cy="259045"/>
    <xdr:sp macro="" textlink="">
      <xdr:nvSpPr>
        <xdr:cNvPr id="348" name="【市民会館】&#10;有形固定資産減価償却率最小値テキスト">
          <a:extLst>
            <a:ext uri="{FF2B5EF4-FFF2-40B4-BE49-F238E27FC236}">
              <a16:creationId xmlns:a16="http://schemas.microsoft.com/office/drawing/2014/main" id="{4D4FEF49-281C-4CA0-A543-FD821FE133BF}"/>
            </a:ext>
          </a:extLst>
        </xdr:cNvPr>
        <xdr:cNvSpPr txBox="1"/>
      </xdr:nvSpPr>
      <xdr:spPr>
        <a:xfrm>
          <a:off x="4673600" y="1851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169926</xdr:rowOff>
    </xdr:from>
    <xdr:to>
      <xdr:col>24</xdr:col>
      <xdr:colOff>152400</xdr:colOff>
      <xdr:row>107</xdr:row>
      <xdr:rowOff>169926</xdr:rowOff>
    </xdr:to>
    <xdr:cxnSp macro="">
      <xdr:nvCxnSpPr>
        <xdr:cNvPr id="349" name="直線コネクタ 348">
          <a:extLst>
            <a:ext uri="{FF2B5EF4-FFF2-40B4-BE49-F238E27FC236}">
              <a16:creationId xmlns:a16="http://schemas.microsoft.com/office/drawing/2014/main" id="{60198669-5573-443E-A4DB-A0FDA9ADEF41}"/>
            </a:ext>
          </a:extLst>
        </xdr:cNvPr>
        <xdr:cNvCxnSpPr/>
      </xdr:nvCxnSpPr>
      <xdr:spPr>
        <a:xfrm>
          <a:off x="4546600" y="1851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137177</xdr:rowOff>
    </xdr:from>
    <xdr:ext cx="405111" cy="259045"/>
    <xdr:sp macro="" textlink="">
      <xdr:nvSpPr>
        <xdr:cNvPr id="350" name="【市民会館】&#10;有形固定資産減価償却率最大値テキスト">
          <a:extLst>
            <a:ext uri="{FF2B5EF4-FFF2-40B4-BE49-F238E27FC236}">
              <a16:creationId xmlns:a16="http://schemas.microsoft.com/office/drawing/2014/main" id="{682283B8-8987-44E9-BED9-8D425F9B17B8}"/>
            </a:ext>
          </a:extLst>
        </xdr:cNvPr>
        <xdr:cNvSpPr txBox="1"/>
      </xdr:nvSpPr>
      <xdr:spPr>
        <a:xfrm>
          <a:off x="4673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19050</xdr:rowOff>
    </xdr:from>
    <xdr:to>
      <xdr:col>24</xdr:col>
      <xdr:colOff>152400</xdr:colOff>
      <xdr:row>101</xdr:row>
      <xdr:rowOff>19050</xdr:rowOff>
    </xdr:to>
    <xdr:cxnSp macro="">
      <xdr:nvCxnSpPr>
        <xdr:cNvPr id="351" name="直線コネクタ 350">
          <a:extLst>
            <a:ext uri="{FF2B5EF4-FFF2-40B4-BE49-F238E27FC236}">
              <a16:creationId xmlns:a16="http://schemas.microsoft.com/office/drawing/2014/main" id="{9C6C868E-DDB4-4D97-B55C-BB929DF76EDF}"/>
            </a:ext>
          </a:extLst>
        </xdr:cNvPr>
        <xdr:cNvCxnSpPr/>
      </xdr:nvCxnSpPr>
      <xdr:spPr>
        <a:xfrm>
          <a:off x="4546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132859</xdr:rowOff>
    </xdr:from>
    <xdr:ext cx="405111" cy="259045"/>
    <xdr:sp macro="" textlink="">
      <xdr:nvSpPr>
        <xdr:cNvPr id="352" name="【市民会館】&#10;有形固定資産減価償却率平均値テキスト">
          <a:extLst>
            <a:ext uri="{FF2B5EF4-FFF2-40B4-BE49-F238E27FC236}">
              <a16:creationId xmlns:a16="http://schemas.microsoft.com/office/drawing/2014/main" id="{087C38F1-AA7C-4A1D-AA70-7DBD1474A56C}"/>
            </a:ext>
          </a:extLst>
        </xdr:cNvPr>
        <xdr:cNvSpPr txBox="1"/>
      </xdr:nvSpPr>
      <xdr:spPr>
        <a:xfrm>
          <a:off x="4673600" y="176207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109982</xdr:rowOff>
    </xdr:from>
    <xdr:to>
      <xdr:col>24</xdr:col>
      <xdr:colOff>114300</xdr:colOff>
      <xdr:row>104</xdr:row>
      <xdr:rowOff>40132</xdr:rowOff>
    </xdr:to>
    <xdr:sp macro="" textlink="">
      <xdr:nvSpPr>
        <xdr:cNvPr id="353" name="フローチャート: 判断 352">
          <a:extLst>
            <a:ext uri="{FF2B5EF4-FFF2-40B4-BE49-F238E27FC236}">
              <a16:creationId xmlns:a16="http://schemas.microsoft.com/office/drawing/2014/main" id="{8C5266D2-1A22-4A68-B60E-41FD55092379}"/>
            </a:ext>
          </a:extLst>
        </xdr:cNvPr>
        <xdr:cNvSpPr/>
      </xdr:nvSpPr>
      <xdr:spPr>
        <a:xfrm>
          <a:off x="4584700" y="1776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75692</xdr:rowOff>
    </xdr:from>
    <xdr:to>
      <xdr:col>20</xdr:col>
      <xdr:colOff>38100</xdr:colOff>
      <xdr:row>105</xdr:row>
      <xdr:rowOff>5842</xdr:rowOff>
    </xdr:to>
    <xdr:sp macro="" textlink="">
      <xdr:nvSpPr>
        <xdr:cNvPr id="354" name="フローチャート: 判断 353">
          <a:extLst>
            <a:ext uri="{FF2B5EF4-FFF2-40B4-BE49-F238E27FC236}">
              <a16:creationId xmlns:a16="http://schemas.microsoft.com/office/drawing/2014/main" id="{55BB4A4A-DC64-422C-BE53-ADA7F5A2BB1F}"/>
            </a:ext>
          </a:extLst>
        </xdr:cNvPr>
        <xdr:cNvSpPr/>
      </xdr:nvSpPr>
      <xdr:spPr>
        <a:xfrm>
          <a:off x="37465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27687</xdr:rowOff>
    </xdr:from>
    <xdr:to>
      <xdr:col>15</xdr:col>
      <xdr:colOff>101600</xdr:colOff>
      <xdr:row>104</xdr:row>
      <xdr:rowOff>129287</xdr:rowOff>
    </xdr:to>
    <xdr:sp macro="" textlink="">
      <xdr:nvSpPr>
        <xdr:cNvPr id="355" name="フローチャート: 判断 354">
          <a:extLst>
            <a:ext uri="{FF2B5EF4-FFF2-40B4-BE49-F238E27FC236}">
              <a16:creationId xmlns:a16="http://schemas.microsoft.com/office/drawing/2014/main" id="{A56E4F42-A416-4FBF-9033-3D10B7BAB610}"/>
            </a:ext>
          </a:extLst>
        </xdr:cNvPr>
        <xdr:cNvSpPr/>
      </xdr:nvSpPr>
      <xdr:spPr>
        <a:xfrm>
          <a:off x="2857500" y="1785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121413</xdr:rowOff>
    </xdr:from>
    <xdr:to>
      <xdr:col>10</xdr:col>
      <xdr:colOff>165100</xdr:colOff>
      <xdr:row>104</xdr:row>
      <xdr:rowOff>51563</xdr:rowOff>
    </xdr:to>
    <xdr:sp macro="" textlink="">
      <xdr:nvSpPr>
        <xdr:cNvPr id="356" name="フローチャート: 判断 355">
          <a:extLst>
            <a:ext uri="{FF2B5EF4-FFF2-40B4-BE49-F238E27FC236}">
              <a16:creationId xmlns:a16="http://schemas.microsoft.com/office/drawing/2014/main" id="{CA2F3D63-706E-4EE2-9D27-F7ED7585B9A1}"/>
            </a:ext>
          </a:extLst>
        </xdr:cNvPr>
        <xdr:cNvSpPr/>
      </xdr:nvSpPr>
      <xdr:spPr>
        <a:xfrm>
          <a:off x="1968500" y="17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7" name="テキスト ボックス 356">
          <a:extLst>
            <a:ext uri="{FF2B5EF4-FFF2-40B4-BE49-F238E27FC236}">
              <a16:creationId xmlns:a16="http://schemas.microsoft.com/office/drawing/2014/main" id="{ECDD5AE0-8159-4AC2-B846-8DFCEF8582DE}"/>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8" name="テキスト ボックス 357">
          <a:extLst>
            <a:ext uri="{FF2B5EF4-FFF2-40B4-BE49-F238E27FC236}">
              <a16:creationId xmlns:a16="http://schemas.microsoft.com/office/drawing/2014/main" id="{6EF51246-8398-4311-978A-F73F2596CFD6}"/>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9" name="テキスト ボックス 358">
          <a:extLst>
            <a:ext uri="{FF2B5EF4-FFF2-40B4-BE49-F238E27FC236}">
              <a16:creationId xmlns:a16="http://schemas.microsoft.com/office/drawing/2014/main" id="{672CA12E-919F-4E0F-975A-F6F0B81C4C3E}"/>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0" name="テキスト ボックス 359">
          <a:extLst>
            <a:ext uri="{FF2B5EF4-FFF2-40B4-BE49-F238E27FC236}">
              <a16:creationId xmlns:a16="http://schemas.microsoft.com/office/drawing/2014/main" id="{AA3668AB-2353-4ACA-8F72-D3A467A882C4}"/>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1" name="テキスト ボックス 360">
          <a:extLst>
            <a:ext uri="{FF2B5EF4-FFF2-40B4-BE49-F238E27FC236}">
              <a16:creationId xmlns:a16="http://schemas.microsoft.com/office/drawing/2014/main" id="{ACE40226-4103-4EDF-8459-F31DA696C3C3}"/>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43687</xdr:rowOff>
    </xdr:from>
    <xdr:to>
      <xdr:col>24</xdr:col>
      <xdr:colOff>114300</xdr:colOff>
      <xdr:row>104</xdr:row>
      <xdr:rowOff>145287</xdr:rowOff>
    </xdr:to>
    <xdr:sp macro="" textlink="">
      <xdr:nvSpPr>
        <xdr:cNvPr id="362" name="楕円 361">
          <a:extLst>
            <a:ext uri="{FF2B5EF4-FFF2-40B4-BE49-F238E27FC236}">
              <a16:creationId xmlns:a16="http://schemas.microsoft.com/office/drawing/2014/main" id="{D7D79469-4F2A-4A7F-AE29-806D047033BD}"/>
            </a:ext>
          </a:extLst>
        </xdr:cNvPr>
        <xdr:cNvSpPr/>
      </xdr:nvSpPr>
      <xdr:spPr>
        <a:xfrm>
          <a:off x="4584700" y="1787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22114</xdr:rowOff>
    </xdr:from>
    <xdr:ext cx="405111" cy="259045"/>
    <xdr:sp macro="" textlink="">
      <xdr:nvSpPr>
        <xdr:cNvPr id="363" name="【市民会館】&#10;有形固定資産減価償却率該当値テキスト">
          <a:extLst>
            <a:ext uri="{FF2B5EF4-FFF2-40B4-BE49-F238E27FC236}">
              <a16:creationId xmlns:a16="http://schemas.microsoft.com/office/drawing/2014/main" id="{438BE928-F26F-47D6-A78A-AE1D9792B31F}"/>
            </a:ext>
          </a:extLst>
        </xdr:cNvPr>
        <xdr:cNvSpPr txBox="1"/>
      </xdr:nvSpPr>
      <xdr:spPr>
        <a:xfrm>
          <a:off x="4673600" y="17852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71120</xdr:rowOff>
    </xdr:from>
    <xdr:to>
      <xdr:col>20</xdr:col>
      <xdr:colOff>38100</xdr:colOff>
      <xdr:row>105</xdr:row>
      <xdr:rowOff>1270</xdr:rowOff>
    </xdr:to>
    <xdr:sp macro="" textlink="">
      <xdr:nvSpPr>
        <xdr:cNvPr id="364" name="楕円 363">
          <a:extLst>
            <a:ext uri="{FF2B5EF4-FFF2-40B4-BE49-F238E27FC236}">
              <a16:creationId xmlns:a16="http://schemas.microsoft.com/office/drawing/2014/main" id="{3AF540D7-DEF9-4AB5-95E5-4C573E114DD5}"/>
            </a:ext>
          </a:extLst>
        </xdr:cNvPr>
        <xdr:cNvSpPr/>
      </xdr:nvSpPr>
      <xdr:spPr>
        <a:xfrm>
          <a:off x="3746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94487</xdr:rowOff>
    </xdr:from>
    <xdr:to>
      <xdr:col>24</xdr:col>
      <xdr:colOff>63500</xdr:colOff>
      <xdr:row>104</xdr:row>
      <xdr:rowOff>121920</xdr:rowOff>
    </xdr:to>
    <xdr:cxnSp macro="">
      <xdr:nvCxnSpPr>
        <xdr:cNvPr id="365" name="直線コネクタ 364">
          <a:extLst>
            <a:ext uri="{FF2B5EF4-FFF2-40B4-BE49-F238E27FC236}">
              <a16:creationId xmlns:a16="http://schemas.microsoft.com/office/drawing/2014/main" id="{07C90DFA-44F0-4930-AD0B-1D2B66161D04}"/>
            </a:ext>
          </a:extLst>
        </xdr:cNvPr>
        <xdr:cNvCxnSpPr/>
      </xdr:nvCxnSpPr>
      <xdr:spPr>
        <a:xfrm flipV="1">
          <a:off x="3797300" y="17925287"/>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112268</xdr:rowOff>
    </xdr:from>
    <xdr:to>
      <xdr:col>15</xdr:col>
      <xdr:colOff>101600</xdr:colOff>
      <xdr:row>105</xdr:row>
      <xdr:rowOff>42418</xdr:rowOff>
    </xdr:to>
    <xdr:sp macro="" textlink="">
      <xdr:nvSpPr>
        <xdr:cNvPr id="366" name="楕円 365">
          <a:extLst>
            <a:ext uri="{FF2B5EF4-FFF2-40B4-BE49-F238E27FC236}">
              <a16:creationId xmlns:a16="http://schemas.microsoft.com/office/drawing/2014/main" id="{2DAF0EF4-B4DB-407B-B405-F5ABE35B1D38}"/>
            </a:ext>
          </a:extLst>
        </xdr:cNvPr>
        <xdr:cNvSpPr/>
      </xdr:nvSpPr>
      <xdr:spPr>
        <a:xfrm>
          <a:off x="2857500" y="1794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121920</xdr:rowOff>
    </xdr:from>
    <xdr:to>
      <xdr:col>19</xdr:col>
      <xdr:colOff>177800</xdr:colOff>
      <xdr:row>104</xdr:row>
      <xdr:rowOff>163068</xdr:rowOff>
    </xdr:to>
    <xdr:cxnSp macro="">
      <xdr:nvCxnSpPr>
        <xdr:cNvPr id="367" name="直線コネクタ 366">
          <a:extLst>
            <a:ext uri="{FF2B5EF4-FFF2-40B4-BE49-F238E27FC236}">
              <a16:creationId xmlns:a16="http://schemas.microsoft.com/office/drawing/2014/main" id="{49C4F696-642C-4993-8A72-B7E9EB29B63A}"/>
            </a:ext>
          </a:extLst>
        </xdr:cNvPr>
        <xdr:cNvCxnSpPr/>
      </xdr:nvCxnSpPr>
      <xdr:spPr>
        <a:xfrm flipV="1">
          <a:off x="2908300" y="179527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168419</xdr:rowOff>
    </xdr:from>
    <xdr:ext cx="405111" cy="259045"/>
    <xdr:sp macro="" textlink="">
      <xdr:nvSpPr>
        <xdr:cNvPr id="368" name="n_1aveValue【市民会館】&#10;有形固定資産減価償却率">
          <a:extLst>
            <a:ext uri="{FF2B5EF4-FFF2-40B4-BE49-F238E27FC236}">
              <a16:creationId xmlns:a16="http://schemas.microsoft.com/office/drawing/2014/main" id="{F0F93CA9-772D-4D02-A099-F7AA2E1C74EE}"/>
            </a:ext>
          </a:extLst>
        </xdr:cNvPr>
        <xdr:cNvSpPr txBox="1"/>
      </xdr:nvSpPr>
      <xdr:spPr>
        <a:xfrm>
          <a:off x="3582044" y="1799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145814</xdr:rowOff>
    </xdr:from>
    <xdr:ext cx="405111" cy="259045"/>
    <xdr:sp macro="" textlink="">
      <xdr:nvSpPr>
        <xdr:cNvPr id="369" name="n_2aveValue【市民会館】&#10;有形固定資産減価償却率">
          <a:extLst>
            <a:ext uri="{FF2B5EF4-FFF2-40B4-BE49-F238E27FC236}">
              <a16:creationId xmlns:a16="http://schemas.microsoft.com/office/drawing/2014/main" id="{43AC9355-EE16-498E-A9C9-87D2123E0EA4}"/>
            </a:ext>
          </a:extLst>
        </xdr:cNvPr>
        <xdr:cNvSpPr txBox="1"/>
      </xdr:nvSpPr>
      <xdr:spPr>
        <a:xfrm>
          <a:off x="2705744" y="17633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68090</xdr:rowOff>
    </xdr:from>
    <xdr:ext cx="405111" cy="259045"/>
    <xdr:sp macro="" textlink="">
      <xdr:nvSpPr>
        <xdr:cNvPr id="370" name="n_3aveValue【市民会館】&#10;有形固定資産減価償却率">
          <a:extLst>
            <a:ext uri="{FF2B5EF4-FFF2-40B4-BE49-F238E27FC236}">
              <a16:creationId xmlns:a16="http://schemas.microsoft.com/office/drawing/2014/main" id="{0B462127-ACB9-4526-AF71-BE8A023A58D9}"/>
            </a:ext>
          </a:extLst>
        </xdr:cNvPr>
        <xdr:cNvSpPr txBox="1"/>
      </xdr:nvSpPr>
      <xdr:spPr>
        <a:xfrm>
          <a:off x="1816744" y="17555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17797</xdr:rowOff>
    </xdr:from>
    <xdr:ext cx="405111" cy="259045"/>
    <xdr:sp macro="" textlink="">
      <xdr:nvSpPr>
        <xdr:cNvPr id="371" name="n_1mainValue【市民会館】&#10;有形固定資産減価償却率">
          <a:extLst>
            <a:ext uri="{FF2B5EF4-FFF2-40B4-BE49-F238E27FC236}">
              <a16:creationId xmlns:a16="http://schemas.microsoft.com/office/drawing/2014/main" id="{4CCBD8B3-C9DE-455B-A686-916472AEFB1C}"/>
            </a:ext>
          </a:extLst>
        </xdr:cNvPr>
        <xdr:cNvSpPr txBox="1"/>
      </xdr:nvSpPr>
      <xdr:spPr>
        <a:xfrm>
          <a:off x="3582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33545</xdr:rowOff>
    </xdr:from>
    <xdr:ext cx="405111" cy="259045"/>
    <xdr:sp macro="" textlink="">
      <xdr:nvSpPr>
        <xdr:cNvPr id="372" name="n_2mainValue【市民会館】&#10;有形固定資産減価償却率">
          <a:extLst>
            <a:ext uri="{FF2B5EF4-FFF2-40B4-BE49-F238E27FC236}">
              <a16:creationId xmlns:a16="http://schemas.microsoft.com/office/drawing/2014/main" id="{D79379C0-5879-4E03-9EBA-EED997483B1F}"/>
            </a:ext>
          </a:extLst>
        </xdr:cNvPr>
        <xdr:cNvSpPr txBox="1"/>
      </xdr:nvSpPr>
      <xdr:spPr>
        <a:xfrm>
          <a:off x="2705744" y="1803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3" name="正方形/長方形 372">
          <a:extLst>
            <a:ext uri="{FF2B5EF4-FFF2-40B4-BE49-F238E27FC236}">
              <a16:creationId xmlns:a16="http://schemas.microsoft.com/office/drawing/2014/main" id="{D51E1869-960C-47B4-BE4C-6E5EFCD4382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4" name="正方形/長方形 373">
          <a:extLst>
            <a:ext uri="{FF2B5EF4-FFF2-40B4-BE49-F238E27FC236}">
              <a16:creationId xmlns:a16="http://schemas.microsoft.com/office/drawing/2014/main" id="{24C0FC8B-2E9D-4F65-AE1D-364B860FEE4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5" name="正方形/長方形 374">
          <a:extLst>
            <a:ext uri="{FF2B5EF4-FFF2-40B4-BE49-F238E27FC236}">
              <a16:creationId xmlns:a16="http://schemas.microsoft.com/office/drawing/2014/main" id="{F9D0E449-DE32-4976-9830-8C4AD430581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6" name="正方形/長方形 375">
          <a:extLst>
            <a:ext uri="{FF2B5EF4-FFF2-40B4-BE49-F238E27FC236}">
              <a16:creationId xmlns:a16="http://schemas.microsoft.com/office/drawing/2014/main" id="{E6B747A1-6798-451F-8B92-5B6854B5007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7" name="正方形/長方形 376">
          <a:extLst>
            <a:ext uri="{FF2B5EF4-FFF2-40B4-BE49-F238E27FC236}">
              <a16:creationId xmlns:a16="http://schemas.microsoft.com/office/drawing/2014/main" id="{25A26B52-39B4-4612-9DC8-115431BDA61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8" name="正方形/長方形 377">
          <a:extLst>
            <a:ext uri="{FF2B5EF4-FFF2-40B4-BE49-F238E27FC236}">
              <a16:creationId xmlns:a16="http://schemas.microsoft.com/office/drawing/2014/main" id="{9955719F-F02F-4943-84FC-A9A8FC89E6B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9" name="正方形/長方形 378">
          <a:extLst>
            <a:ext uri="{FF2B5EF4-FFF2-40B4-BE49-F238E27FC236}">
              <a16:creationId xmlns:a16="http://schemas.microsoft.com/office/drawing/2014/main" id="{2C0168DC-BC3D-4BFB-A04F-AC82C2D5B5B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0" name="正方形/長方形 379">
          <a:extLst>
            <a:ext uri="{FF2B5EF4-FFF2-40B4-BE49-F238E27FC236}">
              <a16:creationId xmlns:a16="http://schemas.microsoft.com/office/drawing/2014/main" id="{F256EA1C-0054-43F1-A45E-1D5C900C775F}"/>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1" name="テキスト ボックス 380">
          <a:extLst>
            <a:ext uri="{FF2B5EF4-FFF2-40B4-BE49-F238E27FC236}">
              <a16:creationId xmlns:a16="http://schemas.microsoft.com/office/drawing/2014/main" id="{854E9F53-0157-4B8D-82A3-3807A9C562E5}"/>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2" name="直線コネクタ 381">
          <a:extLst>
            <a:ext uri="{FF2B5EF4-FFF2-40B4-BE49-F238E27FC236}">
              <a16:creationId xmlns:a16="http://schemas.microsoft.com/office/drawing/2014/main" id="{E0381E0D-DF21-4C0B-8A09-987E39BDD2E3}"/>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3" name="直線コネクタ 382">
          <a:extLst>
            <a:ext uri="{FF2B5EF4-FFF2-40B4-BE49-F238E27FC236}">
              <a16:creationId xmlns:a16="http://schemas.microsoft.com/office/drawing/2014/main" id="{ECE47E4E-4838-44B7-8400-13609CE20345}"/>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4" name="テキスト ボックス 383">
          <a:extLst>
            <a:ext uri="{FF2B5EF4-FFF2-40B4-BE49-F238E27FC236}">
              <a16:creationId xmlns:a16="http://schemas.microsoft.com/office/drawing/2014/main" id="{A708BA99-B97E-4CEA-9312-C47FDDC7D78E}"/>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5" name="直線コネクタ 384">
          <a:extLst>
            <a:ext uri="{FF2B5EF4-FFF2-40B4-BE49-F238E27FC236}">
              <a16:creationId xmlns:a16="http://schemas.microsoft.com/office/drawing/2014/main" id="{6AACFF73-49E3-4DA3-A5C8-FBAAC2F38E47}"/>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6" name="テキスト ボックス 385">
          <a:extLst>
            <a:ext uri="{FF2B5EF4-FFF2-40B4-BE49-F238E27FC236}">
              <a16:creationId xmlns:a16="http://schemas.microsoft.com/office/drawing/2014/main" id="{2C4548DD-D9AB-4CFF-812F-862083C86355}"/>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7" name="直線コネクタ 386">
          <a:extLst>
            <a:ext uri="{FF2B5EF4-FFF2-40B4-BE49-F238E27FC236}">
              <a16:creationId xmlns:a16="http://schemas.microsoft.com/office/drawing/2014/main" id="{AE782866-E56F-4908-98D5-9DDED2E28A0A}"/>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8" name="テキスト ボックス 387">
          <a:extLst>
            <a:ext uri="{FF2B5EF4-FFF2-40B4-BE49-F238E27FC236}">
              <a16:creationId xmlns:a16="http://schemas.microsoft.com/office/drawing/2014/main" id="{F85F61A6-5987-41BD-B37B-3ADFBEAFD9B4}"/>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9" name="直線コネクタ 388">
          <a:extLst>
            <a:ext uri="{FF2B5EF4-FFF2-40B4-BE49-F238E27FC236}">
              <a16:creationId xmlns:a16="http://schemas.microsoft.com/office/drawing/2014/main" id="{C36F5FAB-2FC2-4C70-99D7-3EFC96AEC90D}"/>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0" name="テキスト ボックス 389">
          <a:extLst>
            <a:ext uri="{FF2B5EF4-FFF2-40B4-BE49-F238E27FC236}">
              <a16:creationId xmlns:a16="http://schemas.microsoft.com/office/drawing/2014/main" id="{73B3A713-EDD8-46C6-9835-E48084E2269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1" name="直線コネクタ 390">
          <a:extLst>
            <a:ext uri="{FF2B5EF4-FFF2-40B4-BE49-F238E27FC236}">
              <a16:creationId xmlns:a16="http://schemas.microsoft.com/office/drawing/2014/main" id="{01DA02FF-C261-43C3-85E1-AE8152A9220C}"/>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2" name="テキスト ボックス 391">
          <a:extLst>
            <a:ext uri="{FF2B5EF4-FFF2-40B4-BE49-F238E27FC236}">
              <a16:creationId xmlns:a16="http://schemas.microsoft.com/office/drawing/2014/main" id="{2E2083FB-C555-49FF-9C99-DB51380A8DEB}"/>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3" name="直線コネクタ 392">
          <a:extLst>
            <a:ext uri="{FF2B5EF4-FFF2-40B4-BE49-F238E27FC236}">
              <a16:creationId xmlns:a16="http://schemas.microsoft.com/office/drawing/2014/main" id="{7926FD8F-33F0-4199-99E2-051E0DA0E0EC}"/>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4" name="テキスト ボックス 393">
          <a:extLst>
            <a:ext uri="{FF2B5EF4-FFF2-40B4-BE49-F238E27FC236}">
              <a16:creationId xmlns:a16="http://schemas.microsoft.com/office/drawing/2014/main" id="{1959C41B-A0E8-46F2-9628-DA0A127B339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5" name="【市民会館】&#10;一人当たり面積グラフ枠">
          <a:extLst>
            <a:ext uri="{FF2B5EF4-FFF2-40B4-BE49-F238E27FC236}">
              <a16:creationId xmlns:a16="http://schemas.microsoft.com/office/drawing/2014/main" id="{A45C5EA9-71D5-4AF7-BFD6-01981D78749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72389</xdr:rowOff>
    </xdr:from>
    <xdr:to>
      <xdr:col>54</xdr:col>
      <xdr:colOff>189865</xdr:colOff>
      <xdr:row>107</xdr:row>
      <xdr:rowOff>133350</xdr:rowOff>
    </xdr:to>
    <xdr:cxnSp macro="">
      <xdr:nvCxnSpPr>
        <xdr:cNvPr id="396" name="直線コネクタ 395">
          <a:extLst>
            <a:ext uri="{FF2B5EF4-FFF2-40B4-BE49-F238E27FC236}">
              <a16:creationId xmlns:a16="http://schemas.microsoft.com/office/drawing/2014/main" id="{A16B1269-AD4B-4251-A877-76277BC3EE85}"/>
            </a:ext>
          </a:extLst>
        </xdr:cNvPr>
        <xdr:cNvCxnSpPr/>
      </xdr:nvCxnSpPr>
      <xdr:spPr>
        <a:xfrm flipV="1">
          <a:off x="10476865" y="17217389"/>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137177</xdr:rowOff>
    </xdr:from>
    <xdr:ext cx="469744" cy="259045"/>
    <xdr:sp macro="" textlink="">
      <xdr:nvSpPr>
        <xdr:cNvPr id="397" name="【市民会館】&#10;一人当たり面積最小値テキスト">
          <a:extLst>
            <a:ext uri="{FF2B5EF4-FFF2-40B4-BE49-F238E27FC236}">
              <a16:creationId xmlns:a16="http://schemas.microsoft.com/office/drawing/2014/main" id="{987C5E4D-55E2-401E-B5CE-A2266281FC4C}"/>
            </a:ext>
          </a:extLst>
        </xdr:cNvPr>
        <xdr:cNvSpPr txBox="1"/>
      </xdr:nvSpPr>
      <xdr:spPr>
        <a:xfrm>
          <a:off x="10515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133350</xdr:rowOff>
    </xdr:from>
    <xdr:to>
      <xdr:col>55</xdr:col>
      <xdr:colOff>88900</xdr:colOff>
      <xdr:row>107</xdr:row>
      <xdr:rowOff>133350</xdr:rowOff>
    </xdr:to>
    <xdr:cxnSp macro="">
      <xdr:nvCxnSpPr>
        <xdr:cNvPr id="398" name="直線コネクタ 397">
          <a:extLst>
            <a:ext uri="{FF2B5EF4-FFF2-40B4-BE49-F238E27FC236}">
              <a16:creationId xmlns:a16="http://schemas.microsoft.com/office/drawing/2014/main" id="{1A3D5432-DE43-4D03-BFF8-3DA30BD605AA}"/>
            </a:ext>
          </a:extLst>
        </xdr:cNvPr>
        <xdr:cNvCxnSpPr/>
      </xdr:nvCxnSpPr>
      <xdr:spPr>
        <a:xfrm>
          <a:off x="10388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19066</xdr:rowOff>
    </xdr:from>
    <xdr:ext cx="469744" cy="259045"/>
    <xdr:sp macro="" textlink="">
      <xdr:nvSpPr>
        <xdr:cNvPr id="399" name="【市民会館】&#10;一人当たり面積最大値テキスト">
          <a:extLst>
            <a:ext uri="{FF2B5EF4-FFF2-40B4-BE49-F238E27FC236}">
              <a16:creationId xmlns:a16="http://schemas.microsoft.com/office/drawing/2014/main" id="{1F3EAB4A-4850-41AD-9822-EB8076907E2D}"/>
            </a:ext>
          </a:extLst>
        </xdr:cNvPr>
        <xdr:cNvSpPr txBox="1"/>
      </xdr:nvSpPr>
      <xdr:spPr>
        <a:xfrm>
          <a:off x="10515600" y="1699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72389</xdr:rowOff>
    </xdr:from>
    <xdr:to>
      <xdr:col>55</xdr:col>
      <xdr:colOff>88900</xdr:colOff>
      <xdr:row>100</xdr:row>
      <xdr:rowOff>72389</xdr:rowOff>
    </xdr:to>
    <xdr:cxnSp macro="">
      <xdr:nvCxnSpPr>
        <xdr:cNvPr id="400" name="直線コネクタ 399">
          <a:extLst>
            <a:ext uri="{FF2B5EF4-FFF2-40B4-BE49-F238E27FC236}">
              <a16:creationId xmlns:a16="http://schemas.microsoft.com/office/drawing/2014/main" id="{D454BB42-301B-497F-8450-0F92A25093F7}"/>
            </a:ext>
          </a:extLst>
        </xdr:cNvPr>
        <xdr:cNvCxnSpPr/>
      </xdr:nvCxnSpPr>
      <xdr:spPr>
        <a:xfrm>
          <a:off x="10388600" y="1721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124477</xdr:rowOff>
    </xdr:from>
    <xdr:ext cx="469744" cy="259045"/>
    <xdr:sp macro="" textlink="">
      <xdr:nvSpPr>
        <xdr:cNvPr id="401" name="【市民会館】&#10;一人当たり面積平均値テキスト">
          <a:extLst>
            <a:ext uri="{FF2B5EF4-FFF2-40B4-BE49-F238E27FC236}">
              <a16:creationId xmlns:a16="http://schemas.microsoft.com/office/drawing/2014/main" id="{264A5F1C-10D3-44DB-BB5B-4AE14A4FD05C}"/>
            </a:ext>
          </a:extLst>
        </xdr:cNvPr>
        <xdr:cNvSpPr txBox="1"/>
      </xdr:nvSpPr>
      <xdr:spPr>
        <a:xfrm>
          <a:off x="10515600" y="1795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101600</xdr:rowOff>
    </xdr:from>
    <xdr:to>
      <xdr:col>55</xdr:col>
      <xdr:colOff>50800</xdr:colOff>
      <xdr:row>106</xdr:row>
      <xdr:rowOff>31750</xdr:rowOff>
    </xdr:to>
    <xdr:sp macro="" textlink="">
      <xdr:nvSpPr>
        <xdr:cNvPr id="402" name="フローチャート: 判断 401">
          <a:extLst>
            <a:ext uri="{FF2B5EF4-FFF2-40B4-BE49-F238E27FC236}">
              <a16:creationId xmlns:a16="http://schemas.microsoft.com/office/drawing/2014/main" id="{A4162111-484C-4787-9C90-93F9ECEF69D7}"/>
            </a:ext>
          </a:extLst>
        </xdr:cNvPr>
        <xdr:cNvSpPr/>
      </xdr:nvSpPr>
      <xdr:spPr>
        <a:xfrm>
          <a:off x="104267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10161</xdr:rowOff>
    </xdr:from>
    <xdr:to>
      <xdr:col>50</xdr:col>
      <xdr:colOff>165100</xdr:colOff>
      <xdr:row>106</xdr:row>
      <xdr:rowOff>111761</xdr:rowOff>
    </xdr:to>
    <xdr:sp macro="" textlink="">
      <xdr:nvSpPr>
        <xdr:cNvPr id="403" name="フローチャート: 判断 402">
          <a:extLst>
            <a:ext uri="{FF2B5EF4-FFF2-40B4-BE49-F238E27FC236}">
              <a16:creationId xmlns:a16="http://schemas.microsoft.com/office/drawing/2014/main" id="{AB8CD4AD-76C0-4656-AEFE-D38921D823E9}"/>
            </a:ext>
          </a:extLst>
        </xdr:cNvPr>
        <xdr:cNvSpPr/>
      </xdr:nvSpPr>
      <xdr:spPr>
        <a:xfrm>
          <a:off x="9588500" y="1818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25400</xdr:rowOff>
    </xdr:from>
    <xdr:to>
      <xdr:col>46</xdr:col>
      <xdr:colOff>38100</xdr:colOff>
      <xdr:row>106</xdr:row>
      <xdr:rowOff>127000</xdr:rowOff>
    </xdr:to>
    <xdr:sp macro="" textlink="">
      <xdr:nvSpPr>
        <xdr:cNvPr id="404" name="フローチャート: 判断 403">
          <a:extLst>
            <a:ext uri="{FF2B5EF4-FFF2-40B4-BE49-F238E27FC236}">
              <a16:creationId xmlns:a16="http://schemas.microsoft.com/office/drawing/2014/main" id="{FB0A5882-AD1D-42AB-B886-E31D02FAE2E4}"/>
            </a:ext>
          </a:extLst>
        </xdr:cNvPr>
        <xdr:cNvSpPr/>
      </xdr:nvSpPr>
      <xdr:spPr>
        <a:xfrm>
          <a:off x="8699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143511</xdr:rowOff>
    </xdr:from>
    <xdr:to>
      <xdr:col>41</xdr:col>
      <xdr:colOff>101600</xdr:colOff>
      <xdr:row>106</xdr:row>
      <xdr:rowOff>73661</xdr:rowOff>
    </xdr:to>
    <xdr:sp macro="" textlink="">
      <xdr:nvSpPr>
        <xdr:cNvPr id="405" name="フローチャート: 判断 404">
          <a:extLst>
            <a:ext uri="{FF2B5EF4-FFF2-40B4-BE49-F238E27FC236}">
              <a16:creationId xmlns:a16="http://schemas.microsoft.com/office/drawing/2014/main" id="{24630FD7-AC76-411C-87D5-586F8AFF3C4F}"/>
            </a:ext>
          </a:extLst>
        </xdr:cNvPr>
        <xdr:cNvSpPr/>
      </xdr:nvSpPr>
      <xdr:spPr>
        <a:xfrm>
          <a:off x="7810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D293B407-73B6-4F0B-84D2-83C15E828081}"/>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5CF0F402-ED9E-4EB5-BA42-9299893F6EBF}"/>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782DB150-6C78-4A29-8019-3C46AF86579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53700227-08F9-4586-ACA1-E583AF58465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3EAE44C-87AD-4A70-A141-B8DD20EB2A67}"/>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6350</xdr:rowOff>
    </xdr:from>
    <xdr:to>
      <xdr:col>55</xdr:col>
      <xdr:colOff>50800</xdr:colOff>
      <xdr:row>106</xdr:row>
      <xdr:rowOff>107950</xdr:rowOff>
    </xdr:to>
    <xdr:sp macro="" textlink="">
      <xdr:nvSpPr>
        <xdr:cNvPr id="411" name="楕円 410">
          <a:extLst>
            <a:ext uri="{FF2B5EF4-FFF2-40B4-BE49-F238E27FC236}">
              <a16:creationId xmlns:a16="http://schemas.microsoft.com/office/drawing/2014/main" id="{A9F39D39-621C-4BA3-971C-49B391A3C3EE}"/>
            </a:ext>
          </a:extLst>
        </xdr:cNvPr>
        <xdr:cNvSpPr/>
      </xdr:nvSpPr>
      <xdr:spPr>
        <a:xfrm>
          <a:off x="10426700" y="181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156227</xdr:rowOff>
    </xdr:from>
    <xdr:ext cx="469744" cy="259045"/>
    <xdr:sp macro="" textlink="">
      <xdr:nvSpPr>
        <xdr:cNvPr id="412" name="【市民会館】&#10;一人当たり面積該当値テキスト">
          <a:extLst>
            <a:ext uri="{FF2B5EF4-FFF2-40B4-BE49-F238E27FC236}">
              <a16:creationId xmlns:a16="http://schemas.microsoft.com/office/drawing/2014/main" id="{5510B378-AC44-4EFC-87C5-E6458D27E477}"/>
            </a:ext>
          </a:extLst>
        </xdr:cNvPr>
        <xdr:cNvSpPr txBox="1"/>
      </xdr:nvSpPr>
      <xdr:spPr>
        <a:xfrm>
          <a:off x="10515600" y="1815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10161</xdr:rowOff>
    </xdr:from>
    <xdr:to>
      <xdr:col>50</xdr:col>
      <xdr:colOff>165100</xdr:colOff>
      <xdr:row>106</xdr:row>
      <xdr:rowOff>111761</xdr:rowOff>
    </xdr:to>
    <xdr:sp macro="" textlink="">
      <xdr:nvSpPr>
        <xdr:cNvPr id="413" name="楕円 412">
          <a:extLst>
            <a:ext uri="{FF2B5EF4-FFF2-40B4-BE49-F238E27FC236}">
              <a16:creationId xmlns:a16="http://schemas.microsoft.com/office/drawing/2014/main" id="{6044B3D6-DF4A-4B59-A6E0-6B01F287D8BC}"/>
            </a:ext>
          </a:extLst>
        </xdr:cNvPr>
        <xdr:cNvSpPr/>
      </xdr:nvSpPr>
      <xdr:spPr>
        <a:xfrm>
          <a:off x="9588500" y="181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57150</xdr:rowOff>
    </xdr:from>
    <xdr:to>
      <xdr:col>55</xdr:col>
      <xdr:colOff>0</xdr:colOff>
      <xdr:row>106</xdr:row>
      <xdr:rowOff>60961</xdr:rowOff>
    </xdr:to>
    <xdr:cxnSp macro="">
      <xdr:nvCxnSpPr>
        <xdr:cNvPr id="414" name="直線コネクタ 413">
          <a:extLst>
            <a:ext uri="{FF2B5EF4-FFF2-40B4-BE49-F238E27FC236}">
              <a16:creationId xmlns:a16="http://schemas.microsoft.com/office/drawing/2014/main" id="{BBE50F1E-3061-4C8F-B131-77E501FC5BE6}"/>
            </a:ext>
          </a:extLst>
        </xdr:cNvPr>
        <xdr:cNvCxnSpPr/>
      </xdr:nvCxnSpPr>
      <xdr:spPr>
        <a:xfrm flipV="1">
          <a:off x="9639300" y="182308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132080</xdr:rowOff>
    </xdr:from>
    <xdr:to>
      <xdr:col>46</xdr:col>
      <xdr:colOff>38100</xdr:colOff>
      <xdr:row>106</xdr:row>
      <xdr:rowOff>62230</xdr:rowOff>
    </xdr:to>
    <xdr:sp macro="" textlink="">
      <xdr:nvSpPr>
        <xdr:cNvPr id="415" name="楕円 414">
          <a:extLst>
            <a:ext uri="{FF2B5EF4-FFF2-40B4-BE49-F238E27FC236}">
              <a16:creationId xmlns:a16="http://schemas.microsoft.com/office/drawing/2014/main" id="{D12BA657-5F71-4387-A62D-D8BDA8E537D4}"/>
            </a:ext>
          </a:extLst>
        </xdr:cNvPr>
        <xdr:cNvSpPr/>
      </xdr:nvSpPr>
      <xdr:spPr>
        <a:xfrm>
          <a:off x="8699500" y="18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11430</xdr:rowOff>
    </xdr:from>
    <xdr:to>
      <xdr:col>50</xdr:col>
      <xdr:colOff>114300</xdr:colOff>
      <xdr:row>106</xdr:row>
      <xdr:rowOff>60961</xdr:rowOff>
    </xdr:to>
    <xdr:cxnSp macro="">
      <xdr:nvCxnSpPr>
        <xdr:cNvPr id="416" name="直線コネクタ 415">
          <a:extLst>
            <a:ext uri="{FF2B5EF4-FFF2-40B4-BE49-F238E27FC236}">
              <a16:creationId xmlns:a16="http://schemas.microsoft.com/office/drawing/2014/main" id="{320756DD-4CFD-402B-8132-14D746A3279B}"/>
            </a:ext>
          </a:extLst>
        </xdr:cNvPr>
        <xdr:cNvCxnSpPr/>
      </xdr:nvCxnSpPr>
      <xdr:spPr>
        <a:xfrm>
          <a:off x="8750300" y="1818513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102888</xdr:rowOff>
    </xdr:from>
    <xdr:ext cx="469744" cy="259045"/>
    <xdr:sp macro="" textlink="">
      <xdr:nvSpPr>
        <xdr:cNvPr id="417" name="n_1aveValue【市民会館】&#10;一人当たり面積">
          <a:extLst>
            <a:ext uri="{FF2B5EF4-FFF2-40B4-BE49-F238E27FC236}">
              <a16:creationId xmlns:a16="http://schemas.microsoft.com/office/drawing/2014/main" id="{F1365E74-9F42-4261-97E4-8CCCFA7209CB}"/>
            </a:ext>
          </a:extLst>
        </xdr:cNvPr>
        <xdr:cNvSpPr txBox="1"/>
      </xdr:nvSpPr>
      <xdr:spPr>
        <a:xfrm>
          <a:off x="9391727" y="1827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118127</xdr:rowOff>
    </xdr:from>
    <xdr:ext cx="469744" cy="259045"/>
    <xdr:sp macro="" textlink="">
      <xdr:nvSpPr>
        <xdr:cNvPr id="418" name="n_2aveValue【市民会館】&#10;一人当たり面積">
          <a:extLst>
            <a:ext uri="{FF2B5EF4-FFF2-40B4-BE49-F238E27FC236}">
              <a16:creationId xmlns:a16="http://schemas.microsoft.com/office/drawing/2014/main" id="{0465756F-1646-46C5-9AC2-E4E857CD34E4}"/>
            </a:ext>
          </a:extLst>
        </xdr:cNvPr>
        <xdr:cNvSpPr txBox="1"/>
      </xdr:nvSpPr>
      <xdr:spPr>
        <a:xfrm>
          <a:off x="8515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90188</xdr:rowOff>
    </xdr:from>
    <xdr:ext cx="469744" cy="259045"/>
    <xdr:sp macro="" textlink="">
      <xdr:nvSpPr>
        <xdr:cNvPr id="419" name="n_3aveValue【市民会館】&#10;一人当たり面積">
          <a:extLst>
            <a:ext uri="{FF2B5EF4-FFF2-40B4-BE49-F238E27FC236}">
              <a16:creationId xmlns:a16="http://schemas.microsoft.com/office/drawing/2014/main" id="{F1F2C5D8-3983-4688-912C-5FBE929C8B06}"/>
            </a:ext>
          </a:extLst>
        </xdr:cNvPr>
        <xdr:cNvSpPr txBox="1"/>
      </xdr:nvSpPr>
      <xdr:spPr>
        <a:xfrm>
          <a:off x="7626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128288</xdr:rowOff>
    </xdr:from>
    <xdr:ext cx="469744" cy="259045"/>
    <xdr:sp macro="" textlink="">
      <xdr:nvSpPr>
        <xdr:cNvPr id="420" name="n_1mainValue【市民会館】&#10;一人当たり面積">
          <a:extLst>
            <a:ext uri="{FF2B5EF4-FFF2-40B4-BE49-F238E27FC236}">
              <a16:creationId xmlns:a16="http://schemas.microsoft.com/office/drawing/2014/main" id="{CF3A362A-641D-4809-8818-9BAE0F87DDFB}"/>
            </a:ext>
          </a:extLst>
        </xdr:cNvPr>
        <xdr:cNvSpPr txBox="1"/>
      </xdr:nvSpPr>
      <xdr:spPr>
        <a:xfrm>
          <a:off x="9391727" y="1795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78757</xdr:rowOff>
    </xdr:from>
    <xdr:ext cx="469744" cy="259045"/>
    <xdr:sp macro="" textlink="">
      <xdr:nvSpPr>
        <xdr:cNvPr id="421" name="n_2mainValue【市民会館】&#10;一人当たり面積">
          <a:extLst>
            <a:ext uri="{FF2B5EF4-FFF2-40B4-BE49-F238E27FC236}">
              <a16:creationId xmlns:a16="http://schemas.microsoft.com/office/drawing/2014/main" id="{903309C6-901C-436A-8D60-D2B6AA4CAC06}"/>
            </a:ext>
          </a:extLst>
        </xdr:cNvPr>
        <xdr:cNvSpPr txBox="1"/>
      </xdr:nvSpPr>
      <xdr:spPr>
        <a:xfrm>
          <a:off x="8515427" y="1790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2" name="正方形/長方形 421">
          <a:extLst>
            <a:ext uri="{FF2B5EF4-FFF2-40B4-BE49-F238E27FC236}">
              <a16:creationId xmlns:a16="http://schemas.microsoft.com/office/drawing/2014/main" id="{FFADAA13-FF33-4A6D-9AE1-FC8D35BCADA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3" name="正方形/長方形 422">
          <a:extLst>
            <a:ext uri="{FF2B5EF4-FFF2-40B4-BE49-F238E27FC236}">
              <a16:creationId xmlns:a16="http://schemas.microsoft.com/office/drawing/2014/main" id="{D4B58851-09B5-431B-B85B-C900385A738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4" name="正方形/長方形 423">
          <a:extLst>
            <a:ext uri="{FF2B5EF4-FFF2-40B4-BE49-F238E27FC236}">
              <a16:creationId xmlns:a16="http://schemas.microsoft.com/office/drawing/2014/main" id="{7F50BE3F-CAA0-48BB-ACE2-AA128C46745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5" name="正方形/長方形 424">
          <a:extLst>
            <a:ext uri="{FF2B5EF4-FFF2-40B4-BE49-F238E27FC236}">
              <a16:creationId xmlns:a16="http://schemas.microsoft.com/office/drawing/2014/main" id="{433E781D-631F-4484-BA6F-A807F869AF1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6" name="正方形/長方形 425">
          <a:extLst>
            <a:ext uri="{FF2B5EF4-FFF2-40B4-BE49-F238E27FC236}">
              <a16:creationId xmlns:a16="http://schemas.microsoft.com/office/drawing/2014/main" id="{D40FE3C5-1BF2-411E-A0D9-8FD1848CCC8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7" name="正方形/長方形 426">
          <a:extLst>
            <a:ext uri="{FF2B5EF4-FFF2-40B4-BE49-F238E27FC236}">
              <a16:creationId xmlns:a16="http://schemas.microsoft.com/office/drawing/2014/main" id="{9E13DE40-B85C-40A6-8C78-0C4F49E4D23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8" name="正方形/長方形 427">
          <a:extLst>
            <a:ext uri="{FF2B5EF4-FFF2-40B4-BE49-F238E27FC236}">
              <a16:creationId xmlns:a16="http://schemas.microsoft.com/office/drawing/2014/main" id="{D993C53C-47F9-4CE4-8032-A40A1616F03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9" name="正方形/長方形 428">
          <a:extLst>
            <a:ext uri="{FF2B5EF4-FFF2-40B4-BE49-F238E27FC236}">
              <a16:creationId xmlns:a16="http://schemas.microsoft.com/office/drawing/2014/main" id="{EB764B9F-3B10-4805-85CC-06186AF1DAE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0" name="テキスト ボックス 429">
          <a:extLst>
            <a:ext uri="{FF2B5EF4-FFF2-40B4-BE49-F238E27FC236}">
              <a16:creationId xmlns:a16="http://schemas.microsoft.com/office/drawing/2014/main" id="{F26191D3-AA74-4CF2-AF24-911C6BB8022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1" name="直線コネクタ 430">
          <a:extLst>
            <a:ext uri="{FF2B5EF4-FFF2-40B4-BE49-F238E27FC236}">
              <a16:creationId xmlns:a16="http://schemas.microsoft.com/office/drawing/2014/main" id="{7B905B09-8DCB-4ABC-AA99-69562705065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432" name="直線コネクタ 431">
          <a:extLst>
            <a:ext uri="{FF2B5EF4-FFF2-40B4-BE49-F238E27FC236}">
              <a16:creationId xmlns:a16="http://schemas.microsoft.com/office/drawing/2014/main" id="{8AE1B2D8-E92B-41F0-B7FC-68C77B7D7F99}"/>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433" name="テキスト ボックス 432">
          <a:extLst>
            <a:ext uri="{FF2B5EF4-FFF2-40B4-BE49-F238E27FC236}">
              <a16:creationId xmlns:a16="http://schemas.microsoft.com/office/drawing/2014/main" id="{CC9745D7-6A36-4ECB-959A-955C48B3D42E}"/>
            </a:ext>
          </a:extLst>
        </xdr:cNvPr>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4" name="直線コネクタ 433">
          <a:extLst>
            <a:ext uri="{FF2B5EF4-FFF2-40B4-BE49-F238E27FC236}">
              <a16:creationId xmlns:a16="http://schemas.microsoft.com/office/drawing/2014/main" id="{EC4ED27E-8AD7-4199-8460-40608EEB2488}"/>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5" name="テキスト ボックス 434">
          <a:extLst>
            <a:ext uri="{FF2B5EF4-FFF2-40B4-BE49-F238E27FC236}">
              <a16:creationId xmlns:a16="http://schemas.microsoft.com/office/drawing/2014/main" id="{D2C3D3BD-3CB2-4EE7-85EF-57784E0CEBEE}"/>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6" name="直線コネクタ 435">
          <a:extLst>
            <a:ext uri="{FF2B5EF4-FFF2-40B4-BE49-F238E27FC236}">
              <a16:creationId xmlns:a16="http://schemas.microsoft.com/office/drawing/2014/main" id="{D45D15F8-820C-4D8D-9269-F17C8C69AB8D}"/>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37" name="テキスト ボックス 436">
          <a:extLst>
            <a:ext uri="{FF2B5EF4-FFF2-40B4-BE49-F238E27FC236}">
              <a16:creationId xmlns:a16="http://schemas.microsoft.com/office/drawing/2014/main" id="{17CE6BEE-7294-4B80-B69F-288E91F72868}"/>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8" name="直線コネクタ 437">
          <a:extLst>
            <a:ext uri="{FF2B5EF4-FFF2-40B4-BE49-F238E27FC236}">
              <a16:creationId xmlns:a16="http://schemas.microsoft.com/office/drawing/2014/main" id="{E2DAF1FF-60AC-4091-B431-ADB1133F90F8}"/>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9" name="テキスト ボックス 438">
          <a:extLst>
            <a:ext uri="{FF2B5EF4-FFF2-40B4-BE49-F238E27FC236}">
              <a16:creationId xmlns:a16="http://schemas.microsoft.com/office/drawing/2014/main" id="{E15B8C4B-1763-48DE-87F1-8FA3D7F3CA89}"/>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0" name="直線コネクタ 439">
          <a:extLst>
            <a:ext uri="{FF2B5EF4-FFF2-40B4-BE49-F238E27FC236}">
              <a16:creationId xmlns:a16="http://schemas.microsoft.com/office/drawing/2014/main" id="{741D540F-7B7F-4CC4-B16F-DAD76B096414}"/>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41" name="テキスト ボックス 440">
          <a:extLst>
            <a:ext uri="{FF2B5EF4-FFF2-40B4-BE49-F238E27FC236}">
              <a16:creationId xmlns:a16="http://schemas.microsoft.com/office/drawing/2014/main" id="{7407C928-64EE-4A09-AE14-7FAA0ED2D6E7}"/>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2" name="直線コネクタ 441">
          <a:extLst>
            <a:ext uri="{FF2B5EF4-FFF2-40B4-BE49-F238E27FC236}">
              <a16:creationId xmlns:a16="http://schemas.microsoft.com/office/drawing/2014/main" id="{EA786695-396D-4627-850F-416116406AB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3" name="テキスト ボックス 442">
          <a:extLst>
            <a:ext uri="{FF2B5EF4-FFF2-40B4-BE49-F238E27FC236}">
              <a16:creationId xmlns:a16="http://schemas.microsoft.com/office/drawing/2014/main" id="{FF5BC478-A6BC-473E-8B4B-936CF48A49E8}"/>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4" name="【一般廃棄物処理施設】&#10;有形固定資産減価償却率グラフ枠">
          <a:extLst>
            <a:ext uri="{FF2B5EF4-FFF2-40B4-BE49-F238E27FC236}">
              <a16:creationId xmlns:a16="http://schemas.microsoft.com/office/drawing/2014/main" id="{28A36301-5607-4346-A733-449A7235BFF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118110</xdr:rowOff>
    </xdr:from>
    <xdr:to>
      <xdr:col>85</xdr:col>
      <xdr:colOff>126364</xdr:colOff>
      <xdr:row>40</xdr:row>
      <xdr:rowOff>104775</xdr:rowOff>
    </xdr:to>
    <xdr:cxnSp macro="">
      <xdr:nvCxnSpPr>
        <xdr:cNvPr id="445" name="直線コネクタ 444">
          <a:extLst>
            <a:ext uri="{FF2B5EF4-FFF2-40B4-BE49-F238E27FC236}">
              <a16:creationId xmlns:a16="http://schemas.microsoft.com/office/drawing/2014/main" id="{FFCA0315-234A-4DFC-BBD5-571B6D62017E}"/>
            </a:ext>
          </a:extLst>
        </xdr:cNvPr>
        <xdr:cNvCxnSpPr/>
      </xdr:nvCxnSpPr>
      <xdr:spPr>
        <a:xfrm flipV="1">
          <a:off x="16318864" y="560451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108602</xdr:rowOff>
    </xdr:from>
    <xdr:ext cx="405111" cy="259045"/>
    <xdr:sp macro="" textlink="">
      <xdr:nvSpPr>
        <xdr:cNvPr id="446" name="【一般廃棄物処理施設】&#10;有形固定資産減価償却率最小値テキスト">
          <a:extLst>
            <a:ext uri="{FF2B5EF4-FFF2-40B4-BE49-F238E27FC236}">
              <a16:creationId xmlns:a16="http://schemas.microsoft.com/office/drawing/2014/main" id="{FA7B3C9C-E989-46B0-A5E7-6F1753BA45E7}"/>
            </a:ext>
          </a:extLst>
        </xdr:cNvPr>
        <xdr:cNvSpPr txBox="1"/>
      </xdr:nvSpPr>
      <xdr:spPr>
        <a:xfrm>
          <a:off x="16357600" y="696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104775</xdr:rowOff>
    </xdr:from>
    <xdr:to>
      <xdr:col>86</xdr:col>
      <xdr:colOff>25400</xdr:colOff>
      <xdr:row>40</xdr:row>
      <xdr:rowOff>104775</xdr:rowOff>
    </xdr:to>
    <xdr:cxnSp macro="">
      <xdr:nvCxnSpPr>
        <xdr:cNvPr id="447" name="直線コネクタ 446">
          <a:extLst>
            <a:ext uri="{FF2B5EF4-FFF2-40B4-BE49-F238E27FC236}">
              <a16:creationId xmlns:a16="http://schemas.microsoft.com/office/drawing/2014/main" id="{F73D29D6-BAD9-44FD-869E-CCD56F86CFC7}"/>
            </a:ext>
          </a:extLst>
        </xdr:cNvPr>
        <xdr:cNvCxnSpPr/>
      </xdr:nvCxnSpPr>
      <xdr:spPr>
        <a:xfrm>
          <a:off x="16230600" y="696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64787</xdr:rowOff>
    </xdr:from>
    <xdr:ext cx="405111" cy="259045"/>
    <xdr:sp macro="" textlink="">
      <xdr:nvSpPr>
        <xdr:cNvPr id="448" name="【一般廃棄物処理施設】&#10;有形固定資産減価償却率最大値テキスト">
          <a:extLst>
            <a:ext uri="{FF2B5EF4-FFF2-40B4-BE49-F238E27FC236}">
              <a16:creationId xmlns:a16="http://schemas.microsoft.com/office/drawing/2014/main" id="{FB1B890D-C0D9-49F3-B737-6E6626907F04}"/>
            </a:ext>
          </a:extLst>
        </xdr:cNvPr>
        <xdr:cNvSpPr txBox="1"/>
      </xdr:nvSpPr>
      <xdr:spPr>
        <a:xfrm>
          <a:off x="16357600" y="537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118110</xdr:rowOff>
    </xdr:from>
    <xdr:to>
      <xdr:col>86</xdr:col>
      <xdr:colOff>25400</xdr:colOff>
      <xdr:row>32</xdr:row>
      <xdr:rowOff>118110</xdr:rowOff>
    </xdr:to>
    <xdr:cxnSp macro="">
      <xdr:nvCxnSpPr>
        <xdr:cNvPr id="449" name="直線コネクタ 448">
          <a:extLst>
            <a:ext uri="{FF2B5EF4-FFF2-40B4-BE49-F238E27FC236}">
              <a16:creationId xmlns:a16="http://schemas.microsoft.com/office/drawing/2014/main" id="{1A72CECE-2919-4BB2-9921-B032E12531D5}"/>
            </a:ext>
          </a:extLst>
        </xdr:cNvPr>
        <xdr:cNvCxnSpPr/>
      </xdr:nvCxnSpPr>
      <xdr:spPr>
        <a:xfrm>
          <a:off x="16230600" y="560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13987</xdr:rowOff>
    </xdr:from>
    <xdr:ext cx="405111" cy="259045"/>
    <xdr:sp macro="" textlink="">
      <xdr:nvSpPr>
        <xdr:cNvPr id="450" name="【一般廃棄物処理施設】&#10;有形固定資産減価償却率平均値テキスト">
          <a:extLst>
            <a:ext uri="{FF2B5EF4-FFF2-40B4-BE49-F238E27FC236}">
              <a16:creationId xmlns:a16="http://schemas.microsoft.com/office/drawing/2014/main" id="{29BAC128-A131-4DB4-85DF-686F057AD7C7}"/>
            </a:ext>
          </a:extLst>
        </xdr:cNvPr>
        <xdr:cNvSpPr txBox="1"/>
      </xdr:nvSpPr>
      <xdr:spPr>
        <a:xfrm>
          <a:off x="16357600" y="6014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162560</xdr:rowOff>
    </xdr:from>
    <xdr:to>
      <xdr:col>85</xdr:col>
      <xdr:colOff>177800</xdr:colOff>
      <xdr:row>36</xdr:row>
      <xdr:rowOff>92710</xdr:rowOff>
    </xdr:to>
    <xdr:sp macro="" textlink="">
      <xdr:nvSpPr>
        <xdr:cNvPr id="451" name="フローチャート: 判断 450">
          <a:extLst>
            <a:ext uri="{FF2B5EF4-FFF2-40B4-BE49-F238E27FC236}">
              <a16:creationId xmlns:a16="http://schemas.microsoft.com/office/drawing/2014/main" id="{2C66A2F0-129F-4AFC-8B18-E08C9960DB6E}"/>
            </a:ext>
          </a:extLst>
        </xdr:cNvPr>
        <xdr:cNvSpPr/>
      </xdr:nvSpPr>
      <xdr:spPr>
        <a:xfrm>
          <a:off x="16268700" y="616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93980</xdr:rowOff>
    </xdr:from>
    <xdr:to>
      <xdr:col>81</xdr:col>
      <xdr:colOff>101600</xdr:colOff>
      <xdr:row>36</xdr:row>
      <xdr:rowOff>24130</xdr:rowOff>
    </xdr:to>
    <xdr:sp macro="" textlink="">
      <xdr:nvSpPr>
        <xdr:cNvPr id="452" name="フローチャート: 判断 451">
          <a:extLst>
            <a:ext uri="{FF2B5EF4-FFF2-40B4-BE49-F238E27FC236}">
              <a16:creationId xmlns:a16="http://schemas.microsoft.com/office/drawing/2014/main" id="{9D43F3A0-0BC2-4972-837D-BC2EEB767E03}"/>
            </a:ext>
          </a:extLst>
        </xdr:cNvPr>
        <xdr:cNvSpPr/>
      </xdr:nvSpPr>
      <xdr:spPr>
        <a:xfrm>
          <a:off x="15430500" y="609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133985</xdr:rowOff>
    </xdr:from>
    <xdr:to>
      <xdr:col>76</xdr:col>
      <xdr:colOff>165100</xdr:colOff>
      <xdr:row>36</xdr:row>
      <xdr:rowOff>64135</xdr:rowOff>
    </xdr:to>
    <xdr:sp macro="" textlink="">
      <xdr:nvSpPr>
        <xdr:cNvPr id="453" name="フローチャート: 判断 452">
          <a:extLst>
            <a:ext uri="{FF2B5EF4-FFF2-40B4-BE49-F238E27FC236}">
              <a16:creationId xmlns:a16="http://schemas.microsoft.com/office/drawing/2014/main" id="{29BC45FA-7DBE-4289-9C61-1C1FDF3B1C30}"/>
            </a:ext>
          </a:extLst>
        </xdr:cNvPr>
        <xdr:cNvSpPr/>
      </xdr:nvSpPr>
      <xdr:spPr>
        <a:xfrm>
          <a:off x="14541500" y="613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33</xdr:row>
      <xdr:rowOff>141605</xdr:rowOff>
    </xdr:from>
    <xdr:to>
      <xdr:col>72</xdr:col>
      <xdr:colOff>38100</xdr:colOff>
      <xdr:row>34</xdr:row>
      <xdr:rowOff>71755</xdr:rowOff>
    </xdr:to>
    <xdr:sp macro="" textlink="">
      <xdr:nvSpPr>
        <xdr:cNvPr id="454" name="フローチャート: 判断 453">
          <a:extLst>
            <a:ext uri="{FF2B5EF4-FFF2-40B4-BE49-F238E27FC236}">
              <a16:creationId xmlns:a16="http://schemas.microsoft.com/office/drawing/2014/main" id="{644529DE-FBDE-4355-B518-AE7D42994F4C}"/>
            </a:ext>
          </a:extLst>
        </xdr:cNvPr>
        <xdr:cNvSpPr/>
      </xdr:nvSpPr>
      <xdr:spPr>
        <a:xfrm>
          <a:off x="13652500" y="57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C47CEC33-23CC-44E4-9265-97E0FD908A9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4C5546D1-D52A-4457-9DB9-D7C68A7C1DC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9FEC178A-ADEA-4E81-A435-7E6F1C7FF87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35CBF29D-0263-498B-ACB3-36C945FF1BC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5CC71B7B-1824-46ED-8DF5-3DA46193641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53975</xdr:rowOff>
    </xdr:from>
    <xdr:to>
      <xdr:col>85</xdr:col>
      <xdr:colOff>177800</xdr:colOff>
      <xdr:row>40</xdr:row>
      <xdr:rowOff>155575</xdr:rowOff>
    </xdr:to>
    <xdr:sp macro="" textlink="">
      <xdr:nvSpPr>
        <xdr:cNvPr id="460" name="楕円 459">
          <a:extLst>
            <a:ext uri="{FF2B5EF4-FFF2-40B4-BE49-F238E27FC236}">
              <a16:creationId xmlns:a16="http://schemas.microsoft.com/office/drawing/2014/main" id="{C16A7FF5-20E6-41FB-8075-8EBB1399338D}"/>
            </a:ext>
          </a:extLst>
        </xdr:cNvPr>
        <xdr:cNvSpPr/>
      </xdr:nvSpPr>
      <xdr:spPr>
        <a:xfrm>
          <a:off x="16268700" y="69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140352</xdr:rowOff>
    </xdr:from>
    <xdr:ext cx="405111" cy="259045"/>
    <xdr:sp macro="" textlink="">
      <xdr:nvSpPr>
        <xdr:cNvPr id="461" name="【一般廃棄物処理施設】&#10;有形固定資産減価償却率該当値テキスト">
          <a:extLst>
            <a:ext uri="{FF2B5EF4-FFF2-40B4-BE49-F238E27FC236}">
              <a16:creationId xmlns:a16="http://schemas.microsoft.com/office/drawing/2014/main" id="{3608B65E-D7D2-4301-A2F9-116328AD6329}"/>
            </a:ext>
          </a:extLst>
        </xdr:cNvPr>
        <xdr:cNvSpPr txBox="1"/>
      </xdr:nvSpPr>
      <xdr:spPr>
        <a:xfrm>
          <a:off x="16357600" y="682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40657</xdr:rowOff>
    </xdr:from>
    <xdr:ext cx="405111" cy="259045"/>
    <xdr:sp macro="" textlink="">
      <xdr:nvSpPr>
        <xdr:cNvPr id="462" name="n_1aveValue【一般廃棄物処理施設】&#10;有形固定資産減価償却率">
          <a:extLst>
            <a:ext uri="{FF2B5EF4-FFF2-40B4-BE49-F238E27FC236}">
              <a16:creationId xmlns:a16="http://schemas.microsoft.com/office/drawing/2014/main" id="{522140DA-F28B-4A0D-95AD-AD7CCB8BE14D}"/>
            </a:ext>
          </a:extLst>
        </xdr:cNvPr>
        <xdr:cNvSpPr txBox="1"/>
      </xdr:nvSpPr>
      <xdr:spPr>
        <a:xfrm>
          <a:off x="15266044" y="58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80662</xdr:rowOff>
    </xdr:from>
    <xdr:ext cx="405111" cy="259045"/>
    <xdr:sp macro="" textlink="">
      <xdr:nvSpPr>
        <xdr:cNvPr id="463" name="n_2aveValue【一般廃棄物処理施設】&#10;有形固定資産減価償却率">
          <a:extLst>
            <a:ext uri="{FF2B5EF4-FFF2-40B4-BE49-F238E27FC236}">
              <a16:creationId xmlns:a16="http://schemas.microsoft.com/office/drawing/2014/main" id="{C6F4CFF7-8064-44E0-B762-CF97428A18D8}"/>
            </a:ext>
          </a:extLst>
        </xdr:cNvPr>
        <xdr:cNvSpPr txBox="1"/>
      </xdr:nvSpPr>
      <xdr:spPr>
        <a:xfrm>
          <a:off x="14389744" y="590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88282</xdr:rowOff>
    </xdr:from>
    <xdr:ext cx="405111" cy="259045"/>
    <xdr:sp macro="" textlink="">
      <xdr:nvSpPr>
        <xdr:cNvPr id="464" name="n_3aveValue【一般廃棄物処理施設】&#10;有形固定資産減価償却率">
          <a:extLst>
            <a:ext uri="{FF2B5EF4-FFF2-40B4-BE49-F238E27FC236}">
              <a16:creationId xmlns:a16="http://schemas.microsoft.com/office/drawing/2014/main" id="{BFFCEEAB-2162-424F-8A82-C482A87BC4DF}"/>
            </a:ext>
          </a:extLst>
        </xdr:cNvPr>
        <xdr:cNvSpPr txBox="1"/>
      </xdr:nvSpPr>
      <xdr:spPr>
        <a:xfrm>
          <a:off x="13500744" y="557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5" name="正方形/長方形 464">
          <a:extLst>
            <a:ext uri="{FF2B5EF4-FFF2-40B4-BE49-F238E27FC236}">
              <a16:creationId xmlns:a16="http://schemas.microsoft.com/office/drawing/2014/main" id="{69AFE646-2E55-44DD-9F77-D0A95481D41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6" name="正方形/長方形 465">
          <a:extLst>
            <a:ext uri="{FF2B5EF4-FFF2-40B4-BE49-F238E27FC236}">
              <a16:creationId xmlns:a16="http://schemas.microsoft.com/office/drawing/2014/main" id="{17B56626-7C04-4AB5-910E-9E35C2D4CCD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7" name="正方形/長方形 466">
          <a:extLst>
            <a:ext uri="{FF2B5EF4-FFF2-40B4-BE49-F238E27FC236}">
              <a16:creationId xmlns:a16="http://schemas.microsoft.com/office/drawing/2014/main" id="{4527949B-F575-4F80-933F-E60591085A5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8" name="正方形/長方形 467">
          <a:extLst>
            <a:ext uri="{FF2B5EF4-FFF2-40B4-BE49-F238E27FC236}">
              <a16:creationId xmlns:a16="http://schemas.microsoft.com/office/drawing/2014/main" id="{D46B1C97-7FF8-49D2-B008-B4BB1117A57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9" name="正方形/長方形 468">
          <a:extLst>
            <a:ext uri="{FF2B5EF4-FFF2-40B4-BE49-F238E27FC236}">
              <a16:creationId xmlns:a16="http://schemas.microsoft.com/office/drawing/2014/main" id="{EE1488CC-9DDA-44BB-8EDC-9C5372B57D7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0" name="正方形/長方形 469">
          <a:extLst>
            <a:ext uri="{FF2B5EF4-FFF2-40B4-BE49-F238E27FC236}">
              <a16:creationId xmlns:a16="http://schemas.microsoft.com/office/drawing/2014/main" id="{672E10A9-0F90-4AEE-9FCF-D1DDB3C5678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1" name="正方形/長方形 470">
          <a:extLst>
            <a:ext uri="{FF2B5EF4-FFF2-40B4-BE49-F238E27FC236}">
              <a16:creationId xmlns:a16="http://schemas.microsoft.com/office/drawing/2014/main" id="{BA62B227-2A47-4198-B4B5-48F04361988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2" name="正方形/長方形 471">
          <a:extLst>
            <a:ext uri="{FF2B5EF4-FFF2-40B4-BE49-F238E27FC236}">
              <a16:creationId xmlns:a16="http://schemas.microsoft.com/office/drawing/2014/main" id="{C31A4D36-04FA-4EA3-A092-CABB9B45BCE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3" name="テキスト ボックス 472">
          <a:extLst>
            <a:ext uri="{FF2B5EF4-FFF2-40B4-BE49-F238E27FC236}">
              <a16:creationId xmlns:a16="http://schemas.microsoft.com/office/drawing/2014/main" id="{C5E10770-53E5-4BCC-BDFD-D20A2441A94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4" name="直線コネクタ 473">
          <a:extLst>
            <a:ext uri="{FF2B5EF4-FFF2-40B4-BE49-F238E27FC236}">
              <a16:creationId xmlns:a16="http://schemas.microsoft.com/office/drawing/2014/main" id="{B4A4BAA2-5DF8-49F1-A5D4-A6919E123FD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75" name="直線コネクタ 474">
          <a:extLst>
            <a:ext uri="{FF2B5EF4-FFF2-40B4-BE49-F238E27FC236}">
              <a16:creationId xmlns:a16="http://schemas.microsoft.com/office/drawing/2014/main" id="{49530519-8C59-4ABD-A15C-67FBAC0F6D8C}"/>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76" name="テキスト ボックス 475">
          <a:extLst>
            <a:ext uri="{FF2B5EF4-FFF2-40B4-BE49-F238E27FC236}">
              <a16:creationId xmlns:a16="http://schemas.microsoft.com/office/drawing/2014/main" id="{7C83EC44-1A82-4CB7-938E-03594BDE0EED}"/>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77" name="直線コネクタ 476">
          <a:extLst>
            <a:ext uri="{FF2B5EF4-FFF2-40B4-BE49-F238E27FC236}">
              <a16:creationId xmlns:a16="http://schemas.microsoft.com/office/drawing/2014/main" id="{6CA236B4-0BBC-486D-96B9-61CBBDC46E66}"/>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78" name="テキスト ボックス 477">
          <a:extLst>
            <a:ext uri="{FF2B5EF4-FFF2-40B4-BE49-F238E27FC236}">
              <a16:creationId xmlns:a16="http://schemas.microsoft.com/office/drawing/2014/main" id="{89C1EB5E-6413-452E-917F-9E793F40EB14}"/>
            </a:ext>
          </a:extLst>
        </xdr:cNvPr>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9" name="直線コネクタ 478">
          <a:extLst>
            <a:ext uri="{FF2B5EF4-FFF2-40B4-BE49-F238E27FC236}">
              <a16:creationId xmlns:a16="http://schemas.microsoft.com/office/drawing/2014/main" id="{03094DBA-FDAA-4D14-8981-BAC6014F2C9F}"/>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80" name="テキスト ボックス 479">
          <a:extLst>
            <a:ext uri="{FF2B5EF4-FFF2-40B4-BE49-F238E27FC236}">
              <a16:creationId xmlns:a16="http://schemas.microsoft.com/office/drawing/2014/main" id="{F96276D9-7FF3-441A-8D23-4FAD53464F07}"/>
            </a:ext>
          </a:extLst>
        </xdr:cNvPr>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81" name="直線コネクタ 480">
          <a:extLst>
            <a:ext uri="{FF2B5EF4-FFF2-40B4-BE49-F238E27FC236}">
              <a16:creationId xmlns:a16="http://schemas.microsoft.com/office/drawing/2014/main" id="{B9E39B19-CA12-402D-9E64-95FFAA8BF1C9}"/>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82" name="テキスト ボックス 481">
          <a:extLst>
            <a:ext uri="{FF2B5EF4-FFF2-40B4-BE49-F238E27FC236}">
              <a16:creationId xmlns:a16="http://schemas.microsoft.com/office/drawing/2014/main" id="{021DADF0-F5B9-4BD2-9D27-03B2F4B8A65B}"/>
            </a:ext>
          </a:extLst>
        </xdr:cNvPr>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83" name="直線コネクタ 482">
          <a:extLst>
            <a:ext uri="{FF2B5EF4-FFF2-40B4-BE49-F238E27FC236}">
              <a16:creationId xmlns:a16="http://schemas.microsoft.com/office/drawing/2014/main" id="{1996FD14-E5A8-4D49-BDC5-DB9ED90EB0EF}"/>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84" name="テキスト ボックス 483">
          <a:extLst>
            <a:ext uri="{FF2B5EF4-FFF2-40B4-BE49-F238E27FC236}">
              <a16:creationId xmlns:a16="http://schemas.microsoft.com/office/drawing/2014/main" id="{4D79F6F0-A59D-4CB8-8405-5055A2E7D451}"/>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85" name="直線コネクタ 484">
          <a:extLst>
            <a:ext uri="{FF2B5EF4-FFF2-40B4-BE49-F238E27FC236}">
              <a16:creationId xmlns:a16="http://schemas.microsoft.com/office/drawing/2014/main" id="{D69FA108-ED7F-4808-AFBE-A84D0E13C489}"/>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86" name="テキスト ボックス 485">
          <a:extLst>
            <a:ext uri="{FF2B5EF4-FFF2-40B4-BE49-F238E27FC236}">
              <a16:creationId xmlns:a16="http://schemas.microsoft.com/office/drawing/2014/main" id="{7F215A1F-8047-435E-A98D-FE6BACE2C5E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7" name="直線コネクタ 486">
          <a:extLst>
            <a:ext uri="{FF2B5EF4-FFF2-40B4-BE49-F238E27FC236}">
              <a16:creationId xmlns:a16="http://schemas.microsoft.com/office/drawing/2014/main" id="{FDF018B2-9677-420E-A9EE-50FE099B6E7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8" name="テキスト ボックス 487">
          <a:extLst>
            <a:ext uri="{FF2B5EF4-FFF2-40B4-BE49-F238E27FC236}">
              <a16:creationId xmlns:a16="http://schemas.microsoft.com/office/drawing/2014/main" id="{E773AF4A-1C12-402B-AC58-CA59A48761CD}"/>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9" name="【一般廃棄物処理施設】&#10;一人当たり有形固定資産（償却資産）額グラフ枠">
          <a:extLst>
            <a:ext uri="{FF2B5EF4-FFF2-40B4-BE49-F238E27FC236}">
              <a16:creationId xmlns:a16="http://schemas.microsoft.com/office/drawing/2014/main" id="{4EAA2F1E-727F-455C-9C8E-995074A5958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75743</xdr:rowOff>
    </xdr:from>
    <xdr:to>
      <xdr:col>116</xdr:col>
      <xdr:colOff>62864</xdr:colOff>
      <xdr:row>41</xdr:row>
      <xdr:rowOff>127472</xdr:rowOff>
    </xdr:to>
    <xdr:cxnSp macro="">
      <xdr:nvCxnSpPr>
        <xdr:cNvPr id="490" name="直線コネクタ 489">
          <a:extLst>
            <a:ext uri="{FF2B5EF4-FFF2-40B4-BE49-F238E27FC236}">
              <a16:creationId xmlns:a16="http://schemas.microsoft.com/office/drawing/2014/main" id="{23900CDC-1754-4A2D-8458-92B8AD31C151}"/>
            </a:ext>
          </a:extLst>
        </xdr:cNvPr>
        <xdr:cNvCxnSpPr/>
      </xdr:nvCxnSpPr>
      <xdr:spPr>
        <a:xfrm flipV="1">
          <a:off x="22160864" y="5733593"/>
          <a:ext cx="0" cy="142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131299</xdr:rowOff>
    </xdr:from>
    <xdr:ext cx="534377" cy="259045"/>
    <xdr:sp macro="" textlink="">
      <xdr:nvSpPr>
        <xdr:cNvPr id="491" name="【一般廃棄物処理施設】&#10;一人当たり有形固定資産（償却資産）額最小値テキスト">
          <a:extLst>
            <a:ext uri="{FF2B5EF4-FFF2-40B4-BE49-F238E27FC236}">
              <a16:creationId xmlns:a16="http://schemas.microsoft.com/office/drawing/2014/main" id="{89A396AF-9541-46E6-8E5F-7C63D1FC5C7F}"/>
            </a:ext>
          </a:extLst>
        </xdr:cNvPr>
        <xdr:cNvSpPr txBox="1"/>
      </xdr:nvSpPr>
      <xdr:spPr>
        <a:xfrm>
          <a:off x="22199600" y="716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127472</xdr:rowOff>
    </xdr:from>
    <xdr:to>
      <xdr:col>116</xdr:col>
      <xdr:colOff>152400</xdr:colOff>
      <xdr:row>41</xdr:row>
      <xdr:rowOff>127472</xdr:rowOff>
    </xdr:to>
    <xdr:cxnSp macro="">
      <xdr:nvCxnSpPr>
        <xdr:cNvPr id="492" name="直線コネクタ 491">
          <a:extLst>
            <a:ext uri="{FF2B5EF4-FFF2-40B4-BE49-F238E27FC236}">
              <a16:creationId xmlns:a16="http://schemas.microsoft.com/office/drawing/2014/main" id="{BC4E239B-632A-4738-A42A-06A64EABCC28}"/>
            </a:ext>
          </a:extLst>
        </xdr:cNvPr>
        <xdr:cNvCxnSpPr/>
      </xdr:nvCxnSpPr>
      <xdr:spPr>
        <a:xfrm>
          <a:off x="22072600" y="7156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22420</xdr:rowOff>
    </xdr:from>
    <xdr:ext cx="599010" cy="259045"/>
    <xdr:sp macro="" textlink="">
      <xdr:nvSpPr>
        <xdr:cNvPr id="493" name="【一般廃棄物処理施設】&#10;一人当たり有形固定資産（償却資産）額最大値テキスト">
          <a:extLst>
            <a:ext uri="{FF2B5EF4-FFF2-40B4-BE49-F238E27FC236}">
              <a16:creationId xmlns:a16="http://schemas.microsoft.com/office/drawing/2014/main" id="{19BBF304-E094-444E-ABF9-37305B48873A}"/>
            </a:ext>
          </a:extLst>
        </xdr:cNvPr>
        <xdr:cNvSpPr txBox="1"/>
      </xdr:nvSpPr>
      <xdr:spPr>
        <a:xfrm>
          <a:off x="22199600" y="550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75743</xdr:rowOff>
    </xdr:from>
    <xdr:to>
      <xdr:col>116</xdr:col>
      <xdr:colOff>152400</xdr:colOff>
      <xdr:row>33</xdr:row>
      <xdr:rowOff>75743</xdr:rowOff>
    </xdr:to>
    <xdr:cxnSp macro="">
      <xdr:nvCxnSpPr>
        <xdr:cNvPr id="494" name="直線コネクタ 493">
          <a:extLst>
            <a:ext uri="{FF2B5EF4-FFF2-40B4-BE49-F238E27FC236}">
              <a16:creationId xmlns:a16="http://schemas.microsoft.com/office/drawing/2014/main" id="{6A3EE03E-E753-4C7B-9395-9E64166D3B1F}"/>
            </a:ext>
          </a:extLst>
        </xdr:cNvPr>
        <xdr:cNvCxnSpPr/>
      </xdr:nvCxnSpPr>
      <xdr:spPr>
        <a:xfrm>
          <a:off x="22072600" y="5733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117713</xdr:rowOff>
    </xdr:from>
    <xdr:ext cx="534377" cy="259045"/>
    <xdr:sp macro="" textlink="">
      <xdr:nvSpPr>
        <xdr:cNvPr id="495" name="【一般廃棄物処理施設】&#10;一人当たり有形固定資産（償却資産）額平均値テキスト">
          <a:extLst>
            <a:ext uri="{FF2B5EF4-FFF2-40B4-BE49-F238E27FC236}">
              <a16:creationId xmlns:a16="http://schemas.microsoft.com/office/drawing/2014/main" id="{E8A8CE6A-BF51-4EF1-A922-6A0ACA2D0191}"/>
            </a:ext>
          </a:extLst>
        </xdr:cNvPr>
        <xdr:cNvSpPr txBox="1"/>
      </xdr:nvSpPr>
      <xdr:spPr>
        <a:xfrm>
          <a:off x="22199600" y="6461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139286</xdr:rowOff>
    </xdr:from>
    <xdr:to>
      <xdr:col>116</xdr:col>
      <xdr:colOff>114300</xdr:colOff>
      <xdr:row>38</xdr:row>
      <xdr:rowOff>69436</xdr:rowOff>
    </xdr:to>
    <xdr:sp macro="" textlink="">
      <xdr:nvSpPr>
        <xdr:cNvPr id="496" name="フローチャート: 判断 495">
          <a:extLst>
            <a:ext uri="{FF2B5EF4-FFF2-40B4-BE49-F238E27FC236}">
              <a16:creationId xmlns:a16="http://schemas.microsoft.com/office/drawing/2014/main" id="{931E288C-415C-4E98-98DE-08F5250DE1AC}"/>
            </a:ext>
          </a:extLst>
        </xdr:cNvPr>
        <xdr:cNvSpPr/>
      </xdr:nvSpPr>
      <xdr:spPr>
        <a:xfrm>
          <a:off x="22110700" y="648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13850</xdr:rowOff>
    </xdr:from>
    <xdr:to>
      <xdr:col>112</xdr:col>
      <xdr:colOff>38100</xdr:colOff>
      <xdr:row>38</xdr:row>
      <xdr:rowOff>115450</xdr:rowOff>
    </xdr:to>
    <xdr:sp macro="" textlink="">
      <xdr:nvSpPr>
        <xdr:cNvPr id="497" name="フローチャート: 判断 496">
          <a:extLst>
            <a:ext uri="{FF2B5EF4-FFF2-40B4-BE49-F238E27FC236}">
              <a16:creationId xmlns:a16="http://schemas.microsoft.com/office/drawing/2014/main" id="{5582A23F-29DD-49B9-AF14-16A50B4C56F2}"/>
            </a:ext>
          </a:extLst>
        </xdr:cNvPr>
        <xdr:cNvSpPr/>
      </xdr:nvSpPr>
      <xdr:spPr>
        <a:xfrm>
          <a:off x="21272500" y="652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69030</xdr:rowOff>
    </xdr:from>
    <xdr:to>
      <xdr:col>107</xdr:col>
      <xdr:colOff>101600</xdr:colOff>
      <xdr:row>38</xdr:row>
      <xdr:rowOff>170630</xdr:rowOff>
    </xdr:to>
    <xdr:sp macro="" textlink="">
      <xdr:nvSpPr>
        <xdr:cNvPr id="498" name="フローチャート: 判断 497">
          <a:extLst>
            <a:ext uri="{FF2B5EF4-FFF2-40B4-BE49-F238E27FC236}">
              <a16:creationId xmlns:a16="http://schemas.microsoft.com/office/drawing/2014/main" id="{9E689A12-691D-440B-BA2E-0F20E7B638B3}"/>
            </a:ext>
          </a:extLst>
        </xdr:cNvPr>
        <xdr:cNvSpPr/>
      </xdr:nvSpPr>
      <xdr:spPr>
        <a:xfrm>
          <a:off x="20383500" y="65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133158</xdr:rowOff>
    </xdr:from>
    <xdr:to>
      <xdr:col>102</xdr:col>
      <xdr:colOff>165100</xdr:colOff>
      <xdr:row>37</xdr:row>
      <xdr:rowOff>63308</xdr:rowOff>
    </xdr:to>
    <xdr:sp macro="" textlink="">
      <xdr:nvSpPr>
        <xdr:cNvPr id="499" name="フローチャート: 判断 498">
          <a:extLst>
            <a:ext uri="{FF2B5EF4-FFF2-40B4-BE49-F238E27FC236}">
              <a16:creationId xmlns:a16="http://schemas.microsoft.com/office/drawing/2014/main" id="{8F150FE2-B28D-4CCB-845A-F4EAA545D090}"/>
            </a:ext>
          </a:extLst>
        </xdr:cNvPr>
        <xdr:cNvSpPr/>
      </xdr:nvSpPr>
      <xdr:spPr>
        <a:xfrm>
          <a:off x="19494500" y="63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0" name="テキスト ボックス 499">
          <a:extLst>
            <a:ext uri="{FF2B5EF4-FFF2-40B4-BE49-F238E27FC236}">
              <a16:creationId xmlns:a16="http://schemas.microsoft.com/office/drawing/2014/main" id="{6F88E2DD-5105-4A95-BB9F-2D4EE5D7AAC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1" name="テキスト ボックス 500">
          <a:extLst>
            <a:ext uri="{FF2B5EF4-FFF2-40B4-BE49-F238E27FC236}">
              <a16:creationId xmlns:a16="http://schemas.microsoft.com/office/drawing/2014/main" id="{FF6FC7C5-9870-4850-B841-7BD1F2236B8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2" name="テキスト ボックス 501">
          <a:extLst>
            <a:ext uri="{FF2B5EF4-FFF2-40B4-BE49-F238E27FC236}">
              <a16:creationId xmlns:a16="http://schemas.microsoft.com/office/drawing/2014/main" id="{720E11D5-FC15-4BDC-87BB-7FE093E067F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3" name="テキスト ボックス 502">
          <a:extLst>
            <a:ext uri="{FF2B5EF4-FFF2-40B4-BE49-F238E27FC236}">
              <a16:creationId xmlns:a16="http://schemas.microsoft.com/office/drawing/2014/main" id="{04B634F6-E3D9-44A1-A515-184209EC5FE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F0235C47-CE23-490B-AF17-832B4A83D67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30538</xdr:rowOff>
    </xdr:from>
    <xdr:to>
      <xdr:col>116</xdr:col>
      <xdr:colOff>114300</xdr:colOff>
      <xdr:row>35</xdr:row>
      <xdr:rowOff>132138</xdr:rowOff>
    </xdr:to>
    <xdr:sp macro="" textlink="">
      <xdr:nvSpPr>
        <xdr:cNvPr id="505" name="楕円 504">
          <a:extLst>
            <a:ext uri="{FF2B5EF4-FFF2-40B4-BE49-F238E27FC236}">
              <a16:creationId xmlns:a16="http://schemas.microsoft.com/office/drawing/2014/main" id="{036B1A5A-6FA7-4A58-BB31-4ADAB466E60D}"/>
            </a:ext>
          </a:extLst>
        </xdr:cNvPr>
        <xdr:cNvSpPr/>
      </xdr:nvSpPr>
      <xdr:spPr>
        <a:xfrm>
          <a:off x="22110700" y="603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53415</xdr:rowOff>
    </xdr:from>
    <xdr:ext cx="599010" cy="259045"/>
    <xdr:sp macro="" textlink="">
      <xdr:nvSpPr>
        <xdr:cNvPr id="506" name="【一般廃棄物処理施設】&#10;一人当たり有形固定資産（償却資産）額該当値テキスト">
          <a:extLst>
            <a:ext uri="{FF2B5EF4-FFF2-40B4-BE49-F238E27FC236}">
              <a16:creationId xmlns:a16="http://schemas.microsoft.com/office/drawing/2014/main" id="{582E6529-4011-4223-AA7F-F495421749A6}"/>
            </a:ext>
          </a:extLst>
        </xdr:cNvPr>
        <xdr:cNvSpPr txBox="1"/>
      </xdr:nvSpPr>
      <xdr:spPr>
        <a:xfrm>
          <a:off x="22199600" y="5882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131977</xdr:rowOff>
    </xdr:from>
    <xdr:ext cx="534377" cy="259045"/>
    <xdr:sp macro="" textlink="">
      <xdr:nvSpPr>
        <xdr:cNvPr id="507" name="n_1aveValue【一般廃棄物処理施設】&#10;一人当たり有形固定資産（償却資産）額">
          <a:extLst>
            <a:ext uri="{FF2B5EF4-FFF2-40B4-BE49-F238E27FC236}">
              <a16:creationId xmlns:a16="http://schemas.microsoft.com/office/drawing/2014/main" id="{7B3836DF-C32E-45AF-8B4A-AE60CB6201BC}"/>
            </a:ext>
          </a:extLst>
        </xdr:cNvPr>
        <xdr:cNvSpPr txBox="1"/>
      </xdr:nvSpPr>
      <xdr:spPr>
        <a:xfrm>
          <a:off x="21043411" y="630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15707</xdr:rowOff>
    </xdr:from>
    <xdr:ext cx="534377" cy="259045"/>
    <xdr:sp macro="" textlink="">
      <xdr:nvSpPr>
        <xdr:cNvPr id="508" name="n_2aveValue【一般廃棄物処理施設】&#10;一人当たり有形固定資産（償却資産）額">
          <a:extLst>
            <a:ext uri="{FF2B5EF4-FFF2-40B4-BE49-F238E27FC236}">
              <a16:creationId xmlns:a16="http://schemas.microsoft.com/office/drawing/2014/main" id="{9F59593F-70D9-4005-9050-FCAA68FADEAB}"/>
            </a:ext>
          </a:extLst>
        </xdr:cNvPr>
        <xdr:cNvSpPr txBox="1"/>
      </xdr:nvSpPr>
      <xdr:spPr>
        <a:xfrm>
          <a:off x="20167111" y="635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35</xdr:row>
      <xdr:rowOff>79835</xdr:rowOff>
    </xdr:from>
    <xdr:ext cx="534377" cy="259045"/>
    <xdr:sp macro="" textlink="">
      <xdr:nvSpPr>
        <xdr:cNvPr id="509" name="n_3aveValue【一般廃棄物処理施設】&#10;一人当たり有形固定資産（償却資産）額">
          <a:extLst>
            <a:ext uri="{FF2B5EF4-FFF2-40B4-BE49-F238E27FC236}">
              <a16:creationId xmlns:a16="http://schemas.microsoft.com/office/drawing/2014/main" id="{391827BF-820E-4A3A-94D6-44C0B37097AE}"/>
            </a:ext>
          </a:extLst>
        </xdr:cNvPr>
        <xdr:cNvSpPr txBox="1"/>
      </xdr:nvSpPr>
      <xdr:spPr>
        <a:xfrm>
          <a:off x="19278111" y="608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38B55993-2773-4C8B-A67D-BED9070B55E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4D3ED2A7-560C-47A3-8666-96924F2189F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9E354BC2-0334-4D6F-934F-63AEDAE8C28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D97D66DB-8E51-4A58-BCA3-24374E6299D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8EBB21DB-8F3A-4AB6-8E49-3D1D806A8D6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CCD73011-E8D1-4643-A286-CE4818EDB96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4FC9BC14-1034-411F-B344-9E98890A291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92819278-A352-463C-A0FB-6A5EEE50931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41999170-FF24-499C-AA9F-6AE4DD71928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64CBCF2E-57B1-4C58-9C6E-4881B6AB864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20" name="テキスト ボックス 519">
          <a:extLst>
            <a:ext uri="{FF2B5EF4-FFF2-40B4-BE49-F238E27FC236}">
              <a16:creationId xmlns:a16="http://schemas.microsoft.com/office/drawing/2014/main" id="{81D0A191-2A9B-413D-BED8-1AD30AB0EB2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1" name="直線コネクタ 520">
          <a:extLst>
            <a:ext uri="{FF2B5EF4-FFF2-40B4-BE49-F238E27FC236}">
              <a16:creationId xmlns:a16="http://schemas.microsoft.com/office/drawing/2014/main" id="{A6119C07-9270-4F29-9745-2ED710E93B9D}"/>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2" name="テキスト ボックス 521">
          <a:extLst>
            <a:ext uri="{FF2B5EF4-FFF2-40B4-BE49-F238E27FC236}">
              <a16:creationId xmlns:a16="http://schemas.microsoft.com/office/drawing/2014/main" id="{D7E58D3C-5C60-4757-98B7-C536BE9AAA2B}"/>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3" name="直線コネクタ 522">
          <a:extLst>
            <a:ext uri="{FF2B5EF4-FFF2-40B4-BE49-F238E27FC236}">
              <a16:creationId xmlns:a16="http://schemas.microsoft.com/office/drawing/2014/main" id="{ED371D15-4027-4FEE-B894-2F175486E0F3}"/>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4" name="テキスト ボックス 523">
          <a:extLst>
            <a:ext uri="{FF2B5EF4-FFF2-40B4-BE49-F238E27FC236}">
              <a16:creationId xmlns:a16="http://schemas.microsoft.com/office/drawing/2014/main" id="{24330502-5A16-4721-8195-4472C65ED1EB}"/>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5" name="直線コネクタ 524">
          <a:extLst>
            <a:ext uri="{FF2B5EF4-FFF2-40B4-BE49-F238E27FC236}">
              <a16:creationId xmlns:a16="http://schemas.microsoft.com/office/drawing/2014/main" id="{97124E39-EA77-4FE6-9018-005E8F0117FB}"/>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6" name="テキスト ボックス 525">
          <a:extLst>
            <a:ext uri="{FF2B5EF4-FFF2-40B4-BE49-F238E27FC236}">
              <a16:creationId xmlns:a16="http://schemas.microsoft.com/office/drawing/2014/main" id="{3E2AE7FA-3799-436A-9C59-D4EEE4153B13}"/>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7" name="直線コネクタ 526">
          <a:extLst>
            <a:ext uri="{FF2B5EF4-FFF2-40B4-BE49-F238E27FC236}">
              <a16:creationId xmlns:a16="http://schemas.microsoft.com/office/drawing/2014/main" id="{53619F87-F4F3-4578-9FE5-586B9D32FB9E}"/>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8" name="テキスト ボックス 527">
          <a:extLst>
            <a:ext uri="{FF2B5EF4-FFF2-40B4-BE49-F238E27FC236}">
              <a16:creationId xmlns:a16="http://schemas.microsoft.com/office/drawing/2014/main" id="{721EFDEC-39C6-43DE-8E28-DFB2BB092DA7}"/>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47372EF5-C0EB-47B3-A187-8C491C123BE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0" name="テキスト ボックス 529">
          <a:extLst>
            <a:ext uri="{FF2B5EF4-FFF2-40B4-BE49-F238E27FC236}">
              <a16:creationId xmlns:a16="http://schemas.microsoft.com/office/drawing/2014/main" id="{0AC3427A-3655-4C65-9A9F-6E160F5839A6}"/>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保健センター・保健所】&#10;有形固定資産減価償却率グラフ枠">
          <a:extLst>
            <a:ext uri="{FF2B5EF4-FFF2-40B4-BE49-F238E27FC236}">
              <a16:creationId xmlns:a16="http://schemas.microsoft.com/office/drawing/2014/main" id="{7019633D-D04F-49D7-9FA6-AAED996DCD0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63</xdr:row>
      <xdr:rowOff>48006</xdr:rowOff>
    </xdr:to>
    <xdr:cxnSp macro="">
      <xdr:nvCxnSpPr>
        <xdr:cNvPr id="532" name="直線コネクタ 531">
          <a:extLst>
            <a:ext uri="{FF2B5EF4-FFF2-40B4-BE49-F238E27FC236}">
              <a16:creationId xmlns:a16="http://schemas.microsoft.com/office/drawing/2014/main" id="{7285FB22-8D38-4A43-AE61-56678C26426E}"/>
            </a:ext>
          </a:extLst>
        </xdr:cNvPr>
        <xdr:cNvCxnSpPr/>
      </xdr:nvCxnSpPr>
      <xdr:spPr>
        <a:xfrm flipV="1">
          <a:off x="16318864" y="9601200"/>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51833</xdr:rowOff>
    </xdr:from>
    <xdr:ext cx="405111" cy="259045"/>
    <xdr:sp macro="" textlink="">
      <xdr:nvSpPr>
        <xdr:cNvPr id="533" name="【保健センター・保健所】&#10;有形固定資産減価償却率最小値テキスト">
          <a:extLst>
            <a:ext uri="{FF2B5EF4-FFF2-40B4-BE49-F238E27FC236}">
              <a16:creationId xmlns:a16="http://schemas.microsoft.com/office/drawing/2014/main" id="{246FEB8D-D414-482C-9FFF-E620DDA3E768}"/>
            </a:ext>
          </a:extLst>
        </xdr:cNvPr>
        <xdr:cNvSpPr txBox="1"/>
      </xdr:nvSpPr>
      <xdr:spPr>
        <a:xfrm>
          <a:off x="16357600" y="10853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48006</xdr:rowOff>
    </xdr:from>
    <xdr:to>
      <xdr:col>86</xdr:col>
      <xdr:colOff>25400</xdr:colOff>
      <xdr:row>63</xdr:row>
      <xdr:rowOff>48006</xdr:rowOff>
    </xdr:to>
    <xdr:cxnSp macro="">
      <xdr:nvCxnSpPr>
        <xdr:cNvPr id="534" name="直線コネクタ 533">
          <a:extLst>
            <a:ext uri="{FF2B5EF4-FFF2-40B4-BE49-F238E27FC236}">
              <a16:creationId xmlns:a16="http://schemas.microsoft.com/office/drawing/2014/main" id="{F13479EB-7D44-49B9-BC26-B34F3480D05B}"/>
            </a:ext>
          </a:extLst>
        </xdr:cNvPr>
        <xdr:cNvCxnSpPr/>
      </xdr:nvCxnSpPr>
      <xdr:spPr>
        <a:xfrm>
          <a:off x="16230600" y="1084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405111" cy="259045"/>
    <xdr:sp macro="" textlink="">
      <xdr:nvSpPr>
        <xdr:cNvPr id="535" name="【保健センター・保健所】&#10;有形固定資産減価償却率最大値テキスト">
          <a:extLst>
            <a:ext uri="{FF2B5EF4-FFF2-40B4-BE49-F238E27FC236}">
              <a16:creationId xmlns:a16="http://schemas.microsoft.com/office/drawing/2014/main" id="{6F26B485-364A-4021-B012-0015C569E688}"/>
            </a:ext>
          </a:extLst>
        </xdr:cNvPr>
        <xdr:cNvSpPr txBox="1"/>
      </xdr:nvSpPr>
      <xdr:spPr>
        <a:xfrm>
          <a:off x="16357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536" name="直線コネクタ 535">
          <a:extLst>
            <a:ext uri="{FF2B5EF4-FFF2-40B4-BE49-F238E27FC236}">
              <a16:creationId xmlns:a16="http://schemas.microsoft.com/office/drawing/2014/main" id="{96F0B5D3-BAE0-4F71-AB67-F956E306EC1C}"/>
            </a:ext>
          </a:extLst>
        </xdr:cNvPr>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158513</xdr:rowOff>
    </xdr:from>
    <xdr:ext cx="405111" cy="259045"/>
    <xdr:sp macro="" textlink="">
      <xdr:nvSpPr>
        <xdr:cNvPr id="537" name="【保健センター・保健所】&#10;有形固定資産減価償却率平均値テキスト">
          <a:extLst>
            <a:ext uri="{FF2B5EF4-FFF2-40B4-BE49-F238E27FC236}">
              <a16:creationId xmlns:a16="http://schemas.microsoft.com/office/drawing/2014/main" id="{2F171C1E-AA5F-4DCE-B0AE-E4F4471F3C04}"/>
            </a:ext>
          </a:extLst>
        </xdr:cNvPr>
        <xdr:cNvSpPr txBox="1"/>
      </xdr:nvSpPr>
      <xdr:spPr>
        <a:xfrm>
          <a:off x="16357600" y="102740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8636</xdr:rowOff>
    </xdr:from>
    <xdr:to>
      <xdr:col>85</xdr:col>
      <xdr:colOff>177800</xdr:colOff>
      <xdr:row>60</xdr:row>
      <xdr:rowOff>110236</xdr:rowOff>
    </xdr:to>
    <xdr:sp macro="" textlink="">
      <xdr:nvSpPr>
        <xdr:cNvPr id="538" name="フローチャート: 判断 537">
          <a:extLst>
            <a:ext uri="{FF2B5EF4-FFF2-40B4-BE49-F238E27FC236}">
              <a16:creationId xmlns:a16="http://schemas.microsoft.com/office/drawing/2014/main" id="{D52CA426-150C-4C77-880A-4A084921F683}"/>
            </a:ext>
          </a:extLst>
        </xdr:cNvPr>
        <xdr:cNvSpPr/>
      </xdr:nvSpPr>
      <xdr:spPr>
        <a:xfrm>
          <a:off x="16268700" y="1029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70358</xdr:rowOff>
    </xdr:from>
    <xdr:to>
      <xdr:col>81</xdr:col>
      <xdr:colOff>101600</xdr:colOff>
      <xdr:row>61</xdr:row>
      <xdr:rowOff>508</xdr:rowOff>
    </xdr:to>
    <xdr:sp macro="" textlink="">
      <xdr:nvSpPr>
        <xdr:cNvPr id="539" name="フローチャート: 判断 538">
          <a:extLst>
            <a:ext uri="{FF2B5EF4-FFF2-40B4-BE49-F238E27FC236}">
              <a16:creationId xmlns:a16="http://schemas.microsoft.com/office/drawing/2014/main" id="{80B0C0E6-EFFE-4D13-B9AA-C419D3DA5A24}"/>
            </a:ext>
          </a:extLst>
        </xdr:cNvPr>
        <xdr:cNvSpPr/>
      </xdr:nvSpPr>
      <xdr:spPr>
        <a:xfrm>
          <a:off x="15430500" y="1035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111506</xdr:rowOff>
    </xdr:from>
    <xdr:to>
      <xdr:col>76</xdr:col>
      <xdr:colOff>165100</xdr:colOff>
      <xdr:row>61</xdr:row>
      <xdr:rowOff>41656</xdr:rowOff>
    </xdr:to>
    <xdr:sp macro="" textlink="">
      <xdr:nvSpPr>
        <xdr:cNvPr id="540" name="フローチャート: 判断 539">
          <a:extLst>
            <a:ext uri="{FF2B5EF4-FFF2-40B4-BE49-F238E27FC236}">
              <a16:creationId xmlns:a16="http://schemas.microsoft.com/office/drawing/2014/main" id="{C8801274-96C5-4983-B1B3-0967E40B8C38}"/>
            </a:ext>
          </a:extLst>
        </xdr:cNvPr>
        <xdr:cNvSpPr/>
      </xdr:nvSpPr>
      <xdr:spPr>
        <a:xfrm>
          <a:off x="14541500" y="1039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122936</xdr:rowOff>
    </xdr:from>
    <xdr:to>
      <xdr:col>72</xdr:col>
      <xdr:colOff>38100</xdr:colOff>
      <xdr:row>61</xdr:row>
      <xdr:rowOff>53086</xdr:rowOff>
    </xdr:to>
    <xdr:sp macro="" textlink="">
      <xdr:nvSpPr>
        <xdr:cNvPr id="541" name="フローチャート: 判断 540">
          <a:extLst>
            <a:ext uri="{FF2B5EF4-FFF2-40B4-BE49-F238E27FC236}">
              <a16:creationId xmlns:a16="http://schemas.microsoft.com/office/drawing/2014/main" id="{D108D3DC-5BAC-43F6-9264-222837A2BFE4}"/>
            </a:ext>
          </a:extLst>
        </xdr:cNvPr>
        <xdr:cNvSpPr/>
      </xdr:nvSpPr>
      <xdr:spPr>
        <a:xfrm>
          <a:off x="13652500" y="1040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A319A17E-2851-4814-87F0-D297F195D67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2638460E-98A3-4BDC-8C5F-CF6CA82CBAF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493DB1B7-D166-4F77-A9A6-10A0E2967FA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F658B3F8-72C5-4CFA-98E1-43F3A87D83A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3F5AEAB5-19D3-45B4-8129-33069B84EFD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547" name="楕円 546">
          <a:extLst>
            <a:ext uri="{FF2B5EF4-FFF2-40B4-BE49-F238E27FC236}">
              <a16:creationId xmlns:a16="http://schemas.microsoft.com/office/drawing/2014/main" id="{DC2AE0EF-FC18-4387-BD7F-6A06B2600449}"/>
            </a:ext>
          </a:extLst>
        </xdr:cNvPr>
        <xdr:cNvSpPr/>
      </xdr:nvSpPr>
      <xdr:spPr>
        <a:xfrm>
          <a:off x="162687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154957</xdr:rowOff>
    </xdr:from>
    <xdr:ext cx="405111" cy="259045"/>
    <xdr:sp macro="" textlink="">
      <xdr:nvSpPr>
        <xdr:cNvPr id="548" name="【保健センター・保健所】&#10;有形固定資産減価償却率該当値テキスト">
          <a:extLst>
            <a:ext uri="{FF2B5EF4-FFF2-40B4-BE49-F238E27FC236}">
              <a16:creationId xmlns:a16="http://schemas.microsoft.com/office/drawing/2014/main" id="{CFC4D8A7-AE4B-4DB4-AFA3-393A1FDED474}"/>
            </a:ext>
          </a:extLst>
        </xdr:cNvPr>
        <xdr:cNvSpPr txBox="1"/>
      </xdr:nvSpPr>
      <xdr:spPr>
        <a:xfrm>
          <a:off x="16357600" y="1009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86360</xdr:rowOff>
    </xdr:from>
    <xdr:to>
      <xdr:col>81</xdr:col>
      <xdr:colOff>101600</xdr:colOff>
      <xdr:row>61</xdr:row>
      <xdr:rowOff>16510</xdr:rowOff>
    </xdr:to>
    <xdr:sp macro="" textlink="">
      <xdr:nvSpPr>
        <xdr:cNvPr id="549" name="楕円 548">
          <a:extLst>
            <a:ext uri="{FF2B5EF4-FFF2-40B4-BE49-F238E27FC236}">
              <a16:creationId xmlns:a16="http://schemas.microsoft.com/office/drawing/2014/main" id="{A510C7AE-836A-40BC-9CB0-196C8A441BA7}"/>
            </a:ext>
          </a:extLst>
        </xdr:cNvPr>
        <xdr:cNvSpPr/>
      </xdr:nvSpPr>
      <xdr:spPr>
        <a:xfrm>
          <a:off x="15430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11430</xdr:rowOff>
    </xdr:from>
    <xdr:to>
      <xdr:col>85</xdr:col>
      <xdr:colOff>127000</xdr:colOff>
      <xdr:row>60</xdr:row>
      <xdr:rowOff>137160</xdr:rowOff>
    </xdr:to>
    <xdr:cxnSp macro="">
      <xdr:nvCxnSpPr>
        <xdr:cNvPr id="550" name="直線コネクタ 549">
          <a:extLst>
            <a:ext uri="{FF2B5EF4-FFF2-40B4-BE49-F238E27FC236}">
              <a16:creationId xmlns:a16="http://schemas.microsoft.com/office/drawing/2014/main" id="{90B9D302-2707-4C75-802A-31FB12ADC23F}"/>
            </a:ext>
          </a:extLst>
        </xdr:cNvPr>
        <xdr:cNvCxnSpPr/>
      </xdr:nvCxnSpPr>
      <xdr:spPr>
        <a:xfrm flipV="1">
          <a:off x="15481300" y="10298430"/>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86360</xdr:rowOff>
    </xdr:from>
    <xdr:to>
      <xdr:col>76</xdr:col>
      <xdr:colOff>165100</xdr:colOff>
      <xdr:row>61</xdr:row>
      <xdr:rowOff>16510</xdr:rowOff>
    </xdr:to>
    <xdr:sp macro="" textlink="">
      <xdr:nvSpPr>
        <xdr:cNvPr id="551" name="楕円 550">
          <a:extLst>
            <a:ext uri="{FF2B5EF4-FFF2-40B4-BE49-F238E27FC236}">
              <a16:creationId xmlns:a16="http://schemas.microsoft.com/office/drawing/2014/main" id="{D2180726-1D13-472D-B7BE-4C601FDDCC1C}"/>
            </a:ext>
          </a:extLst>
        </xdr:cNvPr>
        <xdr:cNvSpPr/>
      </xdr:nvSpPr>
      <xdr:spPr>
        <a:xfrm>
          <a:off x="14541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137160</xdr:rowOff>
    </xdr:from>
    <xdr:to>
      <xdr:col>81</xdr:col>
      <xdr:colOff>50800</xdr:colOff>
      <xdr:row>60</xdr:row>
      <xdr:rowOff>137160</xdr:rowOff>
    </xdr:to>
    <xdr:cxnSp macro="">
      <xdr:nvCxnSpPr>
        <xdr:cNvPr id="552" name="直線コネクタ 551">
          <a:extLst>
            <a:ext uri="{FF2B5EF4-FFF2-40B4-BE49-F238E27FC236}">
              <a16:creationId xmlns:a16="http://schemas.microsoft.com/office/drawing/2014/main" id="{EBD61C4F-0A26-479E-A098-9ECA509AAEFC}"/>
            </a:ext>
          </a:extLst>
        </xdr:cNvPr>
        <xdr:cNvCxnSpPr/>
      </xdr:nvCxnSpPr>
      <xdr:spPr>
        <a:xfrm>
          <a:off x="14592300" y="10424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17035</xdr:rowOff>
    </xdr:from>
    <xdr:ext cx="405111" cy="259045"/>
    <xdr:sp macro="" textlink="">
      <xdr:nvSpPr>
        <xdr:cNvPr id="553" name="n_1aveValue【保健センター・保健所】&#10;有形固定資産減価償却率">
          <a:extLst>
            <a:ext uri="{FF2B5EF4-FFF2-40B4-BE49-F238E27FC236}">
              <a16:creationId xmlns:a16="http://schemas.microsoft.com/office/drawing/2014/main" id="{2476B65F-D7DC-4F42-87C6-E60C6358F4E7}"/>
            </a:ext>
          </a:extLst>
        </xdr:cNvPr>
        <xdr:cNvSpPr txBox="1"/>
      </xdr:nvSpPr>
      <xdr:spPr>
        <a:xfrm>
          <a:off x="15266044" y="10132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32783</xdr:rowOff>
    </xdr:from>
    <xdr:ext cx="405111" cy="259045"/>
    <xdr:sp macro="" textlink="">
      <xdr:nvSpPr>
        <xdr:cNvPr id="554" name="n_2aveValue【保健センター・保健所】&#10;有形固定資産減価償却率">
          <a:extLst>
            <a:ext uri="{FF2B5EF4-FFF2-40B4-BE49-F238E27FC236}">
              <a16:creationId xmlns:a16="http://schemas.microsoft.com/office/drawing/2014/main" id="{7CD8E683-FCA3-4AA6-B0C2-6884EBD778E2}"/>
            </a:ext>
          </a:extLst>
        </xdr:cNvPr>
        <xdr:cNvSpPr txBox="1"/>
      </xdr:nvSpPr>
      <xdr:spPr>
        <a:xfrm>
          <a:off x="14389744" y="1049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69613</xdr:rowOff>
    </xdr:from>
    <xdr:ext cx="405111" cy="259045"/>
    <xdr:sp macro="" textlink="">
      <xdr:nvSpPr>
        <xdr:cNvPr id="555" name="n_3aveValue【保健センター・保健所】&#10;有形固定資産減価償却率">
          <a:extLst>
            <a:ext uri="{FF2B5EF4-FFF2-40B4-BE49-F238E27FC236}">
              <a16:creationId xmlns:a16="http://schemas.microsoft.com/office/drawing/2014/main" id="{10329E22-FA1C-49E6-A1B6-966CE836AF72}"/>
            </a:ext>
          </a:extLst>
        </xdr:cNvPr>
        <xdr:cNvSpPr txBox="1"/>
      </xdr:nvSpPr>
      <xdr:spPr>
        <a:xfrm>
          <a:off x="13500744" y="1018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7637</xdr:rowOff>
    </xdr:from>
    <xdr:ext cx="405111" cy="259045"/>
    <xdr:sp macro="" textlink="">
      <xdr:nvSpPr>
        <xdr:cNvPr id="556" name="n_1mainValue【保健センター・保健所】&#10;有形固定資産減価償却率">
          <a:extLst>
            <a:ext uri="{FF2B5EF4-FFF2-40B4-BE49-F238E27FC236}">
              <a16:creationId xmlns:a16="http://schemas.microsoft.com/office/drawing/2014/main" id="{700B8007-CA45-4DB9-8AD8-884E0DE3AFE9}"/>
            </a:ext>
          </a:extLst>
        </xdr:cNvPr>
        <xdr:cNvSpPr txBox="1"/>
      </xdr:nvSpPr>
      <xdr:spPr>
        <a:xfrm>
          <a:off x="152660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33037</xdr:rowOff>
    </xdr:from>
    <xdr:ext cx="405111" cy="259045"/>
    <xdr:sp macro="" textlink="">
      <xdr:nvSpPr>
        <xdr:cNvPr id="557" name="n_2mainValue【保健センター・保健所】&#10;有形固定資産減価償却率">
          <a:extLst>
            <a:ext uri="{FF2B5EF4-FFF2-40B4-BE49-F238E27FC236}">
              <a16:creationId xmlns:a16="http://schemas.microsoft.com/office/drawing/2014/main" id="{49415A39-85DD-4B71-9B04-F8B6C6753B66}"/>
            </a:ext>
          </a:extLst>
        </xdr:cNvPr>
        <xdr:cNvSpPr txBox="1"/>
      </xdr:nvSpPr>
      <xdr:spPr>
        <a:xfrm>
          <a:off x="14389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8" name="正方形/長方形 557">
          <a:extLst>
            <a:ext uri="{FF2B5EF4-FFF2-40B4-BE49-F238E27FC236}">
              <a16:creationId xmlns:a16="http://schemas.microsoft.com/office/drawing/2014/main" id="{DD5A1181-A877-4734-BB85-2F75A437467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9" name="正方形/長方形 558">
          <a:extLst>
            <a:ext uri="{FF2B5EF4-FFF2-40B4-BE49-F238E27FC236}">
              <a16:creationId xmlns:a16="http://schemas.microsoft.com/office/drawing/2014/main" id="{3CC06B5F-6C39-4D6E-A791-94C90919D85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0" name="正方形/長方形 559">
          <a:extLst>
            <a:ext uri="{FF2B5EF4-FFF2-40B4-BE49-F238E27FC236}">
              <a16:creationId xmlns:a16="http://schemas.microsoft.com/office/drawing/2014/main" id="{BEC85222-6662-41CD-9769-F95E1DB2769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1" name="正方形/長方形 560">
          <a:extLst>
            <a:ext uri="{FF2B5EF4-FFF2-40B4-BE49-F238E27FC236}">
              <a16:creationId xmlns:a16="http://schemas.microsoft.com/office/drawing/2014/main" id="{BA5CF762-C399-4311-9D64-C81CC02A324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2" name="正方形/長方形 561">
          <a:extLst>
            <a:ext uri="{FF2B5EF4-FFF2-40B4-BE49-F238E27FC236}">
              <a16:creationId xmlns:a16="http://schemas.microsoft.com/office/drawing/2014/main" id="{8AFE4537-8FB9-45BB-831B-E360F0FF117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3" name="正方形/長方形 562">
          <a:extLst>
            <a:ext uri="{FF2B5EF4-FFF2-40B4-BE49-F238E27FC236}">
              <a16:creationId xmlns:a16="http://schemas.microsoft.com/office/drawing/2014/main" id="{532D6456-6A21-4271-BC4C-41C4302906D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4" name="正方形/長方形 563">
          <a:extLst>
            <a:ext uri="{FF2B5EF4-FFF2-40B4-BE49-F238E27FC236}">
              <a16:creationId xmlns:a16="http://schemas.microsoft.com/office/drawing/2014/main" id="{5E587F13-1992-41E7-BE42-CCBF0B29179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5" name="正方形/長方形 564">
          <a:extLst>
            <a:ext uri="{FF2B5EF4-FFF2-40B4-BE49-F238E27FC236}">
              <a16:creationId xmlns:a16="http://schemas.microsoft.com/office/drawing/2014/main" id="{50C83AF8-2909-48A4-B6A6-25EFF49AA9D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6" name="テキスト ボックス 565">
          <a:extLst>
            <a:ext uri="{FF2B5EF4-FFF2-40B4-BE49-F238E27FC236}">
              <a16:creationId xmlns:a16="http://schemas.microsoft.com/office/drawing/2014/main" id="{55EA22A1-C19D-4775-95B1-C1E28802A30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7" name="直線コネクタ 566">
          <a:extLst>
            <a:ext uri="{FF2B5EF4-FFF2-40B4-BE49-F238E27FC236}">
              <a16:creationId xmlns:a16="http://schemas.microsoft.com/office/drawing/2014/main" id="{1E87115A-6E1C-40B3-8AE6-C55F4228626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8" name="直線コネクタ 567">
          <a:extLst>
            <a:ext uri="{FF2B5EF4-FFF2-40B4-BE49-F238E27FC236}">
              <a16:creationId xmlns:a16="http://schemas.microsoft.com/office/drawing/2014/main" id="{76B169C2-1B97-496C-8CB3-4E220CFB48DE}"/>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9" name="テキスト ボックス 568">
          <a:extLst>
            <a:ext uri="{FF2B5EF4-FFF2-40B4-BE49-F238E27FC236}">
              <a16:creationId xmlns:a16="http://schemas.microsoft.com/office/drawing/2014/main" id="{D90462E2-4A78-4721-978E-572A9C54997F}"/>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0" name="直線コネクタ 569">
          <a:extLst>
            <a:ext uri="{FF2B5EF4-FFF2-40B4-BE49-F238E27FC236}">
              <a16:creationId xmlns:a16="http://schemas.microsoft.com/office/drawing/2014/main" id="{FAF59070-B12B-4E59-9292-7978A2E6C0F4}"/>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1" name="テキスト ボックス 570">
          <a:extLst>
            <a:ext uri="{FF2B5EF4-FFF2-40B4-BE49-F238E27FC236}">
              <a16:creationId xmlns:a16="http://schemas.microsoft.com/office/drawing/2014/main" id="{F85D7CDA-8936-4E58-ADE6-6986335856DF}"/>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2" name="直線コネクタ 571">
          <a:extLst>
            <a:ext uri="{FF2B5EF4-FFF2-40B4-BE49-F238E27FC236}">
              <a16:creationId xmlns:a16="http://schemas.microsoft.com/office/drawing/2014/main" id="{B440276B-391A-4436-A574-7BCF69C2E216}"/>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3" name="テキスト ボックス 572">
          <a:extLst>
            <a:ext uri="{FF2B5EF4-FFF2-40B4-BE49-F238E27FC236}">
              <a16:creationId xmlns:a16="http://schemas.microsoft.com/office/drawing/2014/main" id="{ABC683ED-8CFA-4BB4-80AE-3A9323EE70E7}"/>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4" name="直線コネクタ 573">
          <a:extLst>
            <a:ext uri="{FF2B5EF4-FFF2-40B4-BE49-F238E27FC236}">
              <a16:creationId xmlns:a16="http://schemas.microsoft.com/office/drawing/2014/main" id="{AF3A4D6D-5D81-455D-88B8-9D6B5E8FFAAF}"/>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5" name="テキスト ボックス 574">
          <a:extLst>
            <a:ext uri="{FF2B5EF4-FFF2-40B4-BE49-F238E27FC236}">
              <a16:creationId xmlns:a16="http://schemas.microsoft.com/office/drawing/2014/main" id="{B5B57656-4A54-476E-9222-A827621DA785}"/>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6" name="直線コネクタ 575">
          <a:extLst>
            <a:ext uri="{FF2B5EF4-FFF2-40B4-BE49-F238E27FC236}">
              <a16:creationId xmlns:a16="http://schemas.microsoft.com/office/drawing/2014/main" id="{719CB9B5-EC29-48BA-A611-9110567E6F1F}"/>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7" name="テキスト ボックス 576">
          <a:extLst>
            <a:ext uri="{FF2B5EF4-FFF2-40B4-BE49-F238E27FC236}">
              <a16:creationId xmlns:a16="http://schemas.microsoft.com/office/drawing/2014/main" id="{F48D77EE-4D0F-45E0-A86A-968C45748B78}"/>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8" name="直線コネクタ 577">
          <a:extLst>
            <a:ext uri="{FF2B5EF4-FFF2-40B4-BE49-F238E27FC236}">
              <a16:creationId xmlns:a16="http://schemas.microsoft.com/office/drawing/2014/main" id="{280443DF-F913-481E-9B80-7EFEA992E3E4}"/>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79" name="テキスト ボックス 578">
          <a:extLst>
            <a:ext uri="{FF2B5EF4-FFF2-40B4-BE49-F238E27FC236}">
              <a16:creationId xmlns:a16="http://schemas.microsoft.com/office/drawing/2014/main" id="{D7D20E0A-0E4A-4CA4-AD9A-D67A7CA90684}"/>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0" name="直線コネクタ 579">
          <a:extLst>
            <a:ext uri="{FF2B5EF4-FFF2-40B4-BE49-F238E27FC236}">
              <a16:creationId xmlns:a16="http://schemas.microsoft.com/office/drawing/2014/main" id="{C3135B69-F1E7-41D8-A11B-6FF810553A7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1" name="テキスト ボックス 580">
          <a:extLst>
            <a:ext uri="{FF2B5EF4-FFF2-40B4-BE49-F238E27FC236}">
              <a16:creationId xmlns:a16="http://schemas.microsoft.com/office/drawing/2014/main" id="{F35C9F19-A003-4CA5-855D-480C8891F4D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2" name="【保健センター・保健所】&#10;一人当たり面積グラフ枠">
          <a:extLst>
            <a:ext uri="{FF2B5EF4-FFF2-40B4-BE49-F238E27FC236}">
              <a16:creationId xmlns:a16="http://schemas.microsoft.com/office/drawing/2014/main" id="{FBF3542F-5436-4487-B483-E5EF7A2BB50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48985</xdr:rowOff>
    </xdr:from>
    <xdr:to>
      <xdr:col>116</xdr:col>
      <xdr:colOff>62864</xdr:colOff>
      <xdr:row>63</xdr:row>
      <xdr:rowOff>73478</xdr:rowOff>
    </xdr:to>
    <xdr:cxnSp macro="">
      <xdr:nvCxnSpPr>
        <xdr:cNvPr id="583" name="直線コネクタ 582">
          <a:extLst>
            <a:ext uri="{FF2B5EF4-FFF2-40B4-BE49-F238E27FC236}">
              <a16:creationId xmlns:a16="http://schemas.microsoft.com/office/drawing/2014/main" id="{5E59D68C-3745-4A0D-9854-29A05C0F5208}"/>
            </a:ext>
          </a:extLst>
        </xdr:cNvPr>
        <xdr:cNvCxnSpPr/>
      </xdr:nvCxnSpPr>
      <xdr:spPr>
        <a:xfrm flipV="1">
          <a:off x="22160864" y="9650185"/>
          <a:ext cx="0" cy="1224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77305</xdr:rowOff>
    </xdr:from>
    <xdr:ext cx="469744" cy="259045"/>
    <xdr:sp macro="" textlink="">
      <xdr:nvSpPr>
        <xdr:cNvPr id="584" name="【保健センター・保健所】&#10;一人当たり面積最小値テキスト">
          <a:extLst>
            <a:ext uri="{FF2B5EF4-FFF2-40B4-BE49-F238E27FC236}">
              <a16:creationId xmlns:a16="http://schemas.microsoft.com/office/drawing/2014/main" id="{EC2ACFCC-97FE-4BC5-B8E0-3E22A3484A5F}"/>
            </a:ext>
          </a:extLst>
        </xdr:cNvPr>
        <xdr:cNvSpPr txBox="1"/>
      </xdr:nvSpPr>
      <xdr:spPr>
        <a:xfrm>
          <a:off x="22199600" y="1087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73478</xdr:rowOff>
    </xdr:from>
    <xdr:to>
      <xdr:col>116</xdr:col>
      <xdr:colOff>152400</xdr:colOff>
      <xdr:row>63</xdr:row>
      <xdr:rowOff>73478</xdr:rowOff>
    </xdr:to>
    <xdr:cxnSp macro="">
      <xdr:nvCxnSpPr>
        <xdr:cNvPr id="585" name="直線コネクタ 584">
          <a:extLst>
            <a:ext uri="{FF2B5EF4-FFF2-40B4-BE49-F238E27FC236}">
              <a16:creationId xmlns:a16="http://schemas.microsoft.com/office/drawing/2014/main" id="{2532F442-9BB5-486F-A23E-E4FBC508B457}"/>
            </a:ext>
          </a:extLst>
        </xdr:cNvPr>
        <xdr:cNvCxnSpPr/>
      </xdr:nvCxnSpPr>
      <xdr:spPr>
        <a:xfrm>
          <a:off x="22072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167112</xdr:rowOff>
    </xdr:from>
    <xdr:ext cx="469744" cy="259045"/>
    <xdr:sp macro="" textlink="">
      <xdr:nvSpPr>
        <xdr:cNvPr id="586" name="【保健センター・保健所】&#10;一人当たり面積最大値テキスト">
          <a:extLst>
            <a:ext uri="{FF2B5EF4-FFF2-40B4-BE49-F238E27FC236}">
              <a16:creationId xmlns:a16="http://schemas.microsoft.com/office/drawing/2014/main" id="{A2582534-0DFB-4241-B1CD-C92FF88D36C2}"/>
            </a:ext>
          </a:extLst>
        </xdr:cNvPr>
        <xdr:cNvSpPr txBox="1"/>
      </xdr:nvSpPr>
      <xdr:spPr>
        <a:xfrm>
          <a:off x="22199600" y="9425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48985</xdr:rowOff>
    </xdr:from>
    <xdr:to>
      <xdr:col>116</xdr:col>
      <xdr:colOff>152400</xdr:colOff>
      <xdr:row>56</xdr:row>
      <xdr:rowOff>48985</xdr:rowOff>
    </xdr:to>
    <xdr:cxnSp macro="">
      <xdr:nvCxnSpPr>
        <xdr:cNvPr id="587" name="直線コネクタ 586">
          <a:extLst>
            <a:ext uri="{FF2B5EF4-FFF2-40B4-BE49-F238E27FC236}">
              <a16:creationId xmlns:a16="http://schemas.microsoft.com/office/drawing/2014/main" id="{AB83B4E7-E227-4A83-B661-99EB90FAF69B}"/>
            </a:ext>
          </a:extLst>
        </xdr:cNvPr>
        <xdr:cNvCxnSpPr/>
      </xdr:nvCxnSpPr>
      <xdr:spPr>
        <a:xfrm>
          <a:off x="22072600" y="965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86377</xdr:rowOff>
    </xdr:from>
    <xdr:ext cx="469744" cy="259045"/>
    <xdr:sp macro="" textlink="">
      <xdr:nvSpPr>
        <xdr:cNvPr id="588" name="【保健センター・保健所】&#10;一人当たり面積平均値テキスト">
          <a:extLst>
            <a:ext uri="{FF2B5EF4-FFF2-40B4-BE49-F238E27FC236}">
              <a16:creationId xmlns:a16="http://schemas.microsoft.com/office/drawing/2014/main" id="{653F48A1-626C-476A-83F1-75D7BD2759BF}"/>
            </a:ext>
          </a:extLst>
        </xdr:cNvPr>
        <xdr:cNvSpPr txBox="1"/>
      </xdr:nvSpPr>
      <xdr:spPr>
        <a:xfrm>
          <a:off x="22199600" y="1020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589" name="フローチャート: 判断 588">
          <a:extLst>
            <a:ext uri="{FF2B5EF4-FFF2-40B4-BE49-F238E27FC236}">
              <a16:creationId xmlns:a16="http://schemas.microsoft.com/office/drawing/2014/main" id="{BC679A0C-CC0F-4A58-9D70-00FD9230B056}"/>
            </a:ext>
          </a:extLst>
        </xdr:cNvPr>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47172</xdr:rowOff>
    </xdr:from>
    <xdr:to>
      <xdr:col>112</xdr:col>
      <xdr:colOff>38100</xdr:colOff>
      <xdr:row>60</xdr:row>
      <xdr:rowOff>148772</xdr:rowOff>
    </xdr:to>
    <xdr:sp macro="" textlink="">
      <xdr:nvSpPr>
        <xdr:cNvPr id="590" name="フローチャート: 判断 589">
          <a:extLst>
            <a:ext uri="{FF2B5EF4-FFF2-40B4-BE49-F238E27FC236}">
              <a16:creationId xmlns:a16="http://schemas.microsoft.com/office/drawing/2014/main" id="{D5651287-88B3-489C-9D24-99A94DF26D66}"/>
            </a:ext>
          </a:extLst>
        </xdr:cNvPr>
        <xdr:cNvSpPr/>
      </xdr:nvSpPr>
      <xdr:spPr>
        <a:xfrm>
          <a:off x="21272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47172</xdr:rowOff>
    </xdr:from>
    <xdr:to>
      <xdr:col>107</xdr:col>
      <xdr:colOff>101600</xdr:colOff>
      <xdr:row>60</xdr:row>
      <xdr:rowOff>148772</xdr:rowOff>
    </xdr:to>
    <xdr:sp macro="" textlink="">
      <xdr:nvSpPr>
        <xdr:cNvPr id="591" name="フローチャート: 判断 590">
          <a:extLst>
            <a:ext uri="{FF2B5EF4-FFF2-40B4-BE49-F238E27FC236}">
              <a16:creationId xmlns:a16="http://schemas.microsoft.com/office/drawing/2014/main" id="{F50300A7-1183-4141-8071-7267B5701607}"/>
            </a:ext>
          </a:extLst>
        </xdr:cNvPr>
        <xdr:cNvSpPr/>
      </xdr:nvSpPr>
      <xdr:spPr>
        <a:xfrm>
          <a:off x="20383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592" name="フローチャート: 判断 591">
          <a:extLst>
            <a:ext uri="{FF2B5EF4-FFF2-40B4-BE49-F238E27FC236}">
              <a16:creationId xmlns:a16="http://schemas.microsoft.com/office/drawing/2014/main" id="{BDF8FD48-26C7-4A9B-96B1-49646DF7291F}"/>
            </a:ext>
          </a:extLst>
        </xdr:cNvPr>
        <xdr:cNvSpPr/>
      </xdr:nvSpPr>
      <xdr:spPr>
        <a:xfrm>
          <a:off x="19494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6C4D2EF0-86FC-4C20-A250-FD792AADE7B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45C8C486-4CFB-4882-8C39-A3AB957B6DF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2CE2D3AE-566D-41C5-A3FC-6952B33742B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AD36BF16-A933-4420-A6A8-EE729DD59F5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44AE0505-90E9-4D20-8541-79D9E93FD00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22678</xdr:rowOff>
    </xdr:from>
    <xdr:to>
      <xdr:col>116</xdr:col>
      <xdr:colOff>114300</xdr:colOff>
      <xdr:row>61</xdr:row>
      <xdr:rowOff>124278</xdr:rowOff>
    </xdr:to>
    <xdr:sp macro="" textlink="">
      <xdr:nvSpPr>
        <xdr:cNvPr id="598" name="楕円 597">
          <a:extLst>
            <a:ext uri="{FF2B5EF4-FFF2-40B4-BE49-F238E27FC236}">
              <a16:creationId xmlns:a16="http://schemas.microsoft.com/office/drawing/2014/main" id="{38E1B651-D0B8-45BB-97A7-92EAB11199C2}"/>
            </a:ext>
          </a:extLst>
        </xdr:cNvPr>
        <xdr:cNvSpPr/>
      </xdr:nvSpPr>
      <xdr:spPr>
        <a:xfrm>
          <a:off x="221107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1105</xdr:rowOff>
    </xdr:from>
    <xdr:ext cx="469744" cy="259045"/>
    <xdr:sp macro="" textlink="">
      <xdr:nvSpPr>
        <xdr:cNvPr id="599" name="【保健センター・保健所】&#10;一人当たり面積該当値テキスト">
          <a:extLst>
            <a:ext uri="{FF2B5EF4-FFF2-40B4-BE49-F238E27FC236}">
              <a16:creationId xmlns:a16="http://schemas.microsoft.com/office/drawing/2014/main" id="{7C54C940-8871-48FD-943F-15C5A1C45414}"/>
            </a:ext>
          </a:extLst>
        </xdr:cNvPr>
        <xdr:cNvSpPr txBox="1"/>
      </xdr:nvSpPr>
      <xdr:spPr>
        <a:xfrm>
          <a:off x="22199600" y="1045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55335</xdr:rowOff>
    </xdr:from>
    <xdr:to>
      <xdr:col>112</xdr:col>
      <xdr:colOff>38100</xdr:colOff>
      <xdr:row>59</xdr:row>
      <xdr:rowOff>156935</xdr:rowOff>
    </xdr:to>
    <xdr:sp macro="" textlink="">
      <xdr:nvSpPr>
        <xdr:cNvPr id="600" name="楕円 599">
          <a:extLst>
            <a:ext uri="{FF2B5EF4-FFF2-40B4-BE49-F238E27FC236}">
              <a16:creationId xmlns:a16="http://schemas.microsoft.com/office/drawing/2014/main" id="{FE5E4285-3E0C-4821-BDD2-D92AD19CCE71}"/>
            </a:ext>
          </a:extLst>
        </xdr:cNvPr>
        <xdr:cNvSpPr/>
      </xdr:nvSpPr>
      <xdr:spPr>
        <a:xfrm>
          <a:off x="21272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106135</xdr:rowOff>
    </xdr:from>
    <xdr:to>
      <xdr:col>116</xdr:col>
      <xdr:colOff>63500</xdr:colOff>
      <xdr:row>61</xdr:row>
      <xdr:rowOff>73478</xdr:rowOff>
    </xdr:to>
    <xdr:cxnSp macro="">
      <xdr:nvCxnSpPr>
        <xdr:cNvPr id="601" name="直線コネクタ 600">
          <a:extLst>
            <a:ext uri="{FF2B5EF4-FFF2-40B4-BE49-F238E27FC236}">
              <a16:creationId xmlns:a16="http://schemas.microsoft.com/office/drawing/2014/main" id="{6AF413C3-5905-4313-9442-6D6A5F490CE4}"/>
            </a:ext>
          </a:extLst>
        </xdr:cNvPr>
        <xdr:cNvCxnSpPr/>
      </xdr:nvCxnSpPr>
      <xdr:spPr>
        <a:xfrm>
          <a:off x="21323300" y="10221685"/>
          <a:ext cx="8382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55335</xdr:rowOff>
    </xdr:from>
    <xdr:to>
      <xdr:col>107</xdr:col>
      <xdr:colOff>101600</xdr:colOff>
      <xdr:row>59</xdr:row>
      <xdr:rowOff>156935</xdr:rowOff>
    </xdr:to>
    <xdr:sp macro="" textlink="">
      <xdr:nvSpPr>
        <xdr:cNvPr id="602" name="楕円 601">
          <a:extLst>
            <a:ext uri="{FF2B5EF4-FFF2-40B4-BE49-F238E27FC236}">
              <a16:creationId xmlns:a16="http://schemas.microsoft.com/office/drawing/2014/main" id="{E1FFF3B3-A669-4E7B-A4E4-92F9549DDDDB}"/>
            </a:ext>
          </a:extLst>
        </xdr:cNvPr>
        <xdr:cNvSpPr/>
      </xdr:nvSpPr>
      <xdr:spPr>
        <a:xfrm>
          <a:off x="20383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106135</xdr:rowOff>
    </xdr:from>
    <xdr:to>
      <xdr:col>111</xdr:col>
      <xdr:colOff>177800</xdr:colOff>
      <xdr:row>59</xdr:row>
      <xdr:rowOff>106135</xdr:rowOff>
    </xdr:to>
    <xdr:cxnSp macro="">
      <xdr:nvCxnSpPr>
        <xdr:cNvPr id="603" name="直線コネクタ 602">
          <a:extLst>
            <a:ext uri="{FF2B5EF4-FFF2-40B4-BE49-F238E27FC236}">
              <a16:creationId xmlns:a16="http://schemas.microsoft.com/office/drawing/2014/main" id="{FEAAD63A-6324-4ADF-B0A2-126E77B4791C}"/>
            </a:ext>
          </a:extLst>
        </xdr:cNvPr>
        <xdr:cNvCxnSpPr/>
      </xdr:nvCxnSpPr>
      <xdr:spPr>
        <a:xfrm>
          <a:off x="20434300" y="102216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139899</xdr:rowOff>
    </xdr:from>
    <xdr:ext cx="469744" cy="259045"/>
    <xdr:sp macro="" textlink="">
      <xdr:nvSpPr>
        <xdr:cNvPr id="604" name="n_1aveValue【保健センター・保健所】&#10;一人当たり面積">
          <a:extLst>
            <a:ext uri="{FF2B5EF4-FFF2-40B4-BE49-F238E27FC236}">
              <a16:creationId xmlns:a16="http://schemas.microsoft.com/office/drawing/2014/main" id="{D3F44ABA-B2FD-4688-98FB-F333992839DB}"/>
            </a:ext>
          </a:extLst>
        </xdr:cNvPr>
        <xdr:cNvSpPr txBox="1"/>
      </xdr:nvSpPr>
      <xdr:spPr>
        <a:xfrm>
          <a:off x="21075727" y="104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139899</xdr:rowOff>
    </xdr:from>
    <xdr:ext cx="469744" cy="259045"/>
    <xdr:sp macro="" textlink="">
      <xdr:nvSpPr>
        <xdr:cNvPr id="605" name="n_2aveValue【保健センター・保健所】&#10;一人当たり面積">
          <a:extLst>
            <a:ext uri="{FF2B5EF4-FFF2-40B4-BE49-F238E27FC236}">
              <a16:creationId xmlns:a16="http://schemas.microsoft.com/office/drawing/2014/main" id="{2D56278A-2436-45B3-85DB-0873FCE32F5C}"/>
            </a:ext>
          </a:extLst>
        </xdr:cNvPr>
        <xdr:cNvSpPr txBox="1"/>
      </xdr:nvSpPr>
      <xdr:spPr>
        <a:xfrm>
          <a:off x="20199427" y="104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59162</xdr:rowOff>
    </xdr:from>
    <xdr:ext cx="469744" cy="259045"/>
    <xdr:sp macro="" textlink="">
      <xdr:nvSpPr>
        <xdr:cNvPr id="606" name="n_3aveValue【保健センター・保健所】&#10;一人当たり面積">
          <a:extLst>
            <a:ext uri="{FF2B5EF4-FFF2-40B4-BE49-F238E27FC236}">
              <a16:creationId xmlns:a16="http://schemas.microsoft.com/office/drawing/2014/main" id="{38C31DC6-E17F-419C-B58A-82A4C696A974}"/>
            </a:ext>
          </a:extLst>
        </xdr:cNvPr>
        <xdr:cNvSpPr txBox="1"/>
      </xdr:nvSpPr>
      <xdr:spPr>
        <a:xfrm>
          <a:off x="19310427" y="1017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2012</xdr:rowOff>
    </xdr:from>
    <xdr:ext cx="469744" cy="259045"/>
    <xdr:sp macro="" textlink="">
      <xdr:nvSpPr>
        <xdr:cNvPr id="607" name="n_1mainValue【保健センター・保健所】&#10;一人当たり面積">
          <a:extLst>
            <a:ext uri="{FF2B5EF4-FFF2-40B4-BE49-F238E27FC236}">
              <a16:creationId xmlns:a16="http://schemas.microsoft.com/office/drawing/2014/main" id="{B8CE3A57-DFE7-4443-B09E-8DC53B3A00A2}"/>
            </a:ext>
          </a:extLst>
        </xdr:cNvPr>
        <xdr:cNvSpPr txBox="1"/>
      </xdr:nvSpPr>
      <xdr:spPr>
        <a:xfrm>
          <a:off x="210757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2012</xdr:rowOff>
    </xdr:from>
    <xdr:ext cx="469744" cy="259045"/>
    <xdr:sp macro="" textlink="">
      <xdr:nvSpPr>
        <xdr:cNvPr id="608" name="n_2mainValue【保健センター・保健所】&#10;一人当たり面積">
          <a:extLst>
            <a:ext uri="{FF2B5EF4-FFF2-40B4-BE49-F238E27FC236}">
              <a16:creationId xmlns:a16="http://schemas.microsoft.com/office/drawing/2014/main" id="{2B37F6B9-6647-4235-BBBE-932A6AE5CECE}"/>
            </a:ext>
          </a:extLst>
        </xdr:cNvPr>
        <xdr:cNvSpPr txBox="1"/>
      </xdr:nvSpPr>
      <xdr:spPr>
        <a:xfrm>
          <a:off x="201994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9" name="正方形/長方形 608">
          <a:extLst>
            <a:ext uri="{FF2B5EF4-FFF2-40B4-BE49-F238E27FC236}">
              <a16:creationId xmlns:a16="http://schemas.microsoft.com/office/drawing/2014/main" id="{EDDF751A-3851-4351-924C-D6D30E69D66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0" name="正方形/長方形 609">
          <a:extLst>
            <a:ext uri="{FF2B5EF4-FFF2-40B4-BE49-F238E27FC236}">
              <a16:creationId xmlns:a16="http://schemas.microsoft.com/office/drawing/2014/main" id="{CBAF7414-4910-4F8E-8236-29B2F18DAEB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1" name="正方形/長方形 610">
          <a:extLst>
            <a:ext uri="{FF2B5EF4-FFF2-40B4-BE49-F238E27FC236}">
              <a16:creationId xmlns:a16="http://schemas.microsoft.com/office/drawing/2014/main" id="{F31A5A58-B390-467B-A36A-85BFE0FC555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2" name="正方形/長方形 611">
          <a:extLst>
            <a:ext uri="{FF2B5EF4-FFF2-40B4-BE49-F238E27FC236}">
              <a16:creationId xmlns:a16="http://schemas.microsoft.com/office/drawing/2014/main" id="{AEE5A5FB-8B40-4EA2-ADD7-A7B5DDEE7A6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3" name="正方形/長方形 612">
          <a:extLst>
            <a:ext uri="{FF2B5EF4-FFF2-40B4-BE49-F238E27FC236}">
              <a16:creationId xmlns:a16="http://schemas.microsoft.com/office/drawing/2014/main" id="{60E453E5-0C23-4B3B-97D6-5B6F3B16457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4" name="正方形/長方形 613">
          <a:extLst>
            <a:ext uri="{FF2B5EF4-FFF2-40B4-BE49-F238E27FC236}">
              <a16:creationId xmlns:a16="http://schemas.microsoft.com/office/drawing/2014/main" id="{AD859F72-9990-4358-89C6-1AD9B1FD4FF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5" name="正方形/長方形 614">
          <a:extLst>
            <a:ext uri="{FF2B5EF4-FFF2-40B4-BE49-F238E27FC236}">
              <a16:creationId xmlns:a16="http://schemas.microsoft.com/office/drawing/2014/main" id="{52A2DA1E-D9EA-4781-ABAD-527A694C86A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6" name="正方形/長方形 615">
          <a:extLst>
            <a:ext uri="{FF2B5EF4-FFF2-40B4-BE49-F238E27FC236}">
              <a16:creationId xmlns:a16="http://schemas.microsoft.com/office/drawing/2014/main" id="{BD9807D6-58DF-4D64-8FE7-841970CCD7C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7" name="テキスト ボックス 616">
          <a:extLst>
            <a:ext uri="{FF2B5EF4-FFF2-40B4-BE49-F238E27FC236}">
              <a16:creationId xmlns:a16="http://schemas.microsoft.com/office/drawing/2014/main" id="{3C243A69-2AF1-4FDF-82A6-A8BCF10229F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8" name="直線コネクタ 617">
          <a:extLst>
            <a:ext uri="{FF2B5EF4-FFF2-40B4-BE49-F238E27FC236}">
              <a16:creationId xmlns:a16="http://schemas.microsoft.com/office/drawing/2014/main" id="{7D7B8E8A-DEA2-4F71-9E4A-ADF989E52D9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19" name="テキスト ボックス 618">
          <a:extLst>
            <a:ext uri="{FF2B5EF4-FFF2-40B4-BE49-F238E27FC236}">
              <a16:creationId xmlns:a16="http://schemas.microsoft.com/office/drawing/2014/main" id="{2C10B278-07FF-4B4A-99C5-BDE8C2C1086C}"/>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20" name="直線コネクタ 619">
          <a:extLst>
            <a:ext uri="{FF2B5EF4-FFF2-40B4-BE49-F238E27FC236}">
              <a16:creationId xmlns:a16="http://schemas.microsoft.com/office/drawing/2014/main" id="{3C72BA9E-0420-4DB8-9108-D5EE9C2F5915}"/>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21" name="テキスト ボックス 620">
          <a:extLst>
            <a:ext uri="{FF2B5EF4-FFF2-40B4-BE49-F238E27FC236}">
              <a16:creationId xmlns:a16="http://schemas.microsoft.com/office/drawing/2014/main" id="{3F2F16DB-F476-4B8A-B8A6-A6F3F2FE72FC}"/>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22" name="直線コネクタ 621">
          <a:extLst>
            <a:ext uri="{FF2B5EF4-FFF2-40B4-BE49-F238E27FC236}">
              <a16:creationId xmlns:a16="http://schemas.microsoft.com/office/drawing/2014/main" id="{995D4827-6953-409D-8821-FA61359BE6DE}"/>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23" name="テキスト ボックス 622">
          <a:extLst>
            <a:ext uri="{FF2B5EF4-FFF2-40B4-BE49-F238E27FC236}">
              <a16:creationId xmlns:a16="http://schemas.microsoft.com/office/drawing/2014/main" id="{3F82C9AF-32CC-4F3D-B1A1-8C2758186E9D}"/>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24" name="直線コネクタ 623">
          <a:extLst>
            <a:ext uri="{FF2B5EF4-FFF2-40B4-BE49-F238E27FC236}">
              <a16:creationId xmlns:a16="http://schemas.microsoft.com/office/drawing/2014/main" id="{62B3E4D4-172B-4469-A71F-015957EE4EB6}"/>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25" name="テキスト ボックス 624">
          <a:extLst>
            <a:ext uri="{FF2B5EF4-FFF2-40B4-BE49-F238E27FC236}">
              <a16:creationId xmlns:a16="http://schemas.microsoft.com/office/drawing/2014/main" id="{345E725F-C567-4B25-A380-89AA061F7EA1}"/>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26" name="直線コネクタ 625">
          <a:extLst>
            <a:ext uri="{FF2B5EF4-FFF2-40B4-BE49-F238E27FC236}">
              <a16:creationId xmlns:a16="http://schemas.microsoft.com/office/drawing/2014/main" id="{9E4567F0-0DCF-414D-BCFA-60BF87EB261D}"/>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27" name="テキスト ボックス 626">
          <a:extLst>
            <a:ext uri="{FF2B5EF4-FFF2-40B4-BE49-F238E27FC236}">
              <a16:creationId xmlns:a16="http://schemas.microsoft.com/office/drawing/2014/main" id="{F9FA4909-BD66-47F9-AFE0-CE7BB07E6934}"/>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8" name="直線コネクタ 627">
          <a:extLst>
            <a:ext uri="{FF2B5EF4-FFF2-40B4-BE49-F238E27FC236}">
              <a16:creationId xmlns:a16="http://schemas.microsoft.com/office/drawing/2014/main" id="{040BB65F-6698-4A99-BC86-4254EC4E00B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9" name="テキスト ボックス 628">
          <a:extLst>
            <a:ext uri="{FF2B5EF4-FFF2-40B4-BE49-F238E27FC236}">
              <a16:creationId xmlns:a16="http://schemas.microsoft.com/office/drawing/2014/main" id="{3DB0D7AF-C427-4394-BBDE-7A2BC705D5BA}"/>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0" name="【消防施設】&#10;有形固定資産減価償却率グラフ枠">
          <a:extLst>
            <a:ext uri="{FF2B5EF4-FFF2-40B4-BE49-F238E27FC236}">
              <a16:creationId xmlns:a16="http://schemas.microsoft.com/office/drawing/2014/main" id="{39493319-568E-43C2-A170-74F2C021014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131826</xdr:rowOff>
    </xdr:from>
    <xdr:to>
      <xdr:col>85</xdr:col>
      <xdr:colOff>126364</xdr:colOff>
      <xdr:row>85</xdr:row>
      <xdr:rowOff>15239</xdr:rowOff>
    </xdr:to>
    <xdr:cxnSp macro="">
      <xdr:nvCxnSpPr>
        <xdr:cNvPr id="631" name="直線コネクタ 630">
          <a:extLst>
            <a:ext uri="{FF2B5EF4-FFF2-40B4-BE49-F238E27FC236}">
              <a16:creationId xmlns:a16="http://schemas.microsoft.com/office/drawing/2014/main" id="{30D982A8-B90C-4A15-AB25-8F0FB43E065D}"/>
            </a:ext>
          </a:extLst>
        </xdr:cNvPr>
        <xdr:cNvCxnSpPr/>
      </xdr:nvCxnSpPr>
      <xdr:spPr>
        <a:xfrm flipV="1">
          <a:off x="16318864" y="13333476"/>
          <a:ext cx="0" cy="12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19066</xdr:rowOff>
    </xdr:from>
    <xdr:ext cx="405111" cy="259045"/>
    <xdr:sp macro="" textlink="">
      <xdr:nvSpPr>
        <xdr:cNvPr id="632" name="【消防施設】&#10;有形固定資産減価償却率最小値テキスト">
          <a:extLst>
            <a:ext uri="{FF2B5EF4-FFF2-40B4-BE49-F238E27FC236}">
              <a16:creationId xmlns:a16="http://schemas.microsoft.com/office/drawing/2014/main" id="{1428DD4F-0D7B-44ED-9255-96207AF24F47}"/>
            </a:ext>
          </a:extLst>
        </xdr:cNvPr>
        <xdr:cNvSpPr txBox="1"/>
      </xdr:nvSpPr>
      <xdr:spPr>
        <a:xfrm>
          <a:off x="16357600" y="1459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15239</xdr:rowOff>
    </xdr:from>
    <xdr:to>
      <xdr:col>86</xdr:col>
      <xdr:colOff>25400</xdr:colOff>
      <xdr:row>85</xdr:row>
      <xdr:rowOff>15239</xdr:rowOff>
    </xdr:to>
    <xdr:cxnSp macro="">
      <xdr:nvCxnSpPr>
        <xdr:cNvPr id="633" name="直線コネクタ 632">
          <a:extLst>
            <a:ext uri="{FF2B5EF4-FFF2-40B4-BE49-F238E27FC236}">
              <a16:creationId xmlns:a16="http://schemas.microsoft.com/office/drawing/2014/main" id="{B03B05C0-E651-4803-80AF-BD38C4B856E2}"/>
            </a:ext>
          </a:extLst>
        </xdr:cNvPr>
        <xdr:cNvCxnSpPr/>
      </xdr:nvCxnSpPr>
      <xdr:spPr>
        <a:xfrm>
          <a:off x="16230600" y="1458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78503</xdr:rowOff>
    </xdr:from>
    <xdr:ext cx="405111" cy="259045"/>
    <xdr:sp macro="" textlink="">
      <xdr:nvSpPr>
        <xdr:cNvPr id="634" name="【消防施設】&#10;有形固定資産減価償却率最大値テキスト">
          <a:extLst>
            <a:ext uri="{FF2B5EF4-FFF2-40B4-BE49-F238E27FC236}">
              <a16:creationId xmlns:a16="http://schemas.microsoft.com/office/drawing/2014/main" id="{B2328016-6397-49D8-8363-15EF4A1C080E}"/>
            </a:ext>
          </a:extLst>
        </xdr:cNvPr>
        <xdr:cNvSpPr txBox="1"/>
      </xdr:nvSpPr>
      <xdr:spPr>
        <a:xfrm>
          <a:off x="16357600" y="1310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131826</xdr:rowOff>
    </xdr:from>
    <xdr:to>
      <xdr:col>86</xdr:col>
      <xdr:colOff>25400</xdr:colOff>
      <xdr:row>77</xdr:row>
      <xdr:rowOff>131826</xdr:rowOff>
    </xdr:to>
    <xdr:cxnSp macro="">
      <xdr:nvCxnSpPr>
        <xdr:cNvPr id="635" name="直線コネクタ 634">
          <a:extLst>
            <a:ext uri="{FF2B5EF4-FFF2-40B4-BE49-F238E27FC236}">
              <a16:creationId xmlns:a16="http://schemas.microsoft.com/office/drawing/2014/main" id="{D22DBB1E-4504-4F3D-BA9E-D20BEEAF61B1}"/>
            </a:ext>
          </a:extLst>
        </xdr:cNvPr>
        <xdr:cNvCxnSpPr/>
      </xdr:nvCxnSpPr>
      <xdr:spPr>
        <a:xfrm>
          <a:off x="16230600" y="1333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90188</xdr:rowOff>
    </xdr:from>
    <xdr:ext cx="405111" cy="259045"/>
    <xdr:sp macro="" textlink="">
      <xdr:nvSpPr>
        <xdr:cNvPr id="636" name="【消防施設】&#10;有形固定資産減価償却率平均値テキスト">
          <a:extLst>
            <a:ext uri="{FF2B5EF4-FFF2-40B4-BE49-F238E27FC236}">
              <a16:creationId xmlns:a16="http://schemas.microsoft.com/office/drawing/2014/main" id="{B5AF1FBA-9687-44DD-8287-77C80DE94F97}"/>
            </a:ext>
          </a:extLst>
        </xdr:cNvPr>
        <xdr:cNvSpPr txBox="1"/>
      </xdr:nvSpPr>
      <xdr:spPr>
        <a:xfrm>
          <a:off x="16357600" y="136347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67311</xdr:rowOff>
    </xdr:from>
    <xdr:to>
      <xdr:col>85</xdr:col>
      <xdr:colOff>177800</xdr:colOff>
      <xdr:row>80</xdr:row>
      <xdr:rowOff>168911</xdr:rowOff>
    </xdr:to>
    <xdr:sp macro="" textlink="">
      <xdr:nvSpPr>
        <xdr:cNvPr id="637" name="フローチャート: 判断 636">
          <a:extLst>
            <a:ext uri="{FF2B5EF4-FFF2-40B4-BE49-F238E27FC236}">
              <a16:creationId xmlns:a16="http://schemas.microsoft.com/office/drawing/2014/main" id="{E39EC1A6-D3B0-4033-92FE-33FDA698A35B}"/>
            </a:ext>
          </a:extLst>
        </xdr:cNvPr>
        <xdr:cNvSpPr/>
      </xdr:nvSpPr>
      <xdr:spPr>
        <a:xfrm>
          <a:off x="16268700" y="137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108458</xdr:rowOff>
    </xdr:from>
    <xdr:to>
      <xdr:col>81</xdr:col>
      <xdr:colOff>101600</xdr:colOff>
      <xdr:row>81</xdr:row>
      <xdr:rowOff>38608</xdr:rowOff>
    </xdr:to>
    <xdr:sp macro="" textlink="">
      <xdr:nvSpPr>
        <xdr:cNvPr id="638" name="フローチャート: 判断 637">
          <a:extLst>
            <a:ext uri="{FF2B5EF4-FFF2-40B4-BE49-F238E27FC236}">
              <a16:creationId xmlns:a16="http://schemas.microsoft.com/office/drawing/2014/main" id="{43D983C2-C065-4AA6-8984-79E33E6F5079}"/>
            </a:ext>
          </a:extLst>
        </xdr:cNvPr>
        <xdr:cNvSpPr/>
      </xdr:nvSpPr>
      <xdr:spPr>
        <a:xfrm>
          <a:off x="15430500" y="1382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133604</xdr:rowOff>
    </xdr:from>
    <xdr:to>
      <xdr:col>76</xdr:col>
      <xdr:colOff>165100</xdr:colOff>
      <xdr:row>81</xdr:row>
      <xdr:rowOff>63754</xdr:rowOff>
    </xdr:to>
    <xdr:sp macro="" textlink="">
      <xdr:nvSpPr>
        <xdr:cNvPr id="639" name="フローチャート: 判断 638">
          <a:extLst>
            <a:ext uri="{FF2B5EF4-FFF2-40B4-BE49-F238E27FC236}">
              <a16:creationId xmlns:a16="http://schemas.microsoft.com/office/drawing/2014/main" id="{AE2D157C-3690-448E-A8DE-C77D7360956D}"/>
            </a:ext>
          </a:extLst>
        </xdr:cNvPr>
        <xdr:cNvSpPr/>
      </xdr:nvSpPr>
      <xdr:spPr>
        <a:xfrm>
          <a:off x="14541500" y="1384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7874</xdr:rowOff>
    </xdr:from>
    <xdr:to>
      <xdr:col>72</xdr:col>
      <xdr:colOff>38100</xdr:colOff>
      <xdr:row>81</xdr:row>
      <xdr:rowOff>109474</xdr:rowOff>
    </xdr:to>
    <xdr:sp macro="" textlink="">
      <xdr:nvSpPr>
        <xdr:cNvPr id="640" name="フローチャート: 判断 639">
          <a:extLst>
            <a:ext uri="{FF2B5EF4-FFF2-40B4-BE49-F238E27FC236}">
              <a16:creationId xmlns:a16="http://schemas.microsoft.com/office/drawing/2014/main" id="{442EAAB8-C702-4510-A4A2-2EAF4ACC716F}"/>
            </a:ext>
          </a:extLst>
        </xdr:cNvPr>
        <xdr:cNvSpPr/>
      </xdr:nvSpPr>
      <xdr:spPr>
        <a:xfrm>
          <a:off x="13652500" y="138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1" name="テキスト ボックス 640">
          <a:extLst>
            <a:ext uri="{FF2B5EF4-FFF2-40B4-BE49-F238E27FC236}">
              <a16:creationId xmlns:a16="http://schemas.microsoft.com/office/drawing/2014/main" id="{FDE24DFE-7045-4E27-930B-3EF673B1129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2" name="テキスト ボックス 641">
          <a:extLst>
            <a:ext uri="{FF2B5EF4-FFF2-40B4-BE49-F238E27FC236}">
              <a16:creationId xmlns:a16="http://schemas.microsoft.com/office/drawing/2014/main" id="{FDFD1937-D3E4-48F2-9019-F3AD52B6EA5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3" name="テキスト ボックス 642">
          <a:extLst>
            <a:ext uri="{FF2B5EF4-FFF2-40B4-BE49-F238E27FC236}">
              <a16:creationId xmlns:a16="http://schemas.microsoft.com/office/drawing/2014/main" id="{D31460A9-55E8-4795-BC23-FE790E2645C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4" name="テキスト ボックス 643">
          <a:extLst>
            <a:ext uri="{FF2B5EF4-FFF2-40B4-BE49-F238E27FC236}">
              <a16:creationId xmlns:a16="http://schemas.microsoft.com/office/drawing/2014/main" id="{82253EE9-0CFD-4837-B7C0-801E56FF202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5" name="テキスト ボックス 644">
          <a:extLst>
            <a:ext uri="{FF2B5EF4-FFF2-40B4-BE49-F238E27FC236}">
              <a16:creationId xmlns:a16="http://schemas.microsoft.com/office/drawing/2014/main" id="{5F70232E-4BB4-4B1E-9F69-34DA00D8B8E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149606</xdr:rowOff>
    </xdr:from>
    <xdr:to>
      <xdr:col>85</xdr:col>
      <xdr:colOff>177800</xdr:colOff>
      <xdr:row>84</xdr:row>
      <xdr:rowOff>79756</xdr:rowOff>
    </xdr:to>
    <xdr:sp macro="" textlink="">
      <xdr:nvSpPr>
        <xdr:cNvPr id="646" name="楕円 645">
          <a:extLst>
            <a:ext uri="{FF2B5EF4-FFF2-40B4-BE49-F238E27FC236}">
              <a16:creationId xmlns:a16="http://schemas.microsoft.com/office/drawing/2014/main" id="{D970D26D-FBA3-4AC9-A353-0C80E00EE992}"/>
            </a:ext>
          </a:extLst>
        </xdr:cNvPr>
        <xdr:cNvSpPr/>
      </xdr:nvSpPr>
      <xdr:spPr>
        <a:xfrm>
          <a:off x="16268700" y="1437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128033</xdr:rowOff>
    </xdr:from>
    <xdr:ext cx="405111" cy="259045"/>
    <xdr:sp macro="" textlink="">
      <xdr:nvSpPr>
        <xdr:cNvPr id="647" name="【消防施設】&#10;有形固定資産減価償却率該当値テキスト">
          <a:extLst>
            <a:ext uri="{FF2B5EF4-FFF2-40B4-BE49-F238E27FC236}">
              <a16:creationId xmlns:a16="http://schemas.microsoft.com/office/drawing/2014/main" id="{6015AE00-FE2F-4CCE-A226-BAF08CC69262}"/>
            </a:ext>
          </a:extLst>
        </xdr:cNvPr>
        <xdr:cNvSpPr txBox="1"/>
      </xdr:nvSpPr>
      <xdr:spPr>
        <a:xfrm>
          <a:off x="16357600" y="14358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117602</xdr:rowOff>
    </xdr:from>
    <xdr:to>
      <xdr:col>81</xdr:col>
      <xdr:colOff>101600</xdr:colOff>
      <xdr:row>85</xdr:row>
      <xdr:rowOff>47752</xdr:rowOff>
    </xdr:to>
    <xdr:sp macro="" textlink="">
      <xdr:nvSpPr>
        <xdr:cNvPr id="648" name="楕円 647">
          <a:extLst>
            <a:ext uri="{FF2B5EF4-FFF2-40B4-BE49-F238E27FC236}">
              <a16:creationId xmlns:a16="http://schemas.microsoft.com/office/drawing/2014/main" id="{895456F8-3FBB-4F18-BDC9-EBF651669429}"/>
            </a:ext>
          </a:extLst>
        </xdr:cNvPr>
        <xdr:cNvSpPr/>
      </xdr:nvSpPr>
      <xdr:spPr>
        <a:xfrm>
          <a:off x="15430500" y="1451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28956</xdr:rowOff>
    </xdr:from>
    <xdr:to>
      <xdr:col>85</xdr:col>
      <xdr:colOff>127000</xdr:colOff>
      <xdr:row>84</xdr:row>
      <xdr:rowOff>168402</xdr:rowOff>
    </xdr:to>
    <xdr:cxnSp macro="">
      <xdr:nvCxnSpPr>
        <xdr:cNvPr id="649" name="直線コネクタ 648">
          <a:extLst>
            <a:ext uri="{FF2B5EF4-FFF2-40B4-BE49-F238E27FC236}">
              <a16:creationId xmlns:a16="http://schemas.microsoft.com/office/drawing/2014/main" id="{7FD6C236-DAFE-4703-8FE6-5B27DFFB4909}"/>
            </a:ext>
          </a:extLst>
        </xdr:cNvPr>
        <xdr:cNvCxnSpPr/>
      </xdr:nvCxnSpPr>
      <xdr:spPr>
        <a:xfrm flipV="1">
          <a:off x="15481300" y="14430756"/>
          <a:ext cx="8382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117602</xdr:rowOff>
    </xdr:from>
    <xdr:to>
      <xdr:col>76</xdr:col>
      <xdr:colOff>165100</xdr:colOff>
      <xdr:row>85</xdr:row>
      <xdr:rowOff>47752</xdr:rowOff>
    </xdr:to>
    <xdr:sp macro="" textlink="">
      <xdr:nvSpPr>
        <xdr:cNvPr id="650" name="楕円 649">
          <a:extLst>
            <a:ext uri="{FF2B5EF4-FFF2-40B4-BE49-F238E27FC236}">
              <a16:creationId xmlns:a16="http://schemas.microsoft.com/office/drawing/2014/main" id="{0E144CF8-2E3B-45BF-B82A-AD4118C524C8}"/>
            </a:ext>
          </a:extLst>
        </xdr:cNvPr>
        <xdr:cNvSpPr/>
      </xdr:nvSpPr>
      <xdr:spPr>
        <a:xfrm>
          <a:off x="14541500" y="1451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168402</xdr:rowOff>
    </xdr:from>
    <xdr:to>
      <xdr:col>81</xdr:col>
      <xdr:colOff>50800</xdr:colOff>
      <xdr:row>84</xdr:row>
      <xdr:rowOff>168402</xdr:rowOff>
    </xdr:to>
    <xdr:cxnSp macro="">
      <xdr:nvCxnSpPr>
        <xdr:cNvPr id="651" name="直線コネクタ 650">
          <a:extLst>
            <a:ext uri="{FF2B5EF4-FFF2-40B4-BE49-F238E27FC236}">
              <a16:creationId xmlns:a16="http://schemas.microsoft.com/office/drawing/2014/main" id="{12673A13-2B50-47A8-8E07-2381E82D3EAF}"/>
            </a:ext>
          </a:extLst>
        </xdr:cNvPr>
        <xdr:cNvCxnSpPr/>
      </xdr:nvCxnSpPr>
      <xdr:spPr>
        <a:xfrm>
          <a:off x="14592300" y="145702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55135</xdr:rowOff>
    </xdr:from>
    <xdr:ext cx="405111" cy="259045"/>
    <xdr:sp macro="" textlink="">
      <xdr:nvSpPr>
        <xdr:cNvPr id="652" name="n_1aveValue【消防施設】&#10;有形固定資産減価償却率">
          <a:extLst>
            <a:ext uri="{FF2B5EF4-FFF2-40B4-BE49-F238E27FC236}">
              <a16:creationId xmlns:a16="http://schemas.microsoft.com/office/drawing/2014/main" id="{7A4C9071-702A-434E-9D10-CFD92299C359}"/>
            </a:ext>
          </a:extLst>
        </xdr:cNvPr>
        <xdr:cNvSpPr txBox="1"/>
      </xdr:nvSpPr>
      <xdr:spPr>
        <a:xfrm>
          <a:off x="15266044" y="1359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80281</xdr:rowOff>
    </xdr:from>
    <xdr:ext cx="405111" cy="259045"/>
    <xdr:sp macro="" textlink="">
      <xdr:nvSpPr>
        <xdr:cNvPr id="653" name="n_2aveValue【消防施設】&#10;有形固定資産減価償却率">
          <a:extLst>
            <a:ext uri="{FF2B5EF4-FFF2-40B4-BE49-F238E27FC236}">
              <a16:creationId xmlns:a16="http://schemas.microsoft.com/office/drawing/2014/main" id="{7C3C13B2-23DD-4376-8425-3DFE43E542D9}"/>
            </a:ext>
          </a:extLst>
        </xdr:cNvPr>
        <xdr:cNvSpPr txBox="1"/>
      </xdr:nvSpPr>
      <xdr:spPr>
        <a:xfrm>
          <a:off x="14389744" y="1362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126001</xdr:rowOff>
    </xdr:from>
    <xdr:ext cx="405111" cy="259045"/>
    <xdr:sp macro="" textlink="">
      <xdr:nvSpPr>
        <xdr:cNvPr id="654" name="n_3aveValue【消防施設】&#10;有形固定資産減価償却率">
          <a:extLst>
            <a:ext uri="{FF2B5EF4-FFF2-40B4-BE49-F238E27FC236}">
              <a16:creationId xmlns:a16="http://schemas.microsoft.com/office/drawing/2014/main" id="{6CC5A4D9-3162-4781-AD48-64C01A847896}"/>
            </a:ext>
          </a:extLst>
        </xdr:cNvPr>
        <xdr:cNvSpPr txBox="1"/>
      </xdr:nvSpPr>
      <xdr:spPr>
        <a:xfrm>
          <a:off x="13500744" y="1367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38879</xdr:rowOff>
    </xdr:from>
    <xdr:ext cx="405111" cy="259045"/>
    <xdr:sp macro="" textlink="">
      <xdr:nvSpPr>
        <xdr:cNvPr id="655" name="n_1mainValue【消防施設】&#10;有形固定資産減価償却率">
          <a:extLst>
            <a:ext uri="{FF2B5EF4-FFF2-40B4-BE49-F238E27FC236}">
              <a16:creationId xmlns:a16="http://schemas.microsoft.com/office/drawing/2014/main" id="{8CB930C9-8DC3-4B4F-AFF6-3D26062A3F71}"/>
            </a:ext>
          </a:extLst>
        </xdr:cNvPr>
        <xdr:cNvSpPr txBox="1"/>
      </xdr:nvSpPr>
      <xdr:spPr>
        <a:xfrm>
          <a:off x="15266044" y="14612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38879</xdr:rowOff>
    </xdr:from>
    <xdr:ext cx="405111" cy="259045"/>
    <xdr:sp macro="" textlink="">
      <xdr:nvSpPr>
        <xdr:cNvPr id="656" name="n_2mainValue【消防施設】&#10;有形固定資産減価償却率">
          <a:extLst>
            <a:ext uri="{FF2B5EF4-FFF2-40B4-BE49-F238E27FC236}">
              <a16:creationId xmlns:a16="http://schemas.microsoft.com/office/drawing/2014/main" id="{7002EB60-2F1D-43EA-BB51-723091FD7BCA}"/>
            </a:ext>
          </a:extLst>
        </xdr:cNvPr>
        <xdr:cNvSpPr txBox="1"/>
      </xdr:nvSpPr>
      <xdr:spPr>
        <a:xfrm>
          <a:off x="14389744" y="14612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7" name="正方形/長方形 656">
          <a:extLst>
            <a:ext uri="{FF2B5EF4-FFF2-40B4-BE49-F238E27FC236}">
              <a16:creationId xmlns:a16="http://schemas.microsoft.com/office/drawing/2014/main" id="{FA602ECB-2612-46F5-ABEA-530DA002AD9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8" name="正方形/長方形 657">
          <a:extLst>
            <a:ext uri="{FF2B5EF4-FFF2-40B4-BE49-F238E27FC236}">
              <a16:creationId xmlns:a16="http://schemas.microsoft.com/office/drawing/2014/main" id="{5DE9711E-9733-48CB-B541-E8B9CF0866F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9" name="正方形/長方形 658">
          <a:extLst>
            <a:ext uri="{FF2B5EF4-FFF2-40B4-BE49-F238E27FC236}">
              <a16:creationId xmlns:a16="http://schemas.microsoft.com/office/drawing/2014/main" id="{3D80E94D-3503-47AB-B518-1AE03E7004F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0" name="正方形/長方形 659">
          <a:extLst>
            <a:ext uri="{FF2B5EF4-FFF2-40B4-BE49-F238E27FC236}">
              <a16:creationId xmlns:a16="http://schemas.microsoft.com/office/drawing/2014/main" id="{517FA60B-1B46-4D26-BC7E-080DBDF002F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1" name="正方形/長方形 660">
          <a:extLst>
            <a:ext uri="{FF2B5EF4-FFF2-40B4-BE49-F238E27FC236}">
              <a16:creationId xmlns:a16="http://schemas.microsoft.com/office/drawing/2014/main" id="{86E8B0D9-F9A6-42C7-B77E-727CB91B888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2" name="正方形/長方形 661">
          <a:extLst>
            <a:ext uri="{FF2B5EF4-FFF2-40B4-BE49-F238E27FC236}">
              <a16:creationId xmlns:a16="http://schemas.microsoft.com/office/drawing/2014/main" id="{116A2A03-CB36-405E-BED7-D8C67F985D6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3" name="正方形/長方形 662">
          <a:extLst>
            <a:ext uri="{FF2B5EF4-FFF2-40B4-BE49-F238E27FC236}">
              <a16:creationId xmlns:a16="http://schemas.microsoft.com/office/drawing/2014/main" id="{79528980-6028-4EF5-A2BC-4F92A52CCD3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4" name="正方形/長方形 663">
          <a:extLst>
            <a:ext uri="{FF2B5EF4-FFF2-40B4-BE49-F238E27FC236}">
              <a16:creationId xmlns:a16="http://schemas.microsoft.com/office/drawing/2014/main" id="{7A214FD5-C1F1-4ACB-98A7-22851BB12A5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5" name="テキスト ボックス 664">
          <a:extLst>
            <a:ext uri="{FF2B5EF4-FFF2-40B4-BE49-F238E27FC236}">
              <a16:creationId xmlns:a16="http://schemas.microsoft.com/office/drawing/2014/main" id="{BECEBF66-D9AD-463E-9C42-23AFA1507EE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6" name="直線コネクタ 665">
          <a:extLst>
            <a:ext uri="{FF2B5EF4-FFF2-40B4-BE49-F238E27FC236}">
              <a16:creationId xmlns:a16="http://schemas.microsoft.com/office/drawing/2014/main" id="{D374D5DA-BA9C-40F3-84E2-467BB292774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7" name="直線コネクタ 666">
          <a:extLst>
            <a:ext uri="{FF2B5EF4-FFF2-40B4-BE49-F238E27FC236}">
              <a16:creationId xmlns:a16="http://schemas.microsoft.com/office/drawing/2014/main" id="{16484890-83D3-4813-A79A-6B0E98292174}"/>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8" name="テキスト ボックス 667">
          <a:extLst>
            <a:ext uri="{FF2B5EF4-FFF2-40B4-BE49-F238E27FC236}">
              <a16:creationId xmlns:a16="http://schemas.microsoft.com/office/drawing/2014/main" id="{CC448C1A-03C0-43C6-A0DD-26FB5FC85DD4}"/>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9" name="直線コネクタ 668">
          <a:extLst>
            <a:ext uri="{FF2B5EF4-FFF2-40B4-BE49-F238E27FC236}">
              <a16:creationId xmlns:a16="http://schemas.microsoft.com/office/drawing/2014/main" id="{C3A013F9-3B6D-48BB-A8A6-FBA8E63A46D5}"/>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70" name="テキスト ボックス 669">
          <a:extLst>
            <a:ext uri="{FF2B5EF4-FFF2-40B4-BE49-F238E27FC236}">
              <a16:creationId xmlns:a16="http://schemas.microsoft.com/office/drawing/2014/main" id="{56107444-CFB0-4FC5-BAC7-97C075E39A3F}"/>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71" name="直線コネクタ 670">
          <a:extLst>
            <a:ext uri="{FF2B5EF4-FFF2-40B4-BE49-F238E27FC236}">
              <a16:creationId xmlns:a16="http://schemas.microsoft.com/office/drawing/2014/main" id="{45B7BD4E-C445-4620-8B6E-F1086FF7E30D}"/>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72" name="テキスト ボックス 671">
          <a:extLst>
            <a:ext uri="{FF2B5EF4-FFF2-40B4-BE49-F238E27FC236}">
              <a16:creationId xmlns:a16="http://schemas.microsoft.com/office/drawing/2014/main" id="{9411B399-C134-4A9C-B34D-B130D1D6EBEF}"/>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3" name="直線コネクタ 672">
          <a:extLst>
            <a:ext uri="{FF2B5EF4-FFF2-40B4-BE49-F238E27FC236}">
              <a16:creationId xmlns:a16="http://schemas.microsoft.com/office/drawing/2014/main" id="{8064597C-9717-484E-97FA-DAD3A3FC0253}"/>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4" name="テキスト ボックス 673">
          <a:extLst>
            <a:ext uri="{FF2B5EF4-FFF2-40B4-BE49-F238E27FC236}">
              <a16:creationId xmlns:a16="http://schemas.microsoft.com/office/drawing/2014/main" id="{A1DAC765-8191-407A-AD93-C86B1DE34838}"/>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5" name="直線コネクタ 674">
          <a:extLst>
            <a:ext uri="{FF2B5EF4-FFF2-40B4-BE49-F238E27FC236}">
              <a16:creationId xmlns:a16="http://schemas.microsoft.com/office/drawing/2014/main" id="{2F557E09-F265-4BFF-BA52-72735868ED1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6" name="テキスト ボックス 675">
          <a:extLst>
            <a:ext uri="{FF2B5EF4-FFF2-40B4-BE49-F238E27FC236}">
              <a16:creationId xmlns:a16="http://schemas.microsoft.com/office/drawing/2014/main" id="{30C524F1-F55D-43A2-8FED-6282DDB65BAA}"/>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7" name="直線コネクタ 676">
          <a:extLst>
            <a:ext uri="{FF2B5EF4-FFF2-40B4-BE49-F238E27FC236}">
              <a16:creationId xmlns:a16="http://schemas.microsoft.com/office/drawing/2014/main" id="{FD28E8FC-FED9-49FE-8CBA-73D5BD1A4F5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8" name="テキスト ボックス 677">
          <a:extLst>
            <a:ext uri="{FF2B5EF4-FFF2-40B4-BE49-F238E27FC236}">
              <a16:creationId xmlns:a16="http://schemas.microsoft.com/office/drawing/2014/main" id="{60FA0AED-E0FD-4472-9898-D5594B4DA56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9" name="【消防施設】&#10;一人当たり面積グラフ枠">
          <a:extLst>
            <a:ext uri="{FF2B5EF4-FFF2-40B4-BE49-F238E27FC236}">
              <a16:creationId xmlns:a16="http://schemas.microsoft.com/office/drawing/2014/main" id="{A5CEE55F-8309-44D1-B0DA-96DD000D33C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76200</xdr:rowOff>
    </xdr:from>
    <xdr:to>
      <xdr:col>116</xdr:col>
      <xdr:colOff>62864</xdr:colOff>
      <xdr:row>86</xdr:row>
      <xdr:rowOff>0</xdr:rowOff>
    </xdr:to>
    <xdr:cxnSp macro="">
      <xdr:nvCxnSpPr>
        <xdr:cNvPr id="680" name="直線コネクタ 679">
          <a:extLst>
            <a:ext uri="{FF2B5EF4-FFF2-40B4-BE49-F238E27FC236}">
              <a16:creationId xmlns:a16="http://schemas.microsoft.com/office/drawing/2014/main" id="{4B525326-D06B-4E7B-87DD-1FC0F84A3EF6}"/>
            </a:ext>
          </a:extLst>
        </xdr:cNvPr>
        <xdr:cNvCxnSpPr/>
      </xdr:nvCxnSpPr>
      <xdr:spPr>
        <a:xfrm flipV="1">
          <a:off x="22160864" y="134493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681" name="【消防施設】&#10;一人当たり面積最小値テキスト">
          <a:extLst>
            <a:ext uri="{FF2B5EF4-FFF2-40B4-BE49-F238E27FC236}">
              <a16:creationId xmlns:a16="http://schemas.microsoft.com/office/drawing/2014/main" id="{E107E7CC-99DB-48B1-A385-BF21A035D250}"/>
            </a:ext>
          </a:extLst>
        </xdr:cNvPr>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682" name="直線コネクタ 681">
          <a:extLst>
            <a:ext uri="{FF2B5EF4-FFF2-40B4-BE49-F238E27FC236}">
              <a16:creationId xmlns:a16="http://schemas.microsoft.com/office/drawing/2014/main" id="{0185D564-9D78-465F-B4CB-992FDC73FB86}"/>
            </a:ext>
          </a:extLst>
        </xdr:cNvPr>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22877</xdr:rowOff>
    </xdr:from>
    <xdr:ext cx="469744" cy="259045"/>
    <xdr:sp macro="" textlink="">
      <xdr:nvSpPr>
        <xdr:cNvPr id="683" name="【消防施設】&#10;一人当たり面積最大値テキスト">
          <a:extLst>
            <a:ext uri="{FF2B5EF4-FFF2-40B4-BE49-F238E27FC236}">
              <a16:creationId xmlns:a16="http://schemas.microsoft.com/office/drawing/2014/main" id="{0581E579-D991-492A-A392-592F45F07BEF}"/>
            </a:ext>
          </a:extLst>
        </xdr:cNvPr>
        <xdr:cNvSpPr txBox="1"/>
      </xdr:nvSpPr>
      <xdr:spPr>
        <a:xfrm>
          <a:off x="221996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76200</xdr:rowOff>
    </xdr:from>
    <xdr:to>
      <xdr:col>116</xdr:col>
      <xdr:colOff>152400</xdr:colOff>
      <xdr:row>78</xdr:row>
      <xdr:rowOff>76200</xdr:rowOff>
    </xdr:to>
    <xdr:cxnSp macro="">
      <xdr:nvCxnSpPr>
        <xdr:cNvPr id="684" name="直線コネクタ 683">
          <a:extLst>
            <a:ext uri="{FF2B5EF4-FFF2-40B4-BE49-F238E27FC236}">
              <a16:creationId xmlns:a16="http://schemas.microsoft.com/office/drawing/2014/main" id="{CE379D26-1EA1-4876-A23C-198D59A57647}"/>
            </a:ext>
          </a:extLst>
        </xdr:cNvPr>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139716</xdr:rowOff>
    </xdr:from>
    <xdr:ext cx="469744" cy="259045"/>
    <xdr:sp macro="" textlink="">
      <xdr:nvSpPr>
        <xdr:cNvPr id="685" name="【消防施設】&#10;一人当たり面積平均値テキスト">
          <a:extLst>
            <a:ext uri="{FF2B5EF4-FFF2-40B4-BE49-F238E27FC236}">
              <a16:creationId xmlns:a16="http://schemas.microsoft.com/office/drawing/2014/main" id="{244A6C19-07AE-49C3-B635-710222B73A57}"/>
            </a:ext>
          </a:extLst>
        </xdr:cNvPr>
        <xdr:cNvSpPr txBox="1"/>
      </xdr:nvSpPr>
      <xdr:spPr>
        <a:xfrm>
          <a:off x="22199600" y="14198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116839</xdr:rowOff>
    </xdr:from>
    <xdr:to>
      <xdr:col>116</xdr:col>
      <xdr:colOff>114300</xdr:colOff>
      <xdr:row>84</xdr:row>
      <xdr:rowOff>46989</xdr:rowOff>
    </xdr:to>
    <xdr:sp macro="" textlink="">
      <xdr:nvSpPr>
        <xdr:cNvPr id="686" name="フローチャート: 判断 685">
          <a:extLst>
            <a:ext uri="{FF2B5EF4-FFF2-40B4-BE49-F238E27FC236}">
              <a16:creationId xmlns:a16="http://schemas.microsoft.com/office/drawing/2014/main" id="{1421A044-3164-4466-B8BC-BA3C94083AF2}"/>
            </a:ext>
          </a:extLst>
        </xdr:cNvPr>
        <xdr:cNvSpPr/>
      </xdr:nvSpPr>
      <xdr:spPr>
        <a:xfrm>
          <a:off x="221107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162561</xdr:rowOff>
    </xdr:from>
    <xdr:to>
      <xdr:col>112</xdr:col>
      <xdr:colOff>38100</xdr:colOff>
      <xdr:row>84</xdr:row>
      <xdr:rowOff>92711</xdr:rowOff>
    </xdr:to>
    <xdr:sp macro="" textlink="">
      <xdr:nvSpPr>
        <xdr:cNvPr id="687" name="フローチャート: 判断 686">
          <a:extLst>
            <a:ext uri="{FF2B5EF4-FFF2-40B4-BE49-F238E27FC236}">
              <a16:creationId xmlns:a16="http://schemas.microsoft.com/office/drawing/2014/main" id="{1AAB115B-90A8-4A5E-B2E6-9416A503F688}"/>
            </a:ext>
          </a:extLst>
        </xdr:cNvPr>
        <xdr:cNvSpPr/>
      </xdr:nvSpPr>
      <xdr:spPr>
        <a:xfrm>
          <a:off x="21272500" y="143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17780</xdr:rowOff>
    </xdr:from>
    <xdr:to>
      <xdr:col>107</xdr:col>
      <xdr:colOff>101600</xdr:colOff>
      <xdr:row>84</xdr:row>
      <xdr:rowOff>119380</xdr:rowOff>
    </xdr:to>
    <xdr:sp macro="" textlink="">
      <xdr:nvSpPr>
        <xdr:cNvPr id="688" name="フローチャート: 判断 687">
          <a:extLst>
            <a:ext uri="{FF2B5EF4-FFF2-40B4-BE49-F238E27FC236}">
              <a16:creationId xmlns:a16="http://schemas.microsoft.com/office/drawing/2014/main" id="{7825F9C2-B576-4F31-94F8-E86DD3318E1B}"/>
            </a:ext>
          </a:extLst>
        </xdr:cNvPr>
        <xdr:cNvSpPr/>
      </xdr:nvSpPr>
      <xdr:spPr>
        <a:xfrm>
          <a:off x="20383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40639</xdr:rowOff>
    </xdr:from>
    <xdr:to>
      <xdr:col>102</xdr:col>
      <xdr:colOff>165100</xdr:colOff>
      <xdr:row>85</xdr:row>
      <xdr:rowOff>142239</xdr:rowOff>
    </xdr:to>
    <xdr:sp macro="" textlink="">
      <xdr:nvSpPr>
        <xdr:cNvPr id="689" name="フローチャート: 判断 688">
          <a:extLst>
            <a:ext uri="{FF2B5EF4-FFF2-40B4-BE49-F238E27FC236}">
              <a16:creationId xmlns:a16="http://schemas.microsoft.com/office/drawing/2014/main" id="{FD068C17-B839-4223-B060-4B6E3C38F9F4}"/>
            </a:ext>
          </a:extLst>
        </xdr:cNvPr>
        <xdr:cNvSpPr/>
      </xdr:nvSpPr>
      <xdr:spPr>
        <a:xfrm>
          <a:off x="19494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0" name="テキスト ボックス 689">
          <a:extLst>
            <a:ext uri="{FF2B5EF4-FFF2-40B4-BE49-F238E27FC236}">
              <a16:creationId xmlns:a16="http://schemas.microsoft.com/office/drawing/2014/main" id="{525698B7-59A1-4AE2-8616-F9BC4510560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id="{CA836192-E948-45CE-9ACD-0383AEEA0BD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2" name="テキスト ボックス 691">
          <a:extLst>
            <a:ext uri="{FF2B5EF4-FFF2-40B4-BE49-F238E27FC236}">
              <a16:creationId xmlns:a16="http://schemas.microsoft.com/office/drawing/2014/main" id="{509AD06F-3636-4C80-9B74-46C67967301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id="{A615035D-C048-481D-85B1-123D6D6E500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id="{CF32A767-BD97-4015-8C4A-E167D292D32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116839</xdr:rowOff>
    </xdr:from>
    <xdr:to>
      <xdr:col>116</xdr:col>
      <xdr:colOff>114300</xdr:colOff>
      <xdr:row>85</xdr:row>
      <xdr:rowOff>46989</xdr:rowOff>
    </xdr:to>
    <xdr:sp macro="" textlink="">
      <xdr:nvSpPr>
        <xdr:cNvPr id="695" name="楕円 694">
          <a:extLst>
            <a:ext uri="{FF2B5EF4-FFF2-40B4-BE49-F238E27FC236}">
              <a16:creationId xmlns:a16="http://schemas.microsoft.com/office/drawing/2014/main" id="{288F7AD7-D751-4E81-AC61-3CE7D8CAFCE0}"/>
            </a:ext>
          </a:extLst>
        </xdr:cNvPr>
        <xdr:cNvSpPr/>
      </xdr:nvSpPr>
      <xdr:spPr>
        <a:xfrm>
          <a:off x="22110700" y="145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95266</xdr:rowOff>
    </xdr:from>
    <xdr:ext cx="469744" cy="259045"/>
    <xdr:sp macro="" textlink="">
      <xdr:nvSpPr>
        <xdr:cNvPr id="696" name="【消防施設】&#10;一人当たり面積該当値テキスト">
          <a:extLst>
            <a:ext uri="{FF2B5EF4-FFF2-40B4-BE49-F238E27FC236}">
              <a16:creationId xmlns:a16="http://schemas.microsoft.com/office/drawing/2014/main" id="{7726014D-8BB1-4E84-AF94-4CA9CE10BC60}"/>
            </a:ext>
          </a:extLst>
        </xdr:cNvPr>
        <xdr:cNvSpPr txBox="1"/>
      </xdr:nvSpPr>
      <xdr:spPr>
        <a:xfrm>
          <a:off x="22199600" y="1449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25400</xdr:rowOff>
    </xdr:from>
    <xdr:to>
      <xdr:col>112</xdr:col>
      <xdr:colOff>38100</xdr:colOff>
      <xdr:row>86</xdr:row>
      <xdr:rowOff>127000</xdr:rowOff>
    </xdr:to>
    <xdr:sp macro="" textlink="">
      <xdr:nvSpPr>
        <xdr:cNvPr id="697" name="楕円 696">
          <a:extLst>
            <a:ext uri="{FF2B5EF4-FFF2-40B4-BE49-F238E27FC236}">
              <a16:creationId xmlns:a16="http://schemas.microsoft.com/office/drawing/2014/main" id="{15DE72E3-566D-455C-AA66-8F29A378395D}"/>
            </a:ext>
          </a:extLst>
        </xdr:cNvPr>
        <xdr:cNvSpPr/>
      </xdr:nvSpPr>
      <xdr:spPr>
        <a:xfrm>
          <a:off x="21272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167639</xdr:rowOff>
    </xdr:from>
    <xdr:to>
      <xdr:col>116</xdr:col>
      <xdr:colOff>63500</xdr:colOff>
      <xdr:row>86</xdr:row>
      <xdr:rowOff>76200</xdr:rowOff>
    </xdr:to>
    <xdr:cxnSp macro="">
      <xdr:nvCxnSpPr>
        <xdr:cNvPr id="698" name="直線コネクタ 697">
          <a:extLst>
            <a:ext uri="{FF2B5EF4-FFF2-40B4-BE49-F238E27FC236}">
              <a16:creationId xmlns:a16="http://schemas.microsoft.com/office/drawing/2014/main" id="{73EE983D-2B75-4266-8611-14B462B0EF5F}"/>
            </a:ext>
          </a:extLst>
        </xdr:cNvPr>
        <xdr:cNvCxnSpPr/>
      </xdr:nvCxnSpPr>
      <xdr:spPr>
        <a:xfrm flipV="1">
          <a:off x="21323300" y="14569439"/>
          <a:ext cx="838200" cy="2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25400</xdr:rowOff>
    </xdr:from>
    <xdr:to>
      <xdr:col>107</xdr:col>
      <xdr:colOff>101600</xdr:colOff>
      <xdr:row>86</xdr:row>
      <xdr:rowOff>127000</xdr:rowOff>
    </xdr:to>
    <xdr:sp macro="" textlink="">
      <xdr:nvSpPr>
        <xdr:cNvPr id="699" name="楕円 698">
          <a:extLst>
            <a:ext uri="{FF2B5EF4-FFF2-40B4-BE49-F238E27FC236}">
              <a16:creationId xmlns:a16="http://schemas.microsoft.com/office/drawing/2014/main" id="{320F3427-06D1-4F17-B827-B713AC9EC134}"/>
            </a:ext>
          </a:extLst>
        </xdr:cNvPr>
        <xdr:cNvSpPr/>
      </xdr:nvSpPr>
      <xdr:spPr>
        <a:xfrm>
          <a:off x="20383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76200</xdr:rowOff>
    </xdr:from>
    <xdr:to>
      <xdr:col>111</xdr:col>
      <xdr:colOff>177800</xdr:colOff>
      <xdr:row>86</xdr:row>
      <xdr:rowOff>76200</xdr:rowOff>
    </xdr:to>
    <xdr:cxnSp macro="">
      <xdr:nvCxnSpPr>
        <xdr:cNvPr id="700" name="直線コネクタ 699">
          <a:extLst>
            <a:ext uri="{FF2B5EF4-FFF2-40B4-BE49-F238E27FC236}">
              <a16:creationId xmlns:a16="http://schemas.microsoft.com/office/drawing/2014/main" id="{EB9E17E4-5E88-49E2-B97B-6E61E03FB764}"/>
            </a:ext>
          </a:extLst>
        </xdr:cNvPr>
        <xdr:cNvCxnSpPr/>
      </xdr:nvCxnSpPr>
      <xdr:spPr>
        <a:xfrm>
          <a:off x="20434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109238</xdr:rowOff>
    </xdr:from>
    <xdr:ext cx="469744" cy="259045"/>
    <xdr:sp macro="" textlink="">
      <xdr:nvSpPr>
        <xdr:cNvPr id="701" name="n_1aveValue【消防施設】&#10;一人当たり面積">
          <a:extLst>
            <a:ext uri="{FF2B5EF4-FFF2-40B4-BE49-F238E27FC236}">
              <a16:creationId xmlns:a16="http://schemas.microsoft.com/office/drawing/2014/main" id="{18F71D0D-99B4-4631-BFF8-4DA6C5F68704}"/>
            </a:ext>
          </a:extLst>
        </xdr:cNvPr>
        <xdr:cNvSpPr txBox="1"/>
      </xdr:nvSpPr>
      <xdr:spPr>
        <a:xfrm>
          <a:off x="21075727" y="1416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135907</xdr:rowOff>
    </xdr:from>
    <xdr:ext cx="469744" cy="259045"/>
    <xdr:sp macro="" textlink="">
      <xdr:nvSpPr>
        <xdr:cNvPr id="702" name="n_2aveValue【消防施設】&#10;一人当たり面積">
          <a:extLst>
            <a:ext uri="{FF2B5EF4-FFF2-40B4-BE49-F238E27FC236}">
              <a16:creationId xmlns:a16="http://schemas.microsoft.com/office/drawing/2014/main" id="{0FCF9612-A88C-4391-BD44-B4CE268368AD}"/>
            </a:ext>
          </a:extLst>
        </xdr:cNvPr>
        <xdr:cNvSpPr txBox="1"/>
      </xdr:nvSpPr>
      <xdr:spPr>
        <a:xfrm>
          <a:off x="201994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158766</xdr:rowOff>
    </xdr:from>
    <xdr:ext cx="469744" cy="259045"/>
    <xdr:sp macro="" textlink="">
      <xdr:nvSpPr>
        <xdr:cNvPr id="703" name="n_3aveValue【消防施設】&#10;一人当たり面積">
          <a:extLst>
            <a:ext uri="{FF2B5EF4-FFF2-40B4-BE49-F238E27FC236}">
              <a16:creationId xmlns:a16="http://schemas.microsoft.com/office/drawing/2014/main" id="{B5F4B0DF-CA8D-4C0B-B4E4-F8C227CDDBBD}"/>
            </a:ext>
          </a:extLst>
        </xdr:cNvPr>
        <xdr:cNvSpPr txBox="1"/>
      </xdr:nvSpPr>
      <xdr:spPr>
        <a:xfrm>
          <a:off x="19310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118127</xdr:rowOff>
    </xdr:from>
    <xdr:ext cx="469744" cy="259045"/>
    <xdr:sp macro="" textlink="">
      <xdr:nvSpPr>
        <xdr:cNvPr id="704" name="n_1mainValue【消防施設】&#10;一人当たり面積">
          <a:extLst>
            <a:ext uri="{FF2B5EF4-FFF2-40B4-BE49-F238E27FC236}">
              <a16:creationId xmlns:a16="http://schemas.microsoft.com/office/drawing/2014/main" id="{FA9DC2E4-5B29-4CC7-8DFA-73185C456AD4}"/>
            </a:ext>
          </a:extLst>
        </xdr:cNvPr>
        <xdr:cNvSpPr txBox="1"/>
      </xdr:nvSpPr>
      <xdr:spPr>
        <a:xfrm>
          <a:off x="210757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118127</xdr:rowOff>
    </xdr:from>
    <xdr:ext cx="469744" cy="259045"/>
    <xdr:sp macro="" textlink="">
      <xdr:nvSpPr>
        <xdr:cNvPr id="705" name="n_2mainValue【消防施設】&#10;一人当たり面積">
          <a:extLst>
            <a:ext uri="{FF2B5EF4-FFF2-40B4-BE49-F238E27FC236}">
              <a16:creationId xmlns:a16="http://schemas.microsoft.com/office/drawing/2014/main" id="{1ECB9C24-1BD1-463F-AFEB-780170CFD761}"/>
            </a:ext>
          </a:extLst>
        </xdr:cNvPr>
        <xdr:cNvSpPr txBox="1"/>
      </xdr:nvSpPr>
      <xdr:spPr>
        <a:xfrm>
          <a:off x="20199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6" name="正方形/長方形 705">
          <a:extLst>
            <a:ext uri="{FF2B5EF4-FFF2-40B4-BE49-F238E27FC236}">
              <a16:creationId xmlns:a16="http://schemas.microsoft.com/office/drawing/2014/main" id="{40B19808-9478-4B9B-94B3-92419EFD4BC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7" name="正方形/長方形 706">
          <a:extLst>
            <a:ext uri="{FF2B5EF4-FFF2-40B4-BE49-F238E27FC236}">
              <a16:creationId xmlns:a16="http://schemas.microsoft.com/office/drawing/2014/main" id="{E6662E51-D276-4F4B-8893-12CA7E4B151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8" name="正方形/長方形 707">
          <a:extLst>
            <a:ext uri="{FF2B5EF4-FFF2-40B4-BE49-F238E27FC236}">
              <a16:creationId xmlns:a16="http://schemas.microsoft.com/office/drawing/2014/main" id="{0DDEA5EC-F97F-4C0B-8D31-4AFFD8124BF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9" name="正方形/長方形 708">
          <a:extLst>
            <a:ext uri="{FF2B5EF4-FFF2-40B4-BE49-F238E27FC236}">
              <a16:creationId xmlns:a16="http://schemas.microsoft.com/office/drawing/2014/main" id="{86735037-F4BA-4569-BA6D-FE82E2A6EF6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0" name="正方形/長方形 709">
          <a:extLst>
            <a:ext uri="{FF2B5EF4-FFF2-40B4-BE49-F238E27FC236}">
              <a16:creationId xmlns:a16="http://schemas.microsoft.com/office/drawing/2014/main" id="{F85C64CB-A489-4261-9355-B7E3957988D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1" name="正方形/長方形 710">
          <a:extLst>
            <a:ext uri="{FF2B5EF4-FFF2-40B4-BE49-F238E27FC236}">
              <a16:creationId xmlns:a16="http://schemas.microsoft.com/office/drawing/2014/main" id="{EB903191-EAF8-49F0-87A2-57CD6055835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2" name="正方形/長方形 711">
          <a:extLst>
            <a:ext uri="{FF2B5EF4-FFF2-40B4-BE49-F238E27FC236}">
              <a16:creationId xmlns:a16="http://schemas.microsoft.com/office/drawing/2014/main" id="{1A9FC3AD-4036-4B03-A909-F796BBEA155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3" name="正方形/長方形 712">
          <a:extLst>
            <a:ext uri="{FF2B5EF4-FFF2-40B4-BE49-F238E27FC236}">
              <a16:creationId xmlns:a16="http://schemas.microsoft.com/office/drawing/2014/main" id="{5BBD3B4F-5E37-4B31-8BFB-C7C81E64135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4" name="テキスト ボックス 713">
          <a:extLst>
            <a:ext uri="{FF2B5EF4-FFF2-40B4-BE49-F238E27FC236}">
              <a16:creationId xmlns:a16="http://schemas.microsoft.com/office/drawing/2014/main" id="{16B72990-E500-4EB5-824B-77460FDACEE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5" name="直線コネクタ 714">
          <a:extLst>
            <a:ext uri="{FF2B5EF4-FFF2-40B4-BE49-F238E27FC236}">
              <a16:creationId xmlns:a16="http://schemas.microsoft.com/office/drawing/2014/main" id="{640EAC80-0857-463F-B052-531BE2C4AD0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16" name="テキスト ボックス 715">
          <a:extLst>
            <a:ext uri="{FF2B5EF4-FFF2-40B4-BE49-F238E27FC236}">
              <a16:creationId xmlns:a16="http://schemas.microsoft.com/office/drawing/2014/main" id="{AAF7DA19-8C52-4CDB-86C3-B1F64CBBBAA8}"/>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7" name="直線コネクタ 716">
          <a:extLst>
            <a:ext uri="{FF2B5EF4-FFF2-40B4-BE49-F238E27FC236}">
              <a16:creationId xmlns:a16="http://schemas.microsoft.com/office/drawing/2014/main" id="{377738C2-6188-468F-B7B4-9569E680D339}"/>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18" name="テキスト ボックス 717">
          <a:extLst>
            <a:ext uri="{FF2B5EF4-FFF2-40B4-BE49-F238E27FC236}">
              <a16:creationId xmlns:a16="http://schemas.microsoft.com/office/drawing/2014/main" id="{8707FBA7-9A42-4FA1-8248-2C57B765ED9C}"/>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9" name="直線コネクタ 718">
          <a:extLst>
            <a:ext uri="{FF2B5EF4-FFF2-40B4-BE49-F238E27FC236}">
              <a16:creationId xmlns:a16="http://schemas.microsoft.com/office/drawing/2014/main" id="{69FA9664-6E22-4229-9D46-4DC45F00EB17}"/>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20" name="テキスト ボックス 719">
          <a:extLst>
            <a:ext uri="{FF2B5EF4-FFF2-40B4-BE49-F238E27FC236}">
              <a16:creationId xmlns:a16="http://schemas.microsoft.com/office/drawing/2014/main" id="{45EE61E2-37CC-4F89-AAE0-DC3B7F178A95}"/>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21" name="直線コネクタ 720">
          <a:extLst>
            <a:ext uri="{FF2B5EF4-FFF2-40B4-BE49-F238E27FC236}">
              <a16:creationId xmlns:a16="http://schemas.microsoft.com/office/drawing/2014/main" id="{93F2E450-A8DD-4BF1-9216-ABF2D1CBD126}"/>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22" name="テキスト ボックス 721">
          <a:extLst>
            <a:ext uri="{FF2B5EF4-FFF2-40B4-BE49-F238E27FC236}">
              <a16:creationId xmlns:a16="http://schemas.microsoft.com/office/drawing/2014/main" id="{4CA86BE7-42F1-4245-AA5F-E88EF1971A37}"/>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23" name="直線コネクタ 722">
          <a:extLst>
            <a:ext uri="{FF2B5EF4-FFF2-40B4-BE49-F238E27FC236}">
              <a16:creationId xmlns:a16="http://schemas.microsoft.com/office/drawing/2014/main" id="{40627F6A-166C-41FA-A3C1-2C315887549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24" name="テキスト ボックス 723">
          <a:extLst>
            <a:ext uri="{FF2B5EF4-FFF2-40B4-BE49-F238E27FC236}">
              <a16:creationId xmlns:a16="http://schemas.microsoft.com/office/drawing/2014/main" id="{9220A47D-C1F7-4499-B96A-305776EBFEF8}"/>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5" name="直線コネクタ 724">
          <a:extLst>
            <a:ext uri="{FF2B5EF4-FFF2-40B4-BE49-F238E27FC236}">
              <a16:creationId xmlns:a16="http://schemas.microsoft.com/office/drawing/2014/main" id="{CA415078-C483-484B-A398-ECC10D3842E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26" name="テキスト ボックス 725">
          <a:extLst>
            <a:ext uri="{FF2B5EF4-FFF2-40B4-BE49-F238E27FC236}">
              <a16:creationId xmlns:a16="http://schemas.microsoft.com/office/drawing/2014/main" id="{C4003E0B-463D-47D2-988D-D3B5B0C970F6}"/>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7" name="直線コネクタ 726">
          <a:extLst>
            <a:ext uri="{FF2B5EF4-FFF2-40B4-BE49-F238E27FC236}">
              <a16:creationId xmlns:a16="http://schemas.microsoft.com/office/drawing/2014/main" id="{518C9FAD-0242-4F6E-A2FE-B99C92DBB74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28" name="テキスト ボックス 727">
          <a:extLst>
            <a:ext uri="{FF2B5EF4-FFF2-40B4-BE49-F238E27FC236}">
              <a16:creationId xmlns:a16="http://schemas.microsoft.com/office/drawing/2014/main" id="{0A369850-2EF8-4F71-9E3B-35DD6F36D8C7}"/>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9" name="【庁舎】&#10;有形固定資産減価償却率グラフ枠">
          <a:extLst>
            <a:ext uri="{FF2B5EF4-FFF2-40B4-BE49-F238E27FC236}">
              <a16:creationId xmlns:a16="http://schemas.microsoft.com/office/drawing/2014/main" id="{E24BB1DD-B12D-4D6A-B5E4-3B3A1C8F707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53339</xdr:rowOff>
    </xdr:from>
    <xdr:to>
      <xdr:col>85</xdr:col>
      <xdr:colOff>126364</xdr:colOff>
      <xdr:row>109</xdr:row>
      <xdr:rowOff>20955</xdr:rowOff>
    </xdr:to>
    <xdr:cxnSp macro="">
      <xdr:nvCxnSpPr>
        <xdr:cNvPr id="730" name="直線コネクタ 729">
          <a:extLst>
            <a:ext uri="{FF2B5EF4-FFF2-40B4-BE49-F238E27FC236}">
              <a16:creationId xmlns:a16="http://schemas.microsoft.com/office/drawing/2014/main" id="{C5D96E8D-E156-47FB-A7FC-5FCECB1E017B}"/>
            </a:ext>
          </a:extLst>
        </xdr:cNvPr>
        <xdr:cNvCxnSpPr/>
      </xdr:nvCxnSpPr>
      <xdr:spPr>
        <a:xfrm flipV="1">
          <a:off x="16318864" y="17369789"/>
          <a:ext cx="0" cy="1339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24782</xdr:rowOff>
    </xdr:from>
    <xdr:ext cx="405111" cy="259045"/>
    <xdr:sp macro="" textlink="">
      <xdr:nvSpPr>
        <xdr:cNvPr id="731" name="【庁舎】&#10;有形固定資産減価償却率最小値テキスト">
          <a:extLst>
            <a:ext uri="{FF2B5EF4-FFF2-40B4-BE49-F238E27FC236}">
              <a16:creationId xmlns:a16="http://schemas.microsoft.com/office/drawing/2014/main" id="{1A12386F-689D-4857-9400-0F1DDB74A80C}"/>
            </a:ext>
          </a:extLst>
        </xdr:cNvPr>
        <xdr:cNvSpPr txBox="1"/>
      </xdr:nvSpPr>
      <xdr:spPr>
        <a:xfrm>
          <a:off x="16357600" y="1871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20955</xdr:rowOff>
    </xdr:from>
    <xdr:to>
      <xdr:col>86</xdr:col>
      <xdr:colOff>25400</xdr:colOff>
      <xdr:row>109</xdr:row>
      <xdr:rowOff>20955</xdr:rowOff>
    </xdr:to>
    <xdr:cxnSp macro="">
      <xdr:nvCxnSpPr>
        <xdr:cNvPr id="732" name="直線コネクタ 731">
          <a:extLst>
            <a:ext uri="{FF2B5EF4-FFF2-40B4-BE49-F238E27FC236}">
              <a16:creationId xmlns:a16="http://schemas.microsoft.com/office/drawing/2014/main" id="{88452143-E0AC-4667-8857-1FC3EE5D5BC5}"/>
            </a:ext>
          </a:extLst>
        </xdr:cNvPr>
        <xdr:cNvCxnSpPr/>
      </xdr:nvCxnSpPr>
      <xdr:spPr>
        <a:xfrm>
          <a:off x="16230600" y="1870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16</xdr:rowOff>
    </xdr:from>
    <xdr:ext cx="405111" cy="259045"/>
    <xdr:sp macro="" textlink="">
      <xdr:nvSpPr>
        <xdr:cNvPr id="733" name="【庁舎】&#10;有形固定資産減価償却率最大値テキスト">
          <a:extLst>
            <a:ext uri="{FF2B5EF4-FFF2-40B4-BE49-F238E27FC236}">
              <a16:creationId xmlns:a16="http://schemas.microsoft.com/office/drawing/2014/main" id="{A0931D04-2569-420C-921D-00F7395B1378}"/>
            </a:ext>
          </a:extLst>
        </xdr:cNvPr>
        <xdr:cNvSpPr txBox="1"/>
      </xdr:nvSpPr>
      <xdr:spPr>
        <a:xfrm>
          <a:off x="16357600" y="17145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53339</xdr:rowOff>
    </xdr:from>
    <xdr:to>
      <xdr:col>86</xdr:col>
      <xdr:colOff>25400</xdr:colOff>
      <xdr:row>101</xdr:row>
      <xdr:rowOff>53339</xdr:rowOff>
    </xdr:to>
    <xdr:cxnSp macro="">
      <xdr:nvCxnSpPr>
        <xdr:cNvPr id="734" name="直線コネクタ 733">
          <a:extLst>
            <a:ext uri="{FF2B5EF4-FFF2-40B4-BE49-F238E27FC236}">
              <a16:creationId xmlns:a16="http://schemas.microsoft.com/office/drawing/2014/main" id="{35BB4BA3-D284-4199-8630-EE92D2AF767C}"/>
            </a:ext>
          </a:extLst>
        </xdr:cNvPr>
        <xdr:cNvCxnSpPr/>
      </xdr:nvCxnSpPr>
      <xdr:spPr>
        <a:xfrm>
          <a:off x="16230600" y="1736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47641</xdr:rowOff>
    </xdr:from>
    <xdr:ext cx="405111" cy="259045"/>
    <xdr:sp macro="" textlink="">
      <xdr:nvSpPr>
        <xdr:cNvPr id="735" name="【庁舎】&#10;有形固定資産減価償却率平均値テキスト">
          <a:extLst>
            <a:ext uri="{FF2B5EF4-FFF2-40B4-BE49-F238E27FC236}">
              <a16:creationId xmlns:a16="http://schemas.microsoft.com/office/drawing/2014/main" id="{73D49020-D0CB-479A-83D3-C6EC891D0182}"/>
            </a:ext>
          </a:extLst>
        </xdr:cNvPr>
        <xdr:cNvSpPr txBox="1"/>
      </xdr:nvSpPr>
      <xdr:spPr>
        <a:xfrm>
          <a:off x="16357600" y="17878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69214</xdr:rowOff>
    </xdr:from>
    <xdr:to>
      <xdr:col>85</xdr:col>
      <xdr:colOff>177800</xdr:colOff>
      <xdr:row>104</xdr:row>
      <xdr:rowOff>170814</xdr:rowOff>
    </xdr:to>
    <xdr:sp macro="" textlink="">
      <xdr:nvSpPr>
        <xdr:cNvPr id="736" name="フローチャート: 判断 735">
          <a:extLst>
            <a:ext uri="{FF2B5EF4-FFF2-40B4-BE49-F238E27FC236}">
              <a16:creationId xmlns:a16="http://schemas.microsoft.com/office/drawing/2014/main" id="{32FAC86E-BE57-4A9B-AC73-E2C78BCE7F74}"/>
            </a:ext>
          </a:extLst>
        </xdr:cNvPr>
        <xdr:cNvSpPr/>
      </xdr:nvSpPr>
      <xdr:spPr>
        <a:xfrm>
          <a:off x="16268700" y="1790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93980</xdr:rowOff>
    </xdr:from>
    <xdr:to>
      <xdr:col>81</xdr:col>
      <xdr:colOff>101600</xdr:colOff>
      <xdr:row>105</xdr:row>
      <xdr:rowOff>24130</xdr:rowOff>
    </xdr:to>
    <xdr:sp macro="" textlink="">
      <xdr:nvSpPr>
        <xdr:cNvPr id="737" name="フローチャート: 判断 736">
          <a:extLst>
            <a:ext uri="{FF2B5EF4-FFF2-40B4-BE49-F238E27FC236}">
              <a16:creationId xmlns:a16="http://schemas.microsoft.com/office/drawing/2014/main" id="{AAB7DAF3-9A78-449F-840A-77E70708894E}"/>
            </a:ext>
          </a:extLst>
        </xdr:cNvPr>
        <xdr:cNvSpPr/>
      </xdr:nvSpPr>
      <xdr:spPr>
        <a:xfrm>
          <a:off x="15430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103505</xdr:rowOff>
    </xdr:from>
    <xdr:to>
      <xdr:col>76</xdr:col>
      <xdr:colOff>165100</xdr:colOff>
      <xdr:row>105</xdr:row>
      <xdr:rowOff>33655</xdr:rowOff>
    </xdr:to>
    <xdr:sp macro="" textlink="">
      <xdr:nvSpPr>
        <xdr:cNvPr id="738" name="フローチャート: 判断 737">
          <a:extLst>
            <a:ext uri="{FF2B5EF4-FFF2-40B4-BE49-F238E27FC236}">
              <a16:creationId xmlns:a16="http://schemas.microsoft.com/office/drawing/2014/main" id="{03A49115-FA51-411B-A273-FA3A81CC99C0}"/>
            </a:ext>
          </a:extLst>
        </xdr:cNvPr>
        <xdr:cNvSpPr/>
      </xdr:nvSpPr>
      <xdr:spPr>
        <a:xfrm>
          <a:off x="14541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15875</xdr:rowOff>
    </xdr:from>
    <xdr:to>
      <xdr:col>72</xdr:col>
      <xdr:colOff>38100</xdr:colOff>
      <xdr:row>105</xdr:row>
      <xdr:rowOff>117475</xdr:rowOff>
    </xdr:to>
    <xdr:sp macro="" textlink="">
      <xdr:nvSpPr>
        <xdr:cNvPr id="739" name="フローチャート: 判断 738">
          <a:extLst>
            <a:ext uri="{FF2B5EF4-FFF2-40B4-BE49-F238E27FC236}">
              <a16:creationId xmlns:a16="http://schemas.microsoft.com/office/drawing/2014/main" id="{A0C7C20B-7EF9-4001-ACCB-104EF552BDEE}"/>
            </a:ext>
          </a:extLst>
        </xdr:cNvPr>
        <xdr:cNvSpPr/>
      </xdr:nvSpPr>
      <xdr:spPr>
        <a:xfrm>
          <a:off x="13652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9DAE138F-CC77-403F-9512-4AF1862D6A8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02901C6E-D3D0-46C5-81BF-116AD199A23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F1182D10-9CE3-4F8C-B380-F847FDF3E48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3E6150E4-A9B4-4A0E-A056-E0240399903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B744DDFD-BA6A-4BA9-99CA-704F45DDE79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42545</xdr:rowOff>
    </xdr:from>
    <xdr:to>
      <xdr:col>85</xdr:col>
      <xdr:colOff>177800</xdr:colOff>
      <xdr:row>102</xdr:row>
      <xdr:rowOff>144145</xdr:rowOff>
    </xdr:to>
    <xdr:sp macro="" textlink="">
      <xdr:nvSpPr>
        <xdr:cNvPr id="745" name="楕円 744">
          <a:extLst>
            <a:ext uri="{FF2B5EF4-FFF2-40B4-BE49-F238E27FC236}">
              <a16:creationId xmlns:a16="http://schemas.microsoft.com/office/drawing/2014/main" id="{17E31092-A5DE-4009-922C-F50B07CB75A7}"/>
            </a:ext>
          </a:extLst>
        </xdr:cNvPr>
        <xdr:cNvSpPr/>
      </xdr:nvSpPr>
      <xdr:spPr>
        <a:xfrm>
          <a:off x="16268700" y="1753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65422</xdr:rowOff>
    </xdr:from>
    <xdr:ext cx="405111" cy="259045"/>
    <xdr:sp macro="" textlink="">
      <xdr:nvSpPr>
        <xdr:cNvPr id="746" name="【庁舎】&#10;有形固定資産減価償却率該当値テキスト">
          <a:extLst>
            <a:ext uri="{FF2B5EF4-FFF2-40B4-BE49-F238E27FC236}">
              <a16:creationId xmlns:a16="http://schemas.microsoft.com/office/drawing/2014/main" id="{A192E267-2B1B-4C88-9934-F3ECE35192A1}"/>
            </a:ext>
          </a:extLst>
        </xdr:cNvPr>
        <xdr:cNvSpPr txBox="1"/>
      </xdr:nvSpPr>
      <xdr:spPr>
        <a:xfrm>
          <a:off x="16357600" y="1738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59689</xdr:rowOff>
    </xdr:from>
    <xdr:to>
      <xdr:col>81</xdr:col>
      <xdr:colOff>101600</xdr:colOff>
      <xdr:row>102</xdr:row>
      <xdr:rowOff>161289</xdr:rowOff>
    </xdr:to>
    <xdr:sp macro="" textlink="">
      <xdr:nvSpPr>
        <xdr:cNvPr id="747" name="楕円 746">
          <a:extLst>
            <a:ext uri="{FF2B5EF4-FFF2-40B4-BE49-F238E27FC236}">
              <a16:creationId xmlns:a16="http://schemas.microsoft.com/office/drawing/2014/main" id="{4397E7F4-4181-44FF-9C84-2F7046D27134}"/>
            </a:ext>
          </a:extLst>
        </xdr:cNvPr>
        <xdr:cNvSpPr/>
      </xdr:nvSpPr>
      <xdr:spPr>
        <a:xfrm>
          <a:off x="15430500" y="1754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93345</xdr:rowOff>
    </xdr:from>
    <xdr:to>
      <xdr:col>85</xdr:col>
      <xdr:colOff>127000</xdr:colOff>
      <xdr:row>102</xdr:row>
      <xdr:rowOff>110489</xdr:rowOff>
    </xdr:to>
    <xdr:cxnSp macro="">
      <xdr:nvCxnSpPr>
        <xdr:cNvPr id="748" name="直線コネクタ 747">
          <a:extLst>
            <a:ext uri="{FF2B5EF4-FFF2-40B4-BE49-F238E27FC236}">
              <a16:creationId xmlns:a16="http://schemas.microsoft.com/office/drawing/2014/main" id="{F423E317-BB89-4A42-B5BB-62062947A2AE}"/>
            </a:ext>
          </a:extLst>
        </xdr:cNvPr>
        <xdr:cNvCxnSpPr/>
      </xdr:nvCxnSpPr>
      <xdr:spPr>
        <a:xfrm flipV="1">
          <a:off x="15481300" y="17581245"/>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109220</xdr:rowOff>
    </xdr:from>
    <xdr:to>
      <xdr:col>76</xdr:col>
      <xdr:colOff>165100</xdr:colOff>
      <xdr:row>103</xdr:row>
      <xdr:rowOff>39370</xdr:rowOff>
    </xdr:to>
    <xdr:sp macro="" textlink="">
      <xdr:nvSpPr>
        <xdr:cNvPr id="749" name="楕円 748">
          <a:extLst>
            <a:ext uri="{FF2B5EF4-FFF2-40B4-BE49-F238E27FC236}">
              <a16:creationId xmlns:a16="http://schemas.microsoft.com/office/drawing/2014/main" id="{6A2423C1-741E-435F-9BE5-7A0EF07297A9}"/>
            </a:ext>
          </a:extLst>
        </xdr:cNvPr>
        <xdr:cNvSpPr/>
      </xdr:nvSpPr>
      <xdr:spPr>
        <a:xfrm>
          <a:off x="14541500" y="1759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110489</xdr:rowOff>
    </xdr:from>
    <xdr:to>
      <xdr:col>81</xdr:col>
      <xdr:colOff>50800</xdr:colOff>
      <xdr:row>102</xdr:row>
      <xdr:rowOff>160020</xdr:rowOff>
    </xdr:to>
    <xdr:cxnSp macro="">
      <xdr:nvCxnSpPr>
        <xdr:cNvPr id="750" name="直線コネクタ 749">
          <a:extLst>
            <a:ext uri="{FF2B5EF4-FFF2-40B4-BE49-F238E27FC236}">
              <a16:creationId xmlns:a16="http://schemas.microsoft.com/office/drawing/2014/main" id="{FF588DE4-BD09-4BC7-B90A-ECD0F331FBE7}"/>
            </a:ext>
          </a:extLst>
        </xdr:cNvPr>
        <xdr:cNvCxnSpPr/>
      </xdr:nvCxnSpPr>
      <xdr:spPr>
        <a:xfrm flipV="1">
          <a:off x="14592300" y="1759838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15257</xdr:rowOff>
    </xdr:from>
    <xdr:ext cx="405111" cy="259045"/>
    <xdr:sp macro="" textlink="">
      <xdr:nvSpPr>
        <xdr:cNvPr id="751" name="n_1aveValue【庁舎】&#10;有形固定資産減価償却率">
          <a:extLst>
            <a:ext uri="{FF2B5EF4-FFF2-40B4-BE49-F238E27FC236}">
              <a16:creationId xmlns:a16="http://schemas.microsoft.com/office/drawing/2014/main" id="{3F79E5B6-997B-410C-833F-682504F41AD6}"/>
            </a:ext>
          </a:extLst>
        </xdr:cNvPr>
        <xdr:cNvSpPr txBox="1"/>
      </xdr:nvSpPr>
      <xdr:spPr>
        <a:xfrm>
          <a:off x="152660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24782</xdr:rowOff>
    </xdr:from>
    <xdr:ext cx="405111" cy="259045"/>
    <xdr:sp macro="" textlink="">
      <xdr:nvSpPr>
        <xdr:cNvPr id="752" name="n_2aveValue【庁舎】&#10;有形固定資産減価償却率">
          <a:extLst>
            <a:ext uri="{FF2B5EF4-FFF2-40B4-BE49-F238E27FC236}">
              <a16:creationId xmlns:a16="http://schemas.microsoft.com/office/drawing/2014/main" id="{87E5B9FA-8594-4BAC-90D1-5340A6E8D8F9}"/>
            </a:ext>
          </a:extLst>
        </xdr:cNvPr>
        <xdr:cNvSpPr txBox="1"/>
      </xdr:nvSpPr>
      <xdr:spPr>
        <a:xfrm>
          <a:off x="14389744"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134002</xdr:rowOff>
    </xdr:from>
    <xdr:ext cx="405111" cy="259045"/>
    <xdr:sp macro="" textlink="">
      <xdr:nvSpPr>
        <xdr:cNvPr id="753" name="n_3aveValue【庁舎】&#10;有形固定資産減価償却率">
          <a:extLst>
            <a:ext uri="{FF2B5EF4-FFF2-40B4-BE49-F238E27FC236}">
              <a16:creationId xmlns:a16="http://schemas.microsoft.com/office/drawing/2014/main" id="{CAE002B8-5386-4627-A589-F70F25270269}"/>
            </a:ext>
          </a:extLst>
        </xdr:cNvPr>
        <xdr:cNvSpPr txBox="1"/>
      </xdr:nvSpPr>
      <xdr:spPr>
        <a:xfrm>
          <a:off x="13500744" y="1779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6366</xdr:rowOff>
    </xdr:from>
    <xdr:ext cx="405111" cy="259045"/>
    <xdr:sp macro="" textlink="">
      <xdr:nvSpPr>
        <xdr:cNvPr id="754" name="n_1mainValue【庁舎】&#10;有形固定資産減価償却率">
          <a:extLst>
            <a:ext uri="{FF2B5EF4-FFF2-40B4-BE49-F238E27FC236}">
              <a16:creationId xmlns:a16="http://schemas.microsoft.com/office/drawing/2014/main" id="{08D88F4A-AF3A-4764-BE22-92DDD2BB9AFB}"/>
            </a:ext>
          </a:extLst>
        </xdr:cNvPr>
        <xdr:cNvSpPr txBox="1"/>
      </xdr:nvSpPr>
      <xdr:spPr>
        <a:xfrm>
          <a:off x="15266044" y="1732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55897</xdr:rowOff>
    </xdr:from>
    <xdr:ext cx="405111" cy="259045"/>
    <xdr:sp macro="" textlink="">
      <xdr:nvSpPr>
        <xdr:cNvPr id="755" name="n_2mainValue【庁舎】&#10;有形固定資産減価償却率">
          <a:extLst>
            <a:ext uri="{FF2B5EF4-FFF2-40B4-BE49-F238E27FC236}">
              <a16:creationId xmlns:a16="http://schemas.microsoft.com/office/drawing/2014/main" id="{FC89B77D-ED8F-4A45-98C3-53DE8DC394C7}"/>
            </a:ext>
          </a:extLst>
        </xdr:cNvPr>
        <xdr:cNvSpPr txBox="1"/>
      </xdr:nvSpPr>
      <xdr:spPr>
        <a:xfrm>
          <a:off x="14389744" y="1737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6" name="正方形/長方形 755">
          <a:extLst>
            <a:ext uri="{FF2B5EF4-FFF2-40B4-BE49-F238E27FC236}">
              <a16:creationId xmlns:a16="http://schemas.microsoft.com/office/drawing/2014/main" id="{F1CDC3B4-B5E3-4175-A445-EDDE0155459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7" name="正方形/長方形 756">
          <a:extLst>
            <a:ext uri="{FF2B5EF4-FFF2-40B4-BE49-F238E27FC236}">
              <a16:creationId xmlns:a16="http://schemas.microsoft.com/office/drawing/2014/main" id="{2F6E065C-2596-4B2F-BEC4-693EB3381AF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8" name="正方形/長方形 757">
          <a:extLst>
            <a:ext uri="{FF2B5EF4-FFF2-40B4-BE49-F238E27FC236}">
              <a16:creationId xmlns:a16="http://schemas.microsoft.com/office/drawing/2014/main" id="{515B4084-D7FE-448F-9C27-18644802C75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9" name="正方形/長方形 758">
          <a:extLst>
            <a:ext uri="{FF2B5EF4-FFF2-40B4-BE49-F238E27FC236}">
              <a16:creationId xmlns:a16="http://schemas.microsoft.com/office/drawing/2014/main" id="{A47B33A6-FD31-49A8-9322-6D83F7608BF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0" name="正方形/長方形 759">
          <a:extLst>
            <a:ext uri="{FF2B5EF4-FFF2-40B4-BE49-F238E27FC236}">
              <a16:creationId xmlns:a16="http://schemas.microsoft.com/office/drawing/2014/main" id="{ADEAAD06-D364-4A50-8117-5921A4BC601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1" name="正方形/長方形 760">
          <a:extLst>
            <a:ext uri="{FF2B5EF4-FFF2-40B4-BE49-F238E27FC236}">
              <a16:creationId xmlns:a16="http://schemas.microsoft.com/office/drawing/2014/main" id="{1E7E0D3D-3476-44AE-940A-C8EAE236112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2" name="正方形/長方形 761">
          <a:extLst>
            <a:ext uri="{FF2B5EF4-FFF2-40B4-BE49-F238E27FC236}">
              <a16:creationId xmlns:a16="http://schemas.microsoft.com/office/drawing/2014/main" id="{9D19E346-DFDF-406B-A26F-DE1C456F31B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3" name="正方形/長方形 762">
          <a:extLst>
            <a:ext uri="{FF2B5EF4-FFF2-40B4-BE49-F238E27FC236}">
              <a16:creationId xmlns:a16="http://schemas.microsoft.com/office/drawing/2014/main" id="{A6755DED-1BA1-4340-9896-F643BE2DC2B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4" name="テキスト ボックス 763">
          <a:extLst>
            <a:ext uri="{FF2B5EF4-FFF2-40B4-BE49-F238E27FC236}">
              <a16:creationId xmlns:a16="http://schemas.microsoft.com/office/drawing/2014/main" id="{4527012E-880C-42F5-B8ED-35074BFE377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5" name="直線コネクタ 764">
          <a:extLst>
            <a:ext uri="{FF2B5EF4-FFF2-40B4-BE49-F238E27FC236}">
              <a16:creationId xmlns:a16="http://schemas.microsoft.com/office/drawing/2014/main" id="{EAADCE1E-0A2C-4CA7-A990-E63FD79C038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66" name="テキスト ボックス 765">
          <a:extLst>
            <a:ext uri="{FF2B5EF4-FFF2-40B4-BE49-F238E27FC236}">
              <a16:creationId xmlns:a16="http://schemas.microsoft.com/office/drawing/2014/main" id="{61D96348-C57F-4AFC-A073-8323F298891C}"/>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767" name="直線コネクタ 766">
          <a:extLst>
            <a:ext uri="{FF2B5EF4-FFF2-40B4-BE49-F238E27FC236}">
              <a16:creationId xmlns:a16="http://schemas.microsoft.com/office/drawing/2014/main" id="{7377477E-7F43-4B5C-8E8B-340AA556EFE7}"/>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768" name="テキスト ボックス 767">
          <a:extLst>
            <a:ext uri="{FF2B5EF4-FFF2-40B4-BE49-F238E27FC236}">
              <a16:creationId xmlns:a16="http://schemas.microsoft.com/office/drawing/2014/main" id="{D01E66FE-74E5-432F-85E9-27512249815D}"/>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69" name="直線コネクタ 768">
          <a:extLst>
            <a:ext uri="{FF2B5EF4-FFF2-40B4-BE49-F238E27FC236}">
              <a16:creationId xmlns:a16="http://schemas.microsoft.com/office/drawing/2014/main" id="{B09020A3-C20B-437B-813A-71B97C8FCD76}"/>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0" name="テキスト ボックス 769">
          <a:extLst>
            <a:ext uri="{FF2B5EF4-FFF2-40B4-BE49-F238E27FC236}">
              <a16:creationId xmlns:a16="http://schemas.microsoft.com/office/drawing/2014/main" id="{A40D4C00-9427-45CF-9F00-AD662F5A6816}"/>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771" name="直線コネクタ 770">
          <a:extLst>
            <a:ext uri="{FF2B5EF4-FFF2-40B4-BE49-F238E27FC236}">
              <a16:creationId xmlns:a16="http://schemas.microsoft.com/office/drawing/2014/main" id="{CD8A2517-1EF4-427A-8D24-48CEA4561519}"/>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772" name="テキスト ボックス 771">
          <a:extLst>
            <a:ext uri="{FF2B5EF4-FFF2-40B4-BE49-F238E27FC236}">
              <a16:creationId xmlns:a16="http://schemas.microsoft.com/office/drawing/2014/main" id="{64D8484C-7702-4378-9BA4-0FCD62E90873}"/>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3" name="直線コネクタ 772">
          <a:extLst>
            <a:ext uri="{FF2B5EF4-FFF2-40B4-BE49-F238E27FC236}">
              <a16:creationId xmlns:a16="http://schemas.microsoft.com/office/drawing/2014/main" id="{85859388-225A-4991-8D28-8069E19ED0A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4" name="テキスト ボックス 773">
          <a:extLst>
            <a:ext uri="{FF2B5EF4-FFF2-40B4-BE49-F238E27FC236}">
              <a16:creationId xmlns:a16="http://schemas.microsoft.com/office/drawing/2014/main" id="{174DAD79-5A39-40A9-937D-4C021F0B4C3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5" name="【庁舎】&#10;一人当たり面積グラフ枠">
          <a:extLst>
            <a:ext uri="{FF2B5EF4-FFF2-40B4-BE49-F238E27FC236}">
              <a16:creationId xmlns:a16="http://schemas.microsoft.com/office/drawing/2014/main" id="{00742DD4-8E71-4874-890B-B1C589BF272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76200</xdr:rowOff>
    </xdr:from>
    <xdr:to>
      <xdr:col>116</xdr:col>
      <xdr:colOff>62864</xdr:colOff>
      <xdr:row>108</xdr:row>
      <xdr:rowOff>99061</xdr:rowOff>
    </xdr:to>
    <xdr:cxnSp macro="">
      <xdr:nvCxnSpPr>
        <xdr:cNvPr id="776" name="直線コネクタ 775">
          <a:extLst>
            <a:ext uri="{FF2B5EF4-FFF2-40B4-BE49-F238E27FC236}">
              <a16:creationId xmlns:a16="http://schemas.microsoft.com/office/drawing/2014/main" id="{7ADA30FB-B113-4B17-AD3E-9E0E1DA78BD1}"/>
            </a:ext>
          </a:extLst>
        </xdr:cNvPr>
        <xdr:cNvCxnSpPr/>
      </xdr:nvCxnSpPr>
      <xdr:spPr>
        <a:xfrm flipV="1">
          <a:off x="22160864" y="172212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102888</xdr:rowOff>
    </xdr:from>
    <xdr:ext cx="469744" cy="259045"/>
    <xdr:sp macro="" textlink="">
      <xdr:nvSpPr>
        <xdr:cNvPr id="777" name="【庁舎】&#10;一人当たり面積最小値テキスト">
          <a:extLst>
            <a:ext uri="{FF2B5EF4-FFF2-40B4-BE49-F238E27FC236}">
              <a16:creationId xmlns:a16="http://schemas.microsoft.com/office/drawing/2014/main" id="{7DD09238-1754-4C88-8919-87F4FACD6FD3}"/>
            </a:ext>
          </a:extLst>
        </xdr:cNvPr>
        <xdr:cNvSpPr txBox="1"/>
      </xdr:nvSpPr>
      <xdr:spPr>
        <a:xfrm>
          <a:off x="22199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99061</xdr:rowOff>
    </xdr:from>
    <xdr:to>
      <xdr:col>116</xdr:col>
      <xdr:colOff>152400</xdr:colOff>
      <xdr:row>108</xdr:row>
      <xdr:rowOff>99061</xdr:rowOff>
    </xdr:to>
    <xdr:cxnSp macro="">
      <xdr:nvCxnSpPr>
        <xdr:cNvPr id="778" name="直線コネクタ 777">
          <a:extLst>
            <a:ext uri="{FF2B5EF4-FFF2-40B4-BE49-F238E27FC236}">
              <a16:creationId xmlns:a16="http://schemas.microsoft.com/office/drawing/2014/main" id="{9E1E6E6E-99B2-4F65-8BB0-543B160425D3}"/>
            </a:ext>
          </a:extLst>
        </xdr:cNvPr>
        <xdr:cNvCxnSpPr/>
      </xdr:nvCxnSpPr>
      <xdr:spPr>
        <a:xfrm>
          <a:off x="22072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22877</xdr:rowOff>
    </xdr:from>
    <xdr:ext cx="469744" cy="259045"/>
    <xdr:sp macro="" textlink="">
      <xdr:nvSpPr>
        <xdr:cNvPr id="779" name="【庁舎】&#10;一人当たり面積最大値テキスト">
          <a:extLst>
            <a:ext uri="{FF2B5EF4-FFF2-40B4-BE49-F238E27FC236}">
              <a16:creationId xmlns:a16="http://schemas.microsoft.com/office/drawing/2014/main" id="{4BD74507-79B4-40E3-82EF-EE70EFB7277D}"/>
            </a:ext>
          </a:extLst>
        </xdr:cNvPr>
        <xdr:cNvSpPr txBox="1"/>
      </xdr:nvSpPr>
      <xdr:spPr>
        <a:xfrm>
          <a:off x="22199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76200</xdr:rowOff>
    </xdr:from>
    <xdr:to>
      <xdr:col>116</xdr:col>
      <xdr:colOff>152400</xdr:colOff>
      <xdr:row>100</xdr:row>
      <xdr:rowOff>76200</xdr:rowOff>
    </xdr:to>
    <xdr:cxnSp macro="">
      <xdr:nvCxnSpPr>
        <xdr:cNvPr id="780" name="直線コネクタ 779">
          <a:extLst>
            <a:ext uri="{FF2B5EF4-FFF2-40B4-BE49-F238E27FC236}">
              <a16:creationId xmlns:a16="http://schemas.microsoft.com/office/drawing/2014/main" id="{EEF5F502-A070-4343-9995-A0F32DAC5A01}"/>
            </a:ext>
          </a:extLst>
        </xdr:cNvPr>
        <xdr:cNvCxnSpPr/>
      </xdr:nvCxnSpPr>
      <xdr:spPr>
        <a:xfrm>
          <a:off x="22072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105427</xdr:rowOff>
    </xdr:from>
    <xdr:ext cx="469744" cy="259045"/>
    <xdr:sp macro="" textlink="">
      <xdr:nvSpPr>
        <xdr:cNvPr id="781" name="【庁舎】&#10;一人当たり面積平均値テキスト">
          <a:extLst>
            <a:ext uri="{FF2B5EF4-FFF2-40B4-BE49-F238E27FC236}">
              <a16:creationId xmlns:a16="http://schemas.microsoft.com/office/drawing/2014/main" id="{0F6B43D5-DDCD-455D-9192-CA22A41C57B6}"/>
            </a:ext>
          </a:extLst>
        </xdr:cNvPr>
        <xdr:cNvSpPr txBox="1"/>
      </xdr:nvSpPr>
      <xdr:spPr>
        <a:xfrm>
          <a:off x="22199600" y="17593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82550</xdr:rowOff>
    </xdr:from>
    <xdr:to>
      <xdr:col>116</xdr:col>
      <xdr:colOff>114300</xdr:colOff>
      <xdr:row>104</xdr:row>
      <xdr:rowOff>12700</xdr:rowOff>
    </xdr:to>
    <xdr:sp macro="" textlink="">
      <xdr:nvSpPr>
        <xdr:cNvPr id="782" name="フローチャート: 判断 781">
          <a:extLst>
            <a:ext uri="{FF2B5EF4-FFF2-40B4-BE49-F238E27FC236}">
              <a16:creationId xmlns:a16="http://schemas.microsoft.com/office/drawing/2014/main" id="{8DC88B38-0EE8-480C-9B3D-6D2B4901E64F}"/>
            </a:ext>
          </a:extLst>
        </xdr:cNvPr>
        <xdr:cNvSpPr/>
      </xdr:nvSpPr>
      <xdr:spPr>
        <a:xfrm>
          <a:off x="221107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82550</xdr:rowOff>
    </xdr:from>
    <xdr:to>
      <xdr:col>112</xdr:col>
      <xdr:colOff>38100</xdr:colOff>
      <xdr:row>104</xdr:row>
      <xdr:rowOff>12700</xdr:rowOff>
    </xdr:to>
    <xdr:sp macro="" textlink="">
      <xdr:nvSpPr>
        <xdr:cNvPr id="783" name="フローチャート: 判断 782">
          <a:extLst>
            <a:ext uri="{FF2B5EF4-FFF2-40B4-BE49-F238E27FC236}">
              <a16:creationId xmlns:a16="http://schemas.microsoft.com/office/drawing/2014/main" id="{D4F52DD9-AFA0-45EB-94C7-F4089D06DBD2}"/>
            </a:ext>
          </a:extLst>
        </xdr:cNvPr>
        <xdr:cNvSpPr/>
      </xdr:nvSpPr>
      <xdr:spPr>
        <a:xfrm>
          <a:off x="21272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99695</xdr:rowOff>
    </xdr:from>
    <xdr:to>
      <xdr:col>107</xdr:col>
      <xdr:colOff>101600</xdr:colOff>
      <xdr:row>104</xdr:row>
      <xdr:rowOff>29845</xdr:rowOff>
    </xdr:to>
    <xdr:sp macro="" textlink="">
      <xdr:nvSpPr>
        <xdr:cNvPr id="784" name="フローチャート: 判断 783">
          <a:extLst>
            <a:ext uri="{FF2B5EF4-FFF2-40B4-BE49-F238E27FC236}">
              <a16:creationId xmlns:a16="http://schemas.microsoft.com/office/drawing/2014/main" id="{A06D5F04-FE94-418D-A749-82DE3AC1B516}"/>
            </a:ext>
          </a:extLst>
        </xdr:cNvPr>
        <xdr:cNvSpPr/>
      </xdr:nvSpPr>
      <xdr:spPr>
        <a:xfrm>
          <a:off x="20383500" y="17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48261</xdr:rowOff>
    </xdr:from>
    <xdr:to>
      <xdr:col>102</xdr:col>
      <xdr:colOff>165100</xdr:colOff>
      <xdr:row>105</xdr:row>
      <xdr:rowOff>149861</xdr:rowOff>
    </xdr:to>
    <xdr:sp macro="" textlink="">
      <xdr:nvSpPr>
        <xdr:cNvPr id="785" name="フローチャート: 判断 784">
          <a:extLst>
            <a:ext uri="{FF2B5EF4-FFF2-40B4-BE49-F238E27FC236}">
              <a16:creationId xmlns:a16="http://schemas.microsoft.com/office/drawing/2014/main" id="{32776797-628D-4A21-A2E6-99979B7A8177}"/>
            </a:ext>
          </a:extLst>
        </xdr:cNvPr>
        <xdr:cNvSpPr/>
      </xdr:nvSpPr>
      <xdr:spPr>
        <a:xfrm>
          <a:off x="19494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6" name="テキスト ボックス 785">
          <a:extLst>
            <a:ext uri="{FF2B5EF4-FFF2-40B4-BE49-F238E27FC236}">
              <a16:creationId xmlns:a16="http://schemas.microsoft.com/office/drawing/2014/main" id="{9CF5A2BD-F8E6-41DF-AAF0-83B17613704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7" name="テキスト ボックス 786">
          <a:extLst>
            <a:ext uri="{FF2B5EF4-FFF2-40B4-BE49-F238E27FC236}">
              <a16:creationId xmlns:a16="http://schemas.microsoft.com/office/drawing/2014/main" id="{D23BBC1D-BE20-4023-BBB9-93D4F22CA79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8" name="テキスト ボックス 787">
          <a:extLst>
            <a:ext uri="{FF2B5EF4-FFF2-40B4-BE49-F238E27FC236}">
              <a16:creationId xmlns:a16="http://schemas.microsoft.com/office/drawing/2014/main" id="{6B82A160-8176-43C7-B1F1-B13047B5567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9" name="テキスト ボックス 788">
          <a:extLst>
            <a:ext uri="{FF2B5EF4-FFF2-40B4-BE49-F238E27FC236}">
              <a16:creationId xmlns:a16="http://schemas.microsoft.com/office/drawing/2014/main" id="{EAC147BE-2409-4B54-BA77-C48D21C480B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0" name="テキスト ボックス 789">
          <a:extLst>
            <a:ext uri="{FF2B5EF4-FFF2-40B4-BE49-F238E27FC236}">
              <a16:creationId xmlns:a16="http://schemas.microsoft.com/office/drawing/2014/main" id="{92274106-5578-4396-BB98-76FF7CA6F14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88264</xdr:rowOff>
    </xdr:from>
    <xdr:to>
      <xdr:col>116</xdr:col>
      <xdr:colOff>114300</xdr:colOff>
      <xdr:row>104</xdr:row>
      <xdr:rowOff>18414</xdr:rowOff>
    </xdr:to>
    <xdr:sp macro="" textlink="">
      <xdr:nvSpPr>
        <xdr:cNvPr id="791" name="楕円 790">
          <a:extLst>
            <a:ext uri="{FF2B5EF4-FFF2-40B4-BE49-F238E27FC236}">
              <a16:creationId xmlns:a16="http://schemas.microsoft.com/office/drawing/2014/main" id="{7E5D96AE-3BF2-44A1-89D8-EC9A3A37F76D}"/>
            </a:ext>
          </a:extLst>
        </xdr:cNvPr>
        <xdr:cNvSpPr/>
      </xdr:nvSpPr>
      <xdr:spPr>
        <a:xfrm>
          <a:off x="22110700" y="1774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66691</xdr:rowOff>
    </xdr:from>
    <xdr:ext cx="469744" cy="259045"/>
    <xdr:sp macro="" textlink="">
      <xdr:nvSpPr>
        <xdr:cNvPr id="792" name="【庁舎】&#10;一人当たり面積該当値テキスト">
          <a:extLst>
            <a:ext uri="{FF2B5EF4-FFF2-40B4-BE49-F238E27FC236}">
              <a16:creationId xmlns:a16="http://schemas.microsoft.com/office/drawing/2014/main" id="{034CC291-1438-4CF7-847E-3046EB4EBF0A}"/>
            </a:ext>
          </a:extLst>
        </xdr:cNvPr>
        <xdr:cNvSpPr txBox="1"/>
      </xdr:nvSpPr>
      <xdr:spPr>
        <a:xfrm>
          <a:off x="22199600" y="1772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8255</xdr:rowOff>
    </xdr:from>
    <xdr:to>
      <xdr:col>112</xdr:col>
      <xdr:colOff>38100</xdr:colOff>
      <xdr:row>103</xdr:row>
      <xdr:rowOff>109855</xdr:rowOff>
    </xdr:to>
    <xdr:sp macro="" textlink="">
      <xdr:nvSpPr>
        <xdr:cNvPr id="793" name="楕円 792">
          <a:extLst>
            <a:ext uri="{FF2B5EF4-FFF2-40B4-BE49-F238E27FC236}">
              <a16:creationId xmlns:a16="http://schemas.microsoft.com/office/drawing/2014/main" id="{6406C3FE-7778-4CB4-A09C-7E77F48E0043}"/>
            </a:ext>
          </a:extLst>
        </xdr:cNvPr>
        <xdr:cNvSpPr/>
      </xdr:nvSpPr>
      <xdr:spPr>
        <a:xfrm>
          <a:off x="21272500" y="176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59055</xdr:rowOff>
    </xdr:from>
    <xdr:to>
      <xdr:col>116</xdr:col>
      <xdr:colOff>63500</xdr:colOff>
      <xdr:row>103</xdr:row>
      <xdr:rowOff>139064</xdr:rowOff>
    </xdr:to>
    <xdr:cxnSp macro="">
      <xdr:nvCxnSpPr>
        <xdr:cNvPr id="794" name="直線コネクタ 793">
          <a:extLst>
            <a:ext uri="{FF2B5EF4-FFF2-40B4-BE49-F238E27FC236}">
              <a16:creationId xmlns:a16="http://schemas.microsoft.com/office/drawing/2014/main" id="{FC954C84-9BE6-4A2C-9776-6D00CDA5A072}"/>
            </a:ext>
          </a:extLst>
        </xdr:cNvPr>
        <xdr:cNvCxnSpPr/>
      </xdr:nvCxnSpPr>
      <xdr:spPr>
        <a:xfrm>
          <a:off x="21323300" y="17718405"/>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48261</xdr:rowOff>
    </xdr:from>
    <xdr:to>
      <xdr:col>107</xdr:col>
      <xdr:colOff>101600</xdr:colOff>
      <xdr:row>103</xdr:row>
      <xdr:rowOff>149861</xdr:rowOff>
    </xdr:to>
    <xdr:sp macro="" textlink="">
      <xdr:nvSpPr>
        <xdr:cNvPr id="795" name="楕円 794">
          <a:extLst>
            <a:ext uri="{FF2B5EF4-FFF2-40B4-BE49-F238E27FC236}">
              <a16:creationId xmlns:a16="http://schemas.microsoft.com/office/drawing/2014/main" id="{BB1228FA-F20D-41AC-8A10-FD86C7E539E5}"/>
            </a:ext>
          </a:extLst>
        </xdr:cNvPr>
        <xdr:cNvSpPr/>
      </xdr:nvSpPr>
      <xdr:spPr>
        <a:xfrm>
          <a:off x="203835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59055</xdr:rowOff>
    </xdr:from>
    <xdr:to>
      <xdr:col>111</xdr:col>
      <xdr:colOff>177800</xdr:colOff>
      <xdr:row>103</xdr:row>
      <xdr:rowOff>99061</xdr:rowOff>
    </xdr:to>
    <xdr:cxnSp macro="">
      <xdr:nvCxnSpPr>
        <xdr:cNvPr id="796" name="直線コネクタ 795">
          <a:extLst>
            <a:ext uri="{FF2B5EF4-FFF2-40B4-BE49-F238E27FC236}">
              <a16:creationId xmlns:a16="http://schemas.microsoft.com/office/drawing/2014/main" id="{E6B92EEB-9237-4020-A48A-7F636F7CB95F}"/>
            </a:ext>
          </a:extLst>
        </xdr:cNvPr>
        <xdr:cNvCxnSpPr/>
      </xdr:nvCxnSpPr>
      <xdr:spPr>
        <a:xfrm flipV="1">
          <a:off x="20434300" y="1771840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3827</xdr:rowOff>
    </xdr:from>
    <xdr:ext cx="469744" cy="259045"/>
    <xdr:sp macro="" textlink="">
      <xdr:nvSpPr>
        <xdr:cNvPr id="797" name="n_1aveValue【庁舎】&#10;一人当たり面積">
          <a:extLst>
            <a:ext uri="{FF2B5EF4-FFF2-40B4-BE49-F238E27FC236}">
              <a16:creationId xmlns:a16="http://schemas.microsoft.com/office/drawing/2014/main" id="{6AEF5F1B-36DA-479F-9EAF-BEE8EECE7C54}"/>
            </a:ext>
          </a:extLst>
        </xdr:cNvPr>
        <xdr:cNvSpPr txBox="1"/>
      </xdr:nvSpPr>
      <xdr:spPr>
        <a:xfrm>
          <a:off x="21075727" y="1783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20972</xdr:rowOff>
    </xdr:from>
    <xdr:ext cx="469744" cy="259045"/>
    <xdr:sp macro="" textlink="">
      <xdr:nvSpPr>
        <xdr:cNvPr id="798" name="n_2aveValue【庁舎】&#10;一人当たり面積">
          <a:extLst>
            <a:ext uri="{FF2B5EF4-FFF2-40B4-BE49-F238E27FC236}">
              <a16:creationId xmlns:a16="http://schemas.microsoft.com/office/drawing/2014/main" id="{A06AFBC0-2DF5-44B3-ACE2-106309C24028}"/>
            </a:ext>
          </a:extLst>
        </xdr:cNvPr>
        <xdr:cNvSpPr txBox="1"/>
      </xdr:nvSpPr>
      <xdr:spPr>
        <a:xfrm>
          <a:off x="20199427" y="17851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166388</xdr:rowOff>
    </xdr:from>
    <xdr:ext cx="469744" cy="259045"/>
    <xdr:sp macro="" textlink="">
      <xdr:nvSpPr>
        <xdr:cNvPr id="799" name="n_3aveValue【庁舎】&#10;一人当たり面積">
          <a:extLst>
            <a:ext uri="{FF2B5EF4-FFF2-40B4-BE49-F238E27FC236}">
              <a16:creationId xmlns:a16="http://schemas.microsoft.com/office/drawing/2014/main" id="{361E9209-270C-46E4-83EB-D5DB7F1BD316}"/>
            </a:ext>
          </a:extLst>
        </xdr:cNvPr>
        <xdr:cNvSpPr txBox="1"/>
      </xdr:nvSpPr>
      <xdr:spPr>
        <a:xfrm>
          <a:off x="19310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126382</xdr:rowOff>
    </xdr:from>
    <xdr:ext cx="469744" cy="259045"/>
    <xdr:sp macro="" textlink="">
      <xdr:nvSpPr>
        <xdr:cNvPr id="800" name="n_1mainValue【庁舎】&#10;一人当たり面積">
          <a:extLst>
            <a:ext uri="{FF2B5EF4-FFF2-40B4-BE49-F238E27FC236}">
              <a16:creationId xmlns:a16="http://schemas.microsoft.com/office/drawing/2014/main" id="{72A9CADF-F0E2-4E28-89E7-8C197F502C09}"/>
            </a:ext>
          </a:extLst>
        </xdr:cNvPr>
        <xdr:cNvSpPr txBox="1"/>
      </xdr:nvSpPr>
      <xdr:spPr>
        <a:xfrm>
          <a:off x="21075727" y="1744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166388</xdr:rowOff>
    </xdr:from>
    <xdr:ext cx="469744" cy="259045"/>
    <xdr:sp macro="" textlink="">
      <xdr:nvSpPr>
        <xdr:cNvPr id="801" name="n_2mainValue【庁舎】&#10;一人当たり面積">
          <a:extLst>
            <a:ext uri="{FF2B5EF4-FFF2-40B4-BE49-F238E27FC236}">
              <a16:creationId xmlns:a16="http://schemas.microsoft.com/office/drawing/2014/main" id="{D645F45E-28F5-4DD7-B026-7AFAF01221F5}"/>
            </a:ext>
          </a:extLst>
        </xdr:cNvPr>
        <xdr:cNvSpPr txBox="1"/>
      </xdr:nvSpPr>
      <xdr:spPr>
        <a:xfrm>
          <a:off x="20199427" y="1748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2" name="正方形/長方形 801">
          <a:extLst>
            <a:ext uri="{FF2B5EF4-FFF2-40B4-BE49-F238E27FC236}">
              <a16:creationId xmlns:a16="http://schemas.microsoft.com/office/drawing/2014/main" id="{2A88C34E-566F-4DC4-9512-7055DE1AE40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3" name="正方形/長方形 802">
          <a:extLst>
            <a:ext uri="{FF2B5EF4-FFF2-40B4-BE49-F238E27FC236}">
              <a16:creationId xmlns:a16="http://schemas.microsoft.com/office/drawing/2014/main" id="{FED21DA8-14E4-4F4C-8AE4-88C5FCF5F12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4" name="テキスト ボックス 803">
          <a:extLst>
            <a:ext uri="{FF2B5EF4-FFF2-40B4-BE49-F238E27FC236}">
              <a16:creationId xmlns:a16="http://schemas.microsoft.com/office/drawing/2014/main" id="{08D4FE3C-B59E-46E1-A41A-F681E644E6F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「図書館」は、全国・類似団体内・県平均と比較して減価償却率が高く、一人当たりの面積は低い水準にあります。図書館本館は、大規模改修や計画的な維持補修を行っていますが、築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年を経過していることから、今後も適正な施設管理に努めます。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体育館・プール」及び「福祉施設」の一人当たり面積については、全国・類似団体内・県平均と比較して低い水準にありますが、市域全体での類似施設の集積状況を踏まえた在り方や民間活用を検討していき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「市民会館」は、減価償却率及び一人当たり面積ともに、類似団体内と同水準にありますが、大規模改修等の時期に合わせて、類似施設の状況等を踏まえた在り方を検討していきます。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「庁舎」については、庁舎・支所・出張所の</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施設のうち</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施設が築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を経過しており、類似団体内の減価償却率で見ても高い水準にありますが、一人当たり面積では類似団体内と同水準にあります。今後は、現在建設中である新庁舎を中心に、行政サービスを提供する基盤施設として、ファシリティマネジメントの概念を導入した管理手法を検討しながら、庁舎等の管理の適正化を図っていき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熊本県八代市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128,001
125,600
681.36
66,456,864
65,134,510
1,150,591
32,938,875
67,926,540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91.3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月の</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市町村合併</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担税力が小さい</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複数の</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過疎地域を市域に含んだことから、県内市町村平均値は上回っているものの、類似団体平均値を下回っている状況</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にある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景気の低迷もあり、指数が大きく改善することは困難な状況で</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あるが</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歳出削減等の取組みを通じて、</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財政基盤の強化</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46</xdr:row>
      <xdr:rowOff>11793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95572"/>
          <a:ext cx="0" cy="1602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155320</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87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46</xdr:row>
      <xdr:rowOff>11793</xdr:rowOff>
    </xdr:from>
    <xdr:to>
      <xdr:col>24</xdr:col>
      <xdr:colOff>12700</xdr:colOff>
      <xdr:row>46</xdr:row>
      <xdr:rowOff>11793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89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130628</xdr:rowOff>
    </xdr:from>
    <xdr:to>
      <xdr:col>23</xdr:col>
      <xdr:colOff>133350</xdr:colOff>
      <xdr:row>44</xdr:row>
      <xdr:rowOff>147865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767442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60977</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147865</xdr:rowOff>
    </xdr:from>
    <xdr:to>
      <xdr:col>19</xdr:col>
      <xdr:colOff>133350</xdr:colOff>
      <xdr:row>44</xdr:row>
      <xdr:rowOff>147865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6916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61685</xdr:rowOff>
    </xdr:from>
    <xdr:to>
      <xdr:col>19</xdr:col>
      <xdr:colOff>184150</xdr:colOff>
      <xdr:row>43</xdr:row>
      <xdr:rowOff>163285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2012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202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147865</xdr:rowOff>
    </xdr:from>
    <xdr:to>
      <xdr:col>15</xdr:col>
      <xdr:colOff>82550</xdr:colOff>
      <xdr:row>44</xdr:row>
      <xdr:rowOff>165100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6916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61685</xdr:rowOff>
    </xdr:from>
    <xdr:to>
      <xdr:col>15</xdr:col>
      <xdr:colOff>133350</xdr:colOff>
      <xdr:row>43</xdr:row>
      <xdr:rowOff>163285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2012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20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165100</xdr:rowOff>
    </xdr:from>
    <xdr:to>
      <xdr:col>11</xdr:col>
      <xdr:colOff>31750</xdr:colOff>
      <xdr:row>44</xdr:row>
      <xdr:rowOff>165100</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120849</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79828</xdr:rowOff>
    </xdr:from>
    <xdr:to>
      <xdr:col>23</xdr:col>
      <xdr:colOff>184150</xdr:colOff>
      <xdr:row>45</xdr:row>
      <xdr:rowOff>9978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51905</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59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97065</xdr:rowOff>
    </xdr:from>
    <xdr:to>
      <xdr:col>19</xdr:col>
      <xdr:colOff>184150</xdr:colOff>
      <xdr:row>45</xdr:row>
      <xdr:rowOff>27215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11992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727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97065</xdr:rowOff>
    </xdr:from>
    <xdr:to>
      <xdr:col>15</xdr:col>
      <xdr:colOff>133350</xdr:colOff>
      <xdr:row>45</xdr:row>
      <xdr:rowOff>27215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11992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72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114300</xdr:rowOff>
    </xdr:from>
    <xdr:to>
      <xdr:col>11</xdr:col>
      <xdr:colOff>82550</xdr:colOff>
      <xdr:row>45</xdr:row>
      <xdr:rowOff>44450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29227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29227</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経常一般財源総額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で減少し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、経常一般財源充当経費が増加したため前年度と比べ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増となり、類似団体平均値と比べても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高くなってい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今後も、普通交付税の減少や大規模事業の影響に伴う公債費の増加に伴い、経常収支比率の上昇が懸念されるため、公共施設等総合管理計画に基づき、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今以上に経常経費削減への対策を図る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121496</xdr:rowOff>
    </xdr:from>
    <xdr:to>
      <xdr:col>23</xdr:col>
      <xdr:colOff>133350</xdr:colOff>
      <xdr:row>66</xdr:row>
      <xdr:rowOff>146896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9894146"/>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118973</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146896</xdr:rowOff>
    </xdr:from>
    <xdr:to>
      <xdr:col>24</xdr:col>
      <xdr:colOff>12700</xdr:colOff>
      <xdr:row>66</xdr:row>
      <xdr:rowOff>146896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6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36423</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6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121496</xdr:rowOff>
    </xdr:from>
    <xdr:to>
      <xdr:col>24</xdr:col>
      <xdr:colOff>12700</xdr:colOff>
      <xdr:row>57</xdr:row>
      <xdr:rowOff>121496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989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95250</xdr:rowOff>
    </xdr:from>
    <xdr:to>
      <xdr:col>23</xdr:col>
      <xdr:colOff>133350</xdr:colOff>
      <xdr:row>62</xdr:row>
      <xdr:rowOff>52494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553700"/>
          <a:ext cx="8382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36847</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323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20320</xdr:rowOff>
    </xdr:from>
    <xdr:to>
      <xdr:col>23</xdr:col>
      <xdr:colOff>184150</xdr:colOff>
      <xdr:row>61</xdr:row>
      <xdr:rowOff>121920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87206</xdr:rowOff>
    </xdr:from>
    <xdr:to>
      <xdr:col>19</xdr:col>
      <xdr:colOff>133350</xdr:colOff>
      <xdr:row>61</xdr:row>
      <xdr:rowOff>95250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54565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119380</xdr:rowOff>
    </xdr:from>
    <xdr:to>
      <xdr:col>19</xdr:col>
      <xdr:colOff>184150</xdr:colOff>
      <xdr:row>61</xdr:row>
      <xdr:rowOff>49530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59707</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33444</xdr:rowOff>
    </xdr:from>
    <xdr:to>
      <xdr:col>15</xdr:col>
      <xdr:colOff>82550</xdr:colOff>
      <xdr:row>61</xdr:row>
      <xdr:rowOff>87206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320444"/>
          <a:ext cx="889000" cy="22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95250</xdr:rowOff>
    </xdr:from>
    <xdr:to>
      <xdr:col>15</xdr:col>
      <xdr:colOff>133350</xdr:colOff>
      <xdr:row>61</xdr:row>
      <xdr:rowOff>25400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35577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33444</xdr:rowOff>
    </xdr:from>
    <xdr:to>
      <xdr:col>11</xdr:col>
      <xdr:colOff>31750</xdr:colOff>
      <xdr:row>60</xdr:row>
      <xdr:rowOff>146050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0320444"/>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105833</xdr:rowOff>
    </xdr:from>
    <xdr:to>
      <xdr:col>11</xdr:col>
      <xdr:colOff>82550</xdr:colOff>
      <xdr:row>60</xdr:row>
      <xdr:rowOff>35983</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22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46160</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999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119380</xdr:rowOff>
    </xdr:from>
    <xdr:to>
      <xdr:col>7</xdr:col>
      <xdr:colOff>31750</xdr:colOff>
      <xdr:row>61</xdr:row>
      <xdr:rowOff>49530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34307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1694</xdr:rowOff>
    </xdr:from>
    <xdr:to>
      <xdr:col>23</xdr:col>
      <xdr:colOff>184150</xdr:colOff>
      <xdr:row>62</xdr:row>
      <xdr:rowOff>103294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145221</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60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44450</xdr:rowOff>
    </xdr:from>
    <xdr:to>
      <xdr:col>19</xdr:col>
      <xdr:colOff>184150</xdr:colOff>
      <xdr:row>61</xdr:row>
      <xdr:rowOff>146050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130827</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58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36406</xdr:rowOff>
    </xdr:from>
    <xdr:to>
      <xdr:col>15</xdr:col>
      <xdr:colOff>133350</xdr:colOff>
      <xdr:row>61</xdr:row>
      <xdr:rowOff>138006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122783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58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154094</xdr:rowOff>
    </xdr:from>
    <xdr:to>
      <xdr:col>11</xdr:col>
      <xdr:colOff>82550</xdr:colOff>
      <xdr:row>60</xdr:row>
      <xdr:rowOff>84244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2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69021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35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95250</xdr:rowOff>
    </xdr:from>
    <xdr:to>
      <xdr:col>7</xdr:col>
      <xdr:colOff>31750</xdr:colOff>
      <xdr:row>61</xdr:row>
      <xdr:rowOff>25400</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35577</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人当たり人件費・物件費等決算額は、前年度決算額より減少し、類似団体平均値も下回っている。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しかし、人件費においては退職者の増加により職員給与経費が増加しており、物件費においてもごみ収集・処理関連事業において増加がみられる。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今後は、適正な定員管理の基に職員の新陳代謝を図り、人件費の抑制に努めるとともに物件費の抑制を図る。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98690</xdr:rowOff>
    </xdr:from>
    <xdr:to>
      <xdr:col>23</xdr:col>
      <xdr:colOff>133350</xdr:colOff>
      <xdr:row>89</xdr:row>
      <xdr:rowOff>89964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814690"/>
          <a:ext cx="0" cy="1534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62041</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32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89964</xdr:rowOff>
    </xdr:from>
    <xdr:to>
      <xdr:col>24</xdr:col>
      <xdr:colOff>12700</xdr:colOff>
      <xdr:row>89</xdr:row>
      <xdr:rowOff>89964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349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13617</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55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98690</xdr:rowOff>
    </xdr:from>
    <xdr:to>
      <xdr:col>24</xdr:col>
      <xdr:colOff>12700</xdr:colOff>
      <xdr:row>80</xdr:row>
      <xdr:rowOff>98690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81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48533</xdr:rowOff>
    </xdr:from>
    <xdr:to>
      <xdr:col>23</xdr:col>
      <xdr:colOff>133350</xdr:colOff>
      <xdr:row>83</xdr:row>
      <xdr:rowOff>160341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4114800" y="14278883"/>
          <a:ext cx="838200" cy="11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24923</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4426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52846</xdr:rowOff>
    </xdr:from>
    <xdr:to>
      <xdr:col>23</xdr:col>
      <xdr:colOff>184150</xdr:colOff>
      <xdr:row>84</xdr:row>
      <xdr:rowOff>154446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45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83573</xdr:rowOff>
    </xdr:from>
    <xdr:to>
      <xdr:col>19</xdr:col>
      <xdr:colOff>133350</xdr:colOff>
      <xdr:row>83</xdr:row>
      <xdr:rowOff>160341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4313923"/>
          <a:ext cx="889000" cy="76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32181</xdr:rowOff>
    </xdr:from>
    <xdr:to>
      <xdr:col>19</xdr:col>
      <xdr:colOff>184150</xdr:colOff>
      <xdr:row>84</xdr:row>
      <xdr:rowOff>133781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443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118558</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4520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168415</xdr:rowOff>
    </xdr:from>
    <xdr:to>
      <xdr:col>15</xdr:col>
      <xdr:colOff>82550</xdr:colOff>
      <xdr:row>83</xdr:row>
      <xdr:rowOff>83573</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4227315"/>
          <a:ext cx="889000" cy="8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153716</xdr:rowOff>
    </xdr:from>
    <xdr:to>
      <xdr:col>15</xdr:col>
      <xdr:colOff>133350</xdr:colOff>
      <xdr:row>84</xdr:row>
      <xdr:rowOff>83866</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43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68643</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4470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109916</xdr:rowOff>
    </xdr:from>
    <xdr:to>
      <xdr:col>11</xdr:col>
      <xdr:colOff>31750</xdr:colOff>
      <xdr:row>82</xdr:row>
      <xdr:rowOff>168415</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a:off x="1447800" y="14168816"/>
          <a:ext cx="889000" cy="5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51957</xdr:rowOff>
    </xdr:from>
    <xdr:to>
      <xdr:col>11</xdr:col>
      <xdr:colOff>82550</xdr:colOff>
      <xdr:row>83</xdr:row>
      <xdr:rowOff>153557</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428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138334</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4368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125819</xdr:rowOff>
    </xdr:from>
    <xdr:to>
      <xdr:col>7</xdr:col>
      <xdr:colOff>31750</xdr:colOff>
      <xdr:row>83</xdr:row>
      <xdr:rowOff>55969</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40746</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427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169183</xdr:rowOff>
    </xdr:from>
    <xdr:to>
      <xdr:col>23</xdr:col>
      <xdr:colOff>184150</xdr:colOff>
      <xdr:row>83</xdr:row>
      <xdr:rowOff>99333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422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14260</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4073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109541</xdr:rowOff>
    </xdr:from>
    <xdr:to>
      <xdr:col>19</xdr:col>
      <xdr:colOff>184150</xdr:colOff>
      <xdr:row>84</xdr:row>
      <xdr:rowOff>39691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433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49868</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4108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32773</xdr:rowOff>
    </xdr:from>
    <xdr:to>
      <xdr:col>15</xdr:col>
      <xdr:colOff>133350</xdr:colOff>
      <xdr:row>83</xdr:row>
      <xdr:rowOff>134373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42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144550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403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117615</xdr:rowOff>
    </xdr:from>
    <xdr:to>
      <xdr:col>11</xdr:col>
      <xdr:colOff>82550</xdr:colOff>
      <xdr:row>83</xdr:row>
      <xdr:rowOff>47765</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417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57942</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3945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59116</xdr:rowOff>
    </xdr:from>
    <xdr:to>
      <xdr:col>7</xdr:col>
      <xdr:colOff>31750</xdr:colOff>
      <xdr:row>82</xdr:row>
      <xdr:rowOff>160716</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411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170893</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388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類似団体平均値</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を下回る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給与水準となってい</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。今後も、国や県等の均衡を考慮しながら、引き続き給与水準の適正化に努めて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いく</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89</xdr:row>
      <xdr:rowOff>89959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21316"/>
          <a:ext cx="0" cy="1427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62036</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21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89959</xdr:rowOff>
    </xdr:from>
    <xdr:to>
      <xdr:col>81</xdr:col>
      <xdr:colOff>133350</xdr:colOff>
      <xdr:row>89</xdr:row>
      <xdr:rowOff>89959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4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84</xdr:row>
      <xdr:rowOff>122766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448435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164693</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122766</xdr:rowOff>
    </xdr:from>
    <xdr:to>
      <xdr:col>77</xdr:col>
      <xdr:colOff>44450</xdr:colOff>
      <xdr:row>85</xdr:row>
      <xdr:rowOff>51859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524566"/>
          <a:ext cx="889000" cy="10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51859</xdr:rowOff>
    </xdr:from>
    <xdr:to>
      <xdr:col>72</xdr:col>
      <xdr:colOff>203200</xdr:colOff>
      <xdr:row>85</xdr:row>
      <xdr:rowOff>132291</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625109"/>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102659</xdr:rowOff>
    </xdr:from>
    <xdr:to>
      <xdr:col>68</xdr:col>
      <xdr:colOff>152400</xdr:colOff>
      <xdr:row>85</xdr:row>
      <xdr:rowOff>132291</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504459"/>
          <a:ext cx="889000" cy="20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161925</xdr:rowOff>
    </xdr:from>
    <xdr:to>
      <xdr:col>68</xdr:col>
      <xdr:colOff>203200</xdr:colOff>
      <xdr:row>86</xdr:row>
      <xdr:rowOff>92075</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76852</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48277</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71966</xdr:rowOff>
    </xdr:from>
    <xdr:to>
      <xdr:col>77</xdr:col>
      <xdr:colOff>95250</xdr:colOff>
      <xdr:row>85</xdr:row>
      <xdr:rowOff>2116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1059</xdr:rowOff>
    </xdr:from>
    <xdr:to>
      <xdr:col>73</xdr:col>
      <xdr:colOff>44450</xdr:colOff>
      <xdr:row>85</xdr:row>
      <xdr:rowOff>102659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112836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81491</xdr:rowOff>
    </xdr:from>
    <xdr:to>
      <xdr:col>68</xdr:col>
      <xdr:colOff>203200</xdr:colOff>
      <xdr:row>86</xdr:row>
      <xdr:rowOff>11641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21818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51859</xdr:rowOff>
    </xdr:from>
    <xdr:to>
      <xdr:col>64</xdr:col>
      <xdr:colOff>152400</xdr:colOff>
      <xdr:row>84</xdr:row>
      <xdr:rowOff>153459</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163636</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22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市町村合併により増大した職員数の是正を図るため、平成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年度を計画初年度とした行財政計画では、合併後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年間で延べ</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人の職員数削減を掲げ、平成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年度には概ね目標値を達成</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0.25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上回る結果となって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いるが、</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その主な要因としては、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年度に市立病院が閉院したことにより、一般行政部門での職員が増加したことによるものである。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今後は、国や県からの権限委譲や法改正等により事務量が年々増大していることもあり、専門的な職種の人材確保に重点を置きながら、引き続き適正な定員管理に努め</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165481</xdr:rowOff>
    </xdr:from>
    <xdr:to>
      <xdr:col>81</xdr:col>
      <xdr:colOff>44450</xdr:colOff>
      <xdr:row>67</xdr:row>
      <xdr:rowOff>7620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281031"/>
          <a:ext cx="0" cy="1213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151147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7620</xdr:rowOff>
    </xdr:from>
    <xdr:to>
      <xdr:col>81</xdr:col>
      <xdr:colOff>133350</xdr:colOff>
      <xdr:row>67</xdr:row>
      <xdr:rowOff>7620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80408</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1002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165481</xdr:rowOff>
    </xdr:from>
    <xdr:to>
      <xdr:col>81</xdr:col>
      <xdr:colOff>133350</xdr:colOff>
      <xdr:row>59</xdr:row>
      <xdr:rowOff>165481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281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104648</xdr:rowOff>
    </xdr:from>
    <xdr:to>
      <xdr:col>81</xdr:col>
      <xdr:colOff>44450</xdr:colOff>
      <xdr:row>63</xdr:row>
      <xdr:rowOff>164973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905998"/>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169435</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627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152908</xdr:rowOff>
    </xdr:from>
    <xdr:to>
      <xdr:col>81</xdr:col>
      <xdr:colOff>95250</xdr:colOff>
      <xdr:row>63</xdr:row>
      <xdr:rowOff>83058</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68453</xdr:rowOff>
    </xdr:from>
    <xdr:to>
      <xdr:col>77</xdr:col>
      <xdr:colOff>44450</xdr:colOff>
      <xdr:row>63</xdr:row>
      <xdr:rowOff>104648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86980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136017</xdr:rowOff>
    </xdr:from>
    <xdr:to>
      <xdr:col>77</xdr:col>
      <xdr:colOff>95250</xdr:colOff>
      <xdr:row>63</xdr:row>
      <xdr:rowOff>66167</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76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76344</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34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34671</xdr:rowOff>
    </xdr:from>
    <xdr:to>
      <xdr:col>72</xdr:col>
      <xdr:colOff>203200</xdr:colOff>
      <xdr:row>63</xdr:row>
      <xdr:rowOff>68453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836021"/>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128778</xdr:rowOff>
    </xdr:from>
    <xdr:to>
      <xdr:col>73</xdr:col>
      <xdr:colOff>44450</xdr:colOff>
      <xdr:row>63</xdr:row>
      <xdr:rowOff>58928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69105</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52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25019</xdr:rowOff>
    </xdr:from>
    <xdr:to>
      <xdr:col>68</xdr:col>
      <xdr:colOff>152400</xdr:colOff>
      <xdr:row>63</xdr:row>
      <xdr:rowOff>34671</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826369"/>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150622</xdr:rowOff>
    </xdr:from>
    <xdr:to>
      <xdr:col>68</xdr:col>
      <xdr:colOff>203200</xdr:colOff>
      <xdr:row>62</xdr:row>
      <xdr:rowOff>80772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90949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136144</xdr:rowOff>
    </xdr:from>
    <xdr:to>
      <xdr:col>64</xdr:col>
      <xdr:colOff>152400</xdr:colOff>
      <xdr:row>62</xdr:row>
      <xdr:rowOff>66294</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76471</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114173</xdr:rowOff>
    </xdr:from>
    <xdr:to>
      <xdr:col>81</xdr:col>
      <xdr:colOff>95250</xdr:colOff>
      <xdr:row>64</xdr:row>
      <xdr:rowOff>44323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91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86250</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887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53848</xdr:rowOff>
    </xdr:from>
    <xdr:to>
      <xdr:col>77</xdr:col>
      <xdr:colOff>95250</xdr:colOff>
      <xdr:row>63</xdr:row>
      <xdr:rowOff>155448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140225</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941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17653</xdr:rowOff>
    </xdr:from>
    <xdr:to>
      <xdr:col>73</xdr:col>
      <xdr:colOff>44450</xdr:colOff>
      <xdr:row>63</xdr:row>
      <xdr:rowOff>119253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81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104030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905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155321</xdr:rowOff>
    </xdr:from>
    <xdr:to>
      <xdr:col>68</xdr:col>
      <xdr:colOff>203200</xdr:colOff>
      <xdr:row>63</xdr:row>
      <xdr:rowOff>85471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78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70248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871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145669</xdr:rowOff>
    </xdr:from>
    <xdr:to>
      <xdr:col>64</xdr:col>
      <xdr:colOff>152400</xdr:colOff>
      <xdr:row>63</xdr:row>
      <xdr:rowOff>75819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77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60596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86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内平均値及び県内市町村平均値を上回っている状況であるが、前年度と比較すると減少傾向にある。これは、毎年の地方債の新規発行額を公債費償還元金の範囲内に抑制してきたこと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a:t>
          </a:r>
          <a:r>
            <a:rPr kumimoji="1" lang="ja-JP" altLang="en-US" sz="1300">
              <a:latin typeface="ＭＳ Ｐゴシック" panose="020B0600070205080204" pitchFamily="50" charset="-128"/>
              <a:ea typeface="ＭＳ Ｐゴシック" panose="020B0600070205080204" pitchFamily="50" charset="-128"/>
            </a:rPr>
            <a:t>今後は、新庁舎建設や学校施設等への空調設備設等の大型事業により、実質公債費比率が一時的に上昇することが考えられる。また、合併算定替縮減による普通交付税の減少など悪化要因も懸念されるため、引き続き、歳出削減に取り組むとともに、地方債については平準化と公債費の適正化に取り組む。</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123613</xdr:rowOff>
    </xdr:from>
    <xdr:to>
      <xdr:col>81</xdr:col>
      <xdr:colOff>44450</xdr:colOff>
      <xdr:row>43</xdr:row>
      <xdr:rowOff>143510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124363"/>
          <a:ext cx="0" cy="1391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38540</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8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123613</xdr:rowOff>
    </xdr:from>
    <xdr:to>
      <xdr:col>81</xdr:col>
      <xdr:colOff>133350</xdr:colOff>
      <xdr:row>35</xdr:row>
      <xdr:rowOff>123613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12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135044</xdr:rowOff>
    </xdr:from>
    <xdr:to>
      <xdr:col>81</xdr:col>
      <xdr:colOff>44450</xdr:colOff>
      <xdr:row>40</xdr:row>
      <xdr:rowOff>167217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6179800" y="6993044"/>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87223</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6023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70696</xdr:rowOff>
    </xdr:from>
    <xdr:to>
      <xdr:col>81</xdr:col>
      <xdr:colOff>95250</xdr:colOff>
      <xdr:row>40</xdr:row>
      <xdr:rowOff>846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75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167217</xdr:rowOff>
    </xdr:from>
    <xdr:to>
      <xdr:col>77</xdr:col>
      <xdr:colOff>44450</xdr:colOff>
      <xdr:row>41</xdr:row>
      <xdr:rowOff>35983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70252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102870</xdr:rowOff>
    </xdr:from>
    <xdr:to>
      <xdr:col>77</xdr:col>
      <xdr:colOff>95250</xdr:colOff>
      <xdr:row>40</xdr:row>
      <xdr:rowOff>33020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43197</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35983</xdr:rowOff>
    </xdr:from>
    <xdr:to>
      <xdr:col>72</xdr:col>
      <xdr:colOff>203200</xdr:colOff>
      <xdr:row>41</xdr:row>
      <xdr:rowOff>108373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706543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108373</xdr:rowOff>
    </xdr:from>
    <xdr:to>
      <xdr:col>68</xdr:col>
      <xdr:colOff>152400</xdr:colOff>
      <xdr:row>42</xdr:row>
      <xdr:rowOff>41487</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713782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22437</xdr:rowOff>
    </xdr:from>
    <xdr:to>
      <xdr:col>68</xdr:col>
      <xdr:colOff>203200</xdr:colOff>
      <xdr:row>39</xdr:row>
      <xdr:rowOff>124037</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7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134214</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14394</xdr:rowOff>
    </xdr:from>
    <xdr:to>
      <xdr:col>64</xdr:col>
      <xdr:colOff>152400</xdr:colOff>
      <xdr:row>39</xdr:row>
      <xdr:rowOff>115994</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670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126171</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46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84244</xdr:rowOff>
    </xdr:from>
    <xdr:to>
      <xdr:col>81</xdr:col>
      <xdr:colOff>95250</xdr:colOff>
      <xdr:row>41</xdr:row>
      <xdr:rowOff>14394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56321</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914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116417</xdr:rowOff>
    </xdr:from>
    <xdr:to>
      <xdr:col>77</xdr:col>
      <xdr:colOff>95250</xdr:colOff>
      <xdr:row>41</xdr:row>
      <xdr:rowOff>46567</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31344</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156633</xdr:rowOff>
    </xdr:from>
    <xdr:to>
      <xdr:col>73</xdr:col>
      <xdr:colOff>44450</xdr:colOff>
      <xdr:row>41</xdr:row>
      <xdr:rowOff>86783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71560</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57573</xdr:rowOff>
    </xdr:from>
    <xdr:to>
      <xdr:col>68</xdr:col>
      <xdr:colOff>203200</xdr:colOff>
      <xdr:row>41</xdr:row>
      <xdr:rowOff>159173</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162137</xdr:rowOff>
    </xdr:from>
    <xdr:to>
      <xdr:col>64</xdr:col>
      <xdr:colOff>152400</xdr:colOff>
      <xdr:row>42</xdr:row>
      <xdr:rowOff>92287</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77064</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％増加しており、類似団体平均値の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％及び県内市町村平均値</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54.4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％を大きく上回っている。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主な要因としては、環境センター建設や学校施設等への空調設備設置及びブロック塀改修などがある。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また、</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熊本地震で被災した本庁舎の建替え</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や防災行政無線整備、民族伝統芸能伝承館（仮称）などの大規模建設事業も開始していることから、公共施設の統廃合も検討し、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地方債発行額の抑制に努めながら、財政の健全化を図る。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22195</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13214"/>
          <a:ext cx="0" cy="16523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165722</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93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22195</xdr:rowOff>
    </xdr:from>
    <xdr:to>
      <xdr:col>81</xdr:col>
      <xdr:colOff>133350</xdr:colOff>
      <xdr:row>23</xdr:row>
      <xdr:rowOff>22195</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965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47292</xdr:rowOff>
    </xdr:from>
    <xdr:to>
      <xdr:col>81</xdr:col>
      <xdr:colOff>44450</xdr:colOff>
      <xdr:row>19</xdr:row>
      <xdr:rowOff>104745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179800" y="3304842"/>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78092</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6498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61565</xdr:rowOff>
    </xdr:from>
    <xdr:to>
      <xdr:col>81</xdr:col>
      <xdr:colOff>95250</xdr:colOff>
      <xdr:row>16</xdr:row>
      <xdr:rowOff>163165</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8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95794</xdr:rowOff>
    </xdr:from>
    <xdr:to>
      <xdr:col>77</xdr:col>
      <xdr:colOff>44450</xdr:colOff>
      <xdr:row>19</xdr:row>
      <xdr:rowOff>47292</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5290800" y="3181894"/>
          <a:ext cx="889000" cy="12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107527</xdr:rowOff>
    </xdr:from>
    <xdr:to>
      <xdr:col>77</xdr:col>
      <xdr:colOff>95250</xdr:colOff>
      <xdr:row>17</xdr:row>
      <xdr:rowOff>37677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85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47854</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61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138551</xdr:rowOff>
    </xdr:from>
    <xdr:to>
      <xdr:col>72</xdr:col>
      <xdr:colOff>203200</xdr:colOff>
      <xdr:row>18</xdr:row>
      <xdr:rowOff>95794</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4401800" y="3053201"/>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129359</xdr:rowOff>
    </xdr:from>
    <xdr:to>
      <xdr:col>73</xdr:col>
      <xdr:colOff>44450</xdr:colOff>
      <xdr:row>17</xdr:row>
      <xdr:rowOff>59509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87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69686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64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138551</xdr:rowOff>
    </xdr:from>
    <xdr:to>
      <xdr:col>68</xdr:col>
      <xdr:colOff>152400</xdr:colOff>
      <xdr:row>18</xdr:row>
      <xdr:rowOff>130266</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3512800" y="3053201"/>
          <a:ext cx="889000" cy="16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91682</xdr:rowOff>
    </xdr:from>
    <xdr:to>
      <xdr:col>68</xdr:col>
      <xdr:colOff>203200</xdr:colOff>
      <xdr:row>16</xdr:row>
      <xdr:rowOff>21832</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6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32009</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43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79042</xdr:rowOff>
    </xdr:from>
    <xdr:to>
      <xdr:col>64</xdr:col>
      <xdr:colOff>152400</xdr:colOff>
      <xdr:row>16</xdr:row>
      <xdr:rowOff>9192</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6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19369</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41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53945</xdr:rowOff>
    </xdr:from>
    <xdr:to>
      <xdr:col>81</xdr:col>
      <xdr:colOff>95250</xdr:colOff>
      <xdr:row>19</xdr:row>
      <xdr:rowOff>155545</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331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26022</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328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167942</xdr:rowOff>
    </xdr:from>
    <xdr:to>
      <xdr:col>77</xdr:col>
      <xdr:colOff>95250</xdr:colOff>
      <xdr:row>19</xdr:row>
      <xdr:rowOff>98092</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325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82869</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3340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44994</xdr:rowOff>
    </xdr:from>
    <xdr:to>
      <xdr:col>73</xdr:col>
      <xdr:colOff>44450</xdr:colOff>
      <xdr:row>18</xdr:row>
      <xdr:rowOff>146594</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313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131371</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321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87751</xdr:rowOff>
    </xdr:from>
    <xdr:to>
      <xdr:col>68</xdr:col>
      <xdr:colOff>203200</xdr:colOff>
      <xdr:row>18</xdr:row>
      <xdr:rowOff>17901</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300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2678</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308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79466</xdr:rowOff>
    </xdr:from>
    <xdr:to>
      <xdr:col>64</xdr:col>
      <xdr:colOff>152400</xdr:colOff>
      <xdr:row>19</xdr:row>
      <xdr:rowOff>9616</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316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165843</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325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熊本県八代市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128,001
125,600
681.36
66,456,864
65,134,510
1,150,591
32,938,875
67,926,540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91.3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前年度を</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0.5</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％上回</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り、</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類似団体平均値を</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0.3</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％上回</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る</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結果となってい</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る</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。その主な要因は、</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退職者が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人増えたことにある。また、</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年度の給与改定の影響により、給料月額及び勤勉手当などの費用</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も増額している。</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一方で、</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ラスパイレス指数は類似団体平均値</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をやや下回る</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傾向にあることから、今後</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も</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現在の給与水準を維持しながら、組織体制の見直しや事務事業の見直し等を積極的に進め、適正な定員管理の基に職員の新陳代謝を図り、人件費の抑制に努め</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る</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143328</xdr:rowOff>
    </xdr:from>
    <xdr:to>
      <xdr:col>24</xdr:col>
      <xdr:colOff>25400</xdr:colOff>
      <xdr:row>41</xdr:row>
      <xdr:rowOff>118835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29728"/>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90912</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118835</xdr:rowOff>
    </xdr:from>
    <xdr:to>
      <xdr:col>24</xdr:col>
      <xdr:colOff>114300</xdr:colOff>
      <xdr:row>41</xdr:row>
      <xdr:rowOff>118835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148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58255</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7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143328</xdr:rowOff>
    </xdr:from>
    <xdr:to>
      <xdr:col>24</xdr:col>
      <xdr:colOff>114300</xdr:colOff>
      <xdr:row>32</xdr:row>
      <xdr:rowOff>143328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2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110672</xdr:rowOff>
    </xdr:from>
    <xdr:to>
      <xdr:col>24</xdr:col>
      <xdr:colOff>25400</xdr:colOff>
      <xdr:row>37</xdr:row>
      <xdr:rowOff>20864</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282872"/>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109055</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09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92528</xdr:rowOff>
    </xdr:from>
    <xdr:to>
      <xdr:col>24</xdr:col>
      <xdr:colOff>76200</xdr:colOff>
      <xdr:row>37</xdr:row>
      <xdr:rowOff>22678</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29028</xdr:rowOff>
    </xdr:from>
    <xdr:to>
      <xdr:col>19</xdr:col>
      <xdr:colOff>187325</xdr:colOff>
      <xdr:row>36</xdr:row>
      <xdr:rowOff>110672</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2012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27214</xdr:rowOff>
    </xdr:from>
    <xdr:to>
      <xdr:col>20</xdr:col>
      <xdr:colOff>38100</xdr:colOff>
      <xdr:row>36</xdr:row>
      <xdr:rowOff>128814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138991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5968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102507</xdr:rowOff>
    </xdr:from>
    <xdr:to>
      <xdr:col>15</xdr:col>
      <xdr:colOff>98425</xdr:colOff>
      <xdr:row>36</xdr:row>
      <xdr:rowOff>29028</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1032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59872</xdr:rowOff>
    </xdr:from>
    <xdr:to>
      <xdr:col>15</xdr:col>
      <xdr:colOff>149225</xdr:colOff>
      <xdr:row>36</xdr:row>
      <xdr:rowOff>161472</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146249</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102507</xdr:rowOff>
    </xdr:from>
    <xdr:to>
      <xdr:col>11</xdr:col>
      <xdr:colOff>9525</xdr:colOff>
      <xdr:row>35</xdr:row>
      <xdr:rowOff>102507</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103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43543</xdr:rowOff>
    </xdr:from>
    <xdr:to>
      <xdr:col>11</xdr:col>
      <xdr:colOff>60325</xdr:colOff>
      <xdr:row>36</xdr:row>
      <xdr:rowOff>145143</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129920</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30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166007</xdr:rowOff>
    </xdr:from>
    <xdr:to>
      <xdr:col>6</xdr:col>
      <xdr:colOff>171450</xdr:colOff>
      <xdr:row>38</xdr:row>
      <xdr:rowOff>96157</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80934</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141514</xdr:rowOff>
    </xdr:from>
    <xdr:to>
      <xdr:col>24</xdr:col>
      <xdr:colOff>76200</xdr:colOff>
      <xdr:row>37</xdr:row>
      <xdr:rowOff>71664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113591</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59872</xdr:rowOff>
    </xdr:from>
    <xdr:to>
      <xdr:col>20</xdr:col>
      <xdr:colOff>38100</xdr:colOff>
      <xdr:row>36</xdr:row>
      <xdr:rowOff>161472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146249</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31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149678</xdr:rowOff>
    </xdr:from>
    <xdr:to>
      <xdr:col>15</xdr:col>
      <xdr:colOff>149225</xdr:colOff>
      <xdr:row>36</xdr:row>
      <xdr:rowOff>79828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15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90005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91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51707</xdr:rowOff>
    </xdr:from>
    <xdr:to>
      <xdr:col>11</xdr:col>
      <xdr:colOff>60325</xdr:colOff>
      <xdr:row>35</xdr:row>
      <xdr:rowOff>153307</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05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163484</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82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51707</xdr:rowOff>
    </xdr:from>
    <xdr:to>
      <xdr:col>6</xdr:col>
      <xdr:colOff>171450</xdr:colOff>
      <xdr:row>35</xdr:row>
      <xdr:rowOff>153307</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05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163484</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82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物件費が類似団体平均値と比較して低い主な要因は、当初予算編成の際に経常的経費の要求基準を定め、削減を図っていることによる効果であると思われる。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今後も事業見直しによる経常的経費の削減に努め、公共施設等総合管理計画に基づき、公共施設の統廃合による維持管理経費の削減等を進め、経費の抑制を図る。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118836</xdr:rowOff>
    </xdr:from>
    <xdr:to>
      <xdr:col>82</xdr:col>
      <xdr:colOff>107950</xdr:colOff>
      <xdr:row>22</xdr:row>
      <xdr:rowOff>45357</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34768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17434</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78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45357</xdr:rowOff>
    </xdr:from>
    <xdr:to>
      <xdr:col>82</xdr:col>
      <xdr:colOff>196850</xdr:colOff>
      <xdr:row>22</xdr:row>
      <xdr:rowOff>45357</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817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33763</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9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118836</xdr:rowOff>
    </xdr:from>
    <xdr:to>
      <xdr:col>82</xdr:col>
      <xdr:colOff>196850</xdr:colOff>
      <xdr:row>13</xdr:row>
      <xdr:rowOff>118836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34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61686</xdr:rowOff>
    </xdr:from>
    <xdr:to>
      <xdr:col>82</xdr:col>
      <xdr:colOff>107950</xdr:colOff>
      <xdr:row>14</xdr:row>
      <xdr:rowOff>159657</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2461986"/>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146248</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88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2721</xdr:rowOff>
    </xdr:from>
    <xdr:to>
      <xdr:col>82</xdr:col>
      <xdr:colOff>158750</xdr:colOff>
      <xdr:row>17</xdr:row>
      <xdr:rowOff>104321</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91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45357</xdr:rowOff>
    </xdr:from>
    <xdr:to>
      <xdr:col>78</xdr:col>
      <xdr:colOff>69850</xdr:colOff>
      <xdr:row>14</xdr:row>
      <xdr:rowOff>61686</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44565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125186</xdr:rowOff>
    </xdr:from>
    <xdr:to>
      <xdr:col>78</xdr:col>
      <xdr:colOff>120650</xdr:colOff>
      <xdr:row>17</xdr:row>
      <xdr:rowOff>55336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40113</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954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118836</xdr:rowOff>
    </xdr:from>
    <xdr:to>
      <xdr:col>73</xdr:col>
      <xdr:colOff>180975</xdr:colOff>
      <xdr:row>14</xdr:row>
      <xdr:rowOff>45357</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23476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92529</xdr:rowOff>
    </xdr:from>
    <xdr:to>
      <xdr:col>74</xdr:col>
      <xdr:colOff>31750</xdr:colOff>
      <xdr:row>17</xdr:row>
      <xdr:rowOff>22679</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7456</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118836</xdr:rowOff>
    </xdr:from>
    <xdr:to>
      <xdr:col>69</xdr:col>
      <xdr:colOff>92075</xdr:colOff>
      <xdr:row>13</xdr:row>
      <xdr:rowOff>135164</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flipV="1">
          <a:off x="13004800" y="234768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51707</xdr:rowOff>
    </xdr:from>
    <xdr:to>
      <xdr:col>69</xdr:col>
      <xdr:colOff>142875</xdr:colOff>
      <xdr:row>17</xdr:row>
      <xdr:rowOff>153307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138084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48277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108857</xdr:rowOff>
    </xdr:from>
    <xdr:to>
      <xdr:col>82</xdr:col>
      <xdr:colOff>158750</xdr:colOff>
      <xdr:row>15</xdr:row>
      <xdr:rowOff>39007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125384</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10886</xdr:rowOff>
    </xdr:from>
    <xdr:to>
      <xdr:col>78</xdr:col>
      <xdr:colOff>120650</xdr:colOff>
      <xdr:row>14</xdr:row>
      <xdr:rowOff>112486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122663</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180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166007</xdr:rowOff>
    </xdr:from>
    <xdr:to>
      <xdr:col>74</xdr:col>
      <xdr:colOff>31750</xdr:colOff>
      <xdr:row>14</xdr:row>
      <xdr:rowOff>96157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39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106334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16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68036</xdr:rowOff>
    </xdr:from>
    <xdr:to>
      <xdr:col>69</xdr:col>
      <xdr:colOff>142875</xdr:colOff>
      <xdr:row>13</xdr:row>
      <xdr:rowOff>169636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29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8363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06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84364</xdr:rowOff>
    </xdr:from>
    <xdr:to>
      <xdr:col>65</xdr:col>
      <xdr:colOff>53975</xdr:colOff>
      <xdr:row>14</xdr:row>
      <xdr:rowOff>14514</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24691</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扶助費が類似団体内平均値を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％上回り、かつ上昇傾向にある主な要因は、保育所運営費に係る経費が大きくなっていることにある。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ただ、扶助費全体の額は減少傾向にあるため、今後も単独事業で実施している扶助費の調整及び見直しを図りながら経費の抑制に努め、福祉サービスの適正化を図る。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45357</xdr:rowOff>
    </xdr:from>
    <xdr:to>
      <xdr:col>24</xdr:col>
      <xdr:colOff>25400</xdr:colOff>
      <xdr:row>61</xdr:row>
      <xdr:rowOff>91622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8960757"/>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131734</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70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45357</xdr:rowOff>
    </xdr:from>
    <xdr:to>
      <xdr:col>24</xdr:col>
      <xdr:colOff>114300</xdr:colOff>
      <xdr:row>52</xdr:row>
      <xdr:rowOff>45357</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896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162378</xdr:rowOff>
    </xdr:from>
    <xdr:to>
      <xdr:col>24</xdr:col>
      <xdr:colOff>25400</xdr:colOff>
      <xdr:row>56</xdr:row>
      <xdr:rowOff>12700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3987800" y="9592128"/>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41020</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151493</xdr:rowOff>
    </xdr:from>
    <xdr:to>
      <xdr:col>19</xdr:col>
      <xdr:colOff>187325</xdr:colOff>
      <xdr:row>55</xdr:row>
      <xdr:rowOff>162378</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3098800" y="95812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163285</xdr:rowOff>
    </xdr:from>
    <xdr:to>
      <xdr:col>20</xdr:col>
      <xdr:colOff>38100</xdr:colOff>
      <xdr:row>55</xdr:row>
      <xdr:rowOff>93435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103612</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19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42635</xdr:rowOff>
    </xdr:from>
    <xdr:to>
      <xdr:col>15</xdr:col>
      <xdr:colOff>98425</xdr:colOff>
      <xdr:row>55</xdr:row>
      <xdr:rowOff>151493</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2209800" y="9472385"/>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119743</xdr:rowOff>
    </xdr:from>
    <xdr:to>
      <xdr:col>15</xdr:col>
      <xdr:colOff>149225</xdr:colOff>
      <xdr:row>55</xdr:row>
      <xdr:rowOff>49893</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60070</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20865</xdr:rowOff>
    </xdr:from>
    <xdr:to>
      <xdr:col>11</xdr:col>
      <xdr:colOff>9525</xdr:colOff>
      <xdr:row>55</xdr:row>
      <xdr:rowOff>42635</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320800" y="94506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130628</xdr:rowOff>
    </xdr:from>
    <xdr:to>
      <xdr:col>11</xdr:col>
      <xdr:colOff>60325</xdr:colOff>
      <xdr:row>55</xdr:row>
      <xdr:rowOff>60778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70955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160565</xdr:rowOff>
    </xdr:from>
    <xdr:to>
      <xdr:col>6</xdr:col>
      <xdr:colOff>171450</xdr:colOff>
      <xdr:row>54</xdr:row>
      <xdr:rowOff>90715</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100892</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105427</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111578</xdr:rowOff>
    </xdr:from>
    <xdr:to>
      <xdr:col>20</xdr:col>
      <xdr:colOff>38100</xdr:colOff>
      <xdr:row>56</xdr:row>
      <xdr:rowOff>41728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26505</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9627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100693</xdr:rowOff>
    </xdr:from>
    <xdr:to>
      <xdr:col>15</xdr:col>
      <xdr:colOff>149225</xdr:colOff>
      <xdr:row>56</xdr:row>
      <xdr:rowOff>30843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15620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163285</xdr:rowOff>
    </xdr:from>
    <xdr:to>
      <xdr:col>11</xdr:col>
      <xdr:colOff>60325</xdr:colOff>
      <xdr:row>55</xdr:row>
      <xdr:rowOff>93435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78212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56442</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その他は前年度より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％増加しており、この主な要因は、医療費が増加したことによる国民健康保険特別会計繰出金や後期高齢者特別会計繰出金が増加したことが挙げられる。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類似団体内平均値及び県平均値と比較しても高い水準となっていることから、収納率向上や医療費適正化を図ることで普通会計の負担額を減らし、健全な財政運営に努める。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a:extLst>
            <a:ext uri="{FF2B5EF4-FFF2-40B4-BE49-F238E27FC236}">
              <a16:creationId xmlns:a16="http://schemas.microsoft.com/office/drawing/2014/main" id="{00000000-0008-0000-0400-0000F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62</xdr:row>
      <xdr:rowOff>12700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6510000" y="91893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53" name="その他最小値テキスト">
          <a:extLst>
            <a:ext uri="{FF2B5EF4-FFF2-40B4-BE49-F238E27FC236}">
              <a16:creationId xmlns:a16="http://schemas.microsoft.com/office/drawing/2014/main" id="{00000000-0008-0000-0400-0000FD000000}"/>
            </a:ext>
          </a:extLst>
        </xdr:cNvPr>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5" name="その他最大値テキスト">
          <a:extLst>
            <a:ext uri="{FF2B5EF4-FFF2-40B4-BE49-F238E27FC236}">
              <a16:creationId xmlns:a16="http://schemas.microsoft.com/office/drawing/2014/main" id="{00000000-0008-0000-0400-0000FF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94343</xdr:rowOff>
    </xdr:from>
    <xdr:to>
      <xdr:col>82</xdr:col>
      <xdr:colOff>107950</xdr:colOff>
      <xdr:row>58</xdr:row>
      <xdr:rowOff>143328</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5671800" y="1003844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100892</xdr:rowOff>
    </xdr:from>
    <xdr:ext cx="762000" cy="259045"/>
    <xdr:sp macro="" textlink="">
      <xdr:nvSpPr>
        <xdr:cNvPr id="258" name="その他平均値テキスト">
          <a:extLst>
            <a:ext uri="{FF2B5EF4-FFF2-40B4-BE49-F238E27FC236}">
              <a16:creationId xmlns:a16="http://schemas.microsoft.com/office/drawing/2014/main" id="{00000000-0008-0000-0400-000002010000}"/>
            </a:ext>
          </a:extLst>
        </xdr:cNvPr>
        <xdr:cNvSpPr txBox="1"/>
      </xdr:nvSpPr>
      <xdr:spPr>
        <a:xfrm>
          <a:off x="16598900" y="9702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84365</xdr:rowOff>
    </xdr:from>
    <xdr:to>
      <xdr:col>82</xdr:col>
      <xdr:colOff>158750</xdr:colOff>
      <xdr:row>58</xdr:row>
      <xdr:rowOff>14515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64592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61685</xdr:rowOff>
    </xdr:from>
    <xdr:to>
      <xdr:col>78</xdr:col>
      <xdr:colOff>69850</xdr:colOff>
      <xdr:row>58</xdr:row>
      <xdr:rowOff>94343</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4782800" y="100057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68035</xdr:rowOff>
    </xdr:from>
    <xdr:to>
      <xdr:col>78</xdr:col>
      <xdr:colOff>120650</xdr:colOff>
      <xdr:row>57</xdr:row>
      <xdr:rowOff>169635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5621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8362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609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118835</xdr:rowOff>
    </xdr:from>
    <xdr:to>
      <xdr:col>73</xdr:col>
      <xdr:colOff>180975</xdr:colOff>
      <xdr:row>58</xdr:row>
      <xdr:rowOff>61685</xdr:rowOff>
    </xdr:to>
    <xdr:cxnSp macro="">
      <xdr:nvCxnSpPr>
        <xdr:cNvPr id="263" name="直線コネクタ 262">
          <a:extLst>
            <a:ext uri="{FF2B5EF4-FFF2-40B4-BE49-F238E27FC236}">
              <a16:creationId xmlns:a16="http://schemas.microsoft.com/office/drawing/2014/main" id="{00000000-0008-0000-0400-000007010000}"/>
            </a:ext>
          </a:extLst>
        </xdr:cNvPr>
        <xdr:cNvCxnSpPr/>
      </xdr:nvCxnSpPr>
      <xdr:spPr>
        <a:xfrm>
          <a:off x="13893800" y="989148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10885</xdr:rowOff>
    </xdr:from>
    <xdr:to>
      <xdr:col>74</xdr:col>
      <xdr:colOff>31750</xdr:colOff>
      <xdr:row>58</xdr:row>
      <xdr:rowOff>112485</xdr:rowOff>
    </xdr:to>
    <xdr:sp macro="" textlink="">
      <xdr:nvSpPr>
        <xdr:cNvPr id="264" name="フローチャート: 判断 263">
          <a:extLst>
            <a:ext uri="{FF2B5EF4-FFF2-40B4-BE49-F238E27FC236}">
              <a16:creationId xmlns:a16="http://schemas.microsoft.com/office/drawing/2014/main" id="{00000000-0008-0000-0400-000008010000}"/>
            </a:ext>
          </a:extLst>
        </xdr:cNvPr>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122662</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118835</xdr:rowOff>
    </xdr:from>
    <xdr:to>
      <xdr:col>69</xdr:col>
      <xdr:colOff>92075</xdr:colOff>
      <xdr:row>61</xdr:row>
      <xdr:rowOff>37193</xdr:rowOff>
    </xdr:to>
    <xdr:cxnSp macro="">
      <xdr:nvCxnSpPr>
        <xdr:cNvPr id="266" name="直線コネクタ 265">
          <a:extLst>
            <a:ext uri="{FF2B5EF4-FFF2-40B4-BE49-F238E27FC236}">
              <a16:creationId xmlns:a16="http://schemas.microsoft.com/office/drawing/2014/main" id="{00000000-0008-0000-0400-00000A010000}"/>
            </a:ext>
          </a:extLst>
        </xdr:cNvPr>
        <xdr:cNvCxnSpPr/>
      </xdr:nvCxnSpPr>
      <xdr:spPr>
        <a:xfrm flipV="1">
          <a:off x="13004800" y="9891485"/>
          <a:ext cx="889000" cy="60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117022</xdr:rowOff>
    </xdr:from>
    <xdr:to>
      <xdr:col>69</xdr:col>
      <xdr:colOff>142875</xdr:colOff>
      <xdr:row>58</xdr:row>
      <xdr:rowOff>47172</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3843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31949</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27215</xdr:rowOff>
    </xdr:from>
    <xdr:to>
      <xdr:col>65</xdr:col>
      <xdr:colOff>53975</xdr:colOff>
      <xdr:row>58</xdr:row>
      <xdr:rowOff>128815</xdr:rowOff>
    </xdr:to>
    <xdr:sp macro="" textlink="">
      <xdr:nvSpPr>
        <xdr:cNvPr id="269" name="フローチャート: 判断 268">
          <a:extLst>
            <a:ext uri="{FF2B5EF4-FFF2-40B4-BE49-F238E27FC236}">
              <a16:creationId xmlns:a16="http://schemas.microsoft.com/office/drawing/2014/main" id="{00000000-0008-0000-0400-00000D010000}"/>
            </a:ext>
          </a:extLst>
        </xdr:cNvPr>
        <xdr:cNvSpPr/>
      </xdr:nvSpPr>
      <xdr:spPr>
        <a:xfrm>
          <a:off x="12954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138992</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74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92528</xdr:rowOff>
    </xdr:from>
    <xdr:to>
      <xdr:col>82</xdr:col>
      <xdr:colOff>158750</xdr:colOff>
      <xdr:row>59</xdr:row>
      <xdr:rowOff>22678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64592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64605</xdr:rowOff>
    </xdr:from>
    <xdr:ext cx="762000" cy="259045"/>
    <xdr:sp macro="" textlink="">
      <xdr:nvSpPr>
        <xdr:cNvPr id="277" name="その他該当値テキスト">
          <a:extLst>
            <a:ext uri="{FF2B5EF4-FFF2-40B4-BE49-F238E27FC236}">
              <a16:creationId xmlns:a16="http://schemas.microsoft.com/office/drawing/2014/main" id="{00000000-0008-0000-0400-000015010000}"/>
            </a:ext>
          </a:extLst>
        </xdr:cNvPr>
        <xdr:cNvSpPr txBox="1"/>
      </xdr:nvSpPr>
      <xdr:spPr>
        <a:xfrm>
          <a:off x="165989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43543</xdr:rowOff>
    </xdr:from>
    <xdr:to>
      <xdr:col>78</xdr:col>
      <xdr:colOff>120650</xdr:colOff>
      <xdr:row>58</xdr:row>
      <xdr:rowOff>145143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5621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129920</xdr:rowOff>
    </xdr:from>
    <xdr:ext cx="7366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5290800" y="1007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10885</xdr:rowOff>
    </xdr:from>
    <xdr:to>
      <xdr:col>74</xdr:col>
      <xdr:colOff>31750</xdr:colOff>
      <xdr:row>58</xdr:row>
      <xdr:rowOff>112485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4732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97262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4401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68035</xdr:rowOff>
    </xdr:from>
    <xdr:to>
      <xdr:col>69</xdr:col>
      <xdr:colOff>142875</xdr:colOff>
      <xdr:row>57</xdr:row>
      <xdr:rowOff>169635</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3843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8362</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3512800" y="960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157843</xdr:rowOff>
    </xdr:from>
    <xdr:to>
      <xdr:col>65</xdr:col>
      <xdr:colOff>53975</xdr:colOff>
      <xdr:row>61</xdr:row>
      <xdr:rowOff>87993</xdr:rowOff>
    </xdr:to>
    <xdr:sp macro="" textlink="">
      <xdr:nvSpPr>
        <xdr:cNvPr id="284" name="楕円 283">
          <a:extLst>
            <a:ext uri="{FF2B5EF4-FFF2-40B4-BE49-F238E27FC236}">
              <a16:creationId xmlns:a16="http://schemas.microsoft.com/office/drawing/2014/main" id="{00000000-0008-0000-0400-00001C010000}"/>
            </a:ext>
          </a:extLst>
        </xdr:cNvPr>
        <xdr:cNvSpPr/>
      </xdr:nvSpPr>
      <xdr:spPr>
        <a:xfrm>
          <a:off x="12954000" y="104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72770</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623800" y="1053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a:extLst>
            <a:ext uri="{FF2B5EF4-FFF2-40B4-BE49-F238E27FC236}">
              <a16:creationId xmlns:a16="http://schemas.microsoft.com/office/drawing/2014/main" id="{00000000-0008-0000-0400-00002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a:extLst>
            <a:ext uri="{FF2B5EF4-FFF2-40B4-BE49-F238E27FC236}">
              <a16:creationId xmlns:a16="http://schemas.microsoft.com/office/drawing/2014/main" id="{00000000-0008-0000-0400-00002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年度にかけて大幅増となっているが。この主な要因は、公共下水道事業が企業会計となったことにより、一般会計からの繰出金の性質が繰出金から補助費等へと変わったことによるものである。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繰出金の額自体は減少傾向にあり、前年度と比較すると</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％減少しているが、本市の場合、地理的条件等から下水道普及率が低く、建設費の割合も大きいこと等から、他団体に比べ下水道事業への繰出金が大きい。</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今後は引き続き、各種補助金の見直しを行い、必要性の検証を基に縮小や廃止を行う方針である。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4" name="補助費等グラフ枠">
          <a:extLst>
            <a:ext uri="{FF2B5EF4-FFF2-40B4-BE49-F238E27FC236}">
              <a16:creationId xmlns:a16="http://schemas.microsoft.com/office/drawing/2014/main" id="{00000000-0008-0000-0400-00003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132443</xdr:rowOff>
    </xdr:from>
    <xdr:to>
      <xdr:col>82</xdr:col>
      <xdr:colOff>107950</xdr:colOff>
      <xdr:row>41</xdr:row>
      <xdr:rowOff>167822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6510000" y="5618843"/>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139899</xdr:rowOff>
    </xdr:from>
    <xdr:ext cx="762000" cy="259045"/>
    <xdr:sp macro="" textlink="">
      <xdr:nvSpPr>
        <xdr:cNvPr id="316" name="補助費等最小値テキスト">
          <a:extLst>
            <a:ext uri="{FF2B5EF4-FFF2-40B4-BE49-F238E27FC236}">
              <a16:creationId xmlns:a16="http://schemas.microsoft.com/office/drawing/2014/main" id="{00000000-0008-0000-0400-00003C010000}"/>
            </a:ext>
          </a:extLst>
        </xdr:cNvPr>
        <xdr:cNvSpPr txBox="1"/>
      </xdr:nvSpPr>
      <xdr:spPr>
        <a:xfrm>
          <a:off x="16598900" y="716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167822</xdr:rowOff>
    </xdr:from>
    <xdr:to>
      <xdr:col>82</xdr:col>
      <xdr:colOff>196850</xdr:colOff>
      <xdr:row>41</xdr:row>
      <xdr:rowOff>167822</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6421100" y="719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47370</xdr:rowOff>
    </xdr:from>
    <xdr:ext cx="762000" cy="259045"/>
    <xdr:sp macro="" textlink="">
      <xdr:nvSpPr>
        <xdr:cNvPr id="318" name="補助費等最大値テキスト">
          <a:extLst>
            <a:ext uri="{FF2B5EF4-FFF2-40B4-BE49-F238E27FC236}">
              <a16:creationId xmlns:a16="http://schemas.microsoft.com/office/drawing/2014/main" id="{00000000-0008-0000-0400-00003E010000}"/>
            </a:ext>
          </a:extLst>
        </xdr:cNvPr>
        <xdr:cNvSpPr txBox="1"/>
      </xdr:nvSpPr>
      <xdr:spPr>
        <a:xfrm>
          <a:off x="16598900" y="536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132443</xdr:rowOff>
    </xdr:from>
    <xdr:to>
      <xdr:col>82</xdr:col>
      <xdr:colOff>196850</xdr:colOff>
      <xdr:row>32</xdr:row>
      <xdr:rowOff>132443</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6421100" y="561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61685</xdr:rowOff>
    </xdr:from>
    <xdr:to>
      <xdr:col>82</xdr:col>
      <xdr:colOff>107950</xdr:colOff>
      <xdr:row>38</xdr:row>
      <xdr:rowOff>94343</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5671800" y="65767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46463</xdr:rowOff>
    </xdr:from>
    <xdr:ext cx="762000" cy="259045"/>
    <xdr:sp macro="" textlink="">
      <xdr:nvSpPr>
        <xdr:cNvPr id="321" name="補助費等平均値テキスト">
          <a:extLst>
            <a:ext uri="{FF2B5EF4-FFF2-40B4-BE49-F238E27FC236}">
              <a16:creationId xmlns:a16="http://schemas.microsoft.com/office/drawing/2014/main" id="{00000000-0008-0000-0400-000041010000}"/>
            </a:ext>
          </a:extLst>
        </xdr:cNvPr>
        <xdr:cNvSpPr txBox="1"/>
      </xdr:nvSpPr>
      <xdr:spPr>
        <a:xfrm>
          <a:off x="16598900" y="6218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29936</xdr:rowOff>
    </xdr:from>
    <xdr:to>
      <xdr:col>82</xdr:col>
      <xdr:colOff>158750</xdr:colOff>
      <xdr:row>37</xdr:row>
      <xdr:rowOff>131536</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64592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94343</xdr:rowOff>
    </xdr:from>
    <xdr:to>
      <xdr:col>78</xdr:col>
      <xdr:colOff>69850</xdr:colOff>
      <xdr:row>38</xdr:row>
      <xdr:rowOff>94343</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a:off x="14782800" y="6609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40822</xdr:rowOff>
    </xdr:from>
    <xdr:to>
      <xdr:col>78</xdr:col>
      <xdr:colOff>120650</xdr:colOff>
      <xdr:row>37</xdr:row>
      <xdr:rowOff>142422</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5621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152599</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153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94343</xdr:rowOff>
    </xdr:from>
    <xdr:to>
      <xdr:col>73</xdr:col>
      <xdr:colOff>180975</xdr:colOff>
      <xdr:row>38</xdr:row>
      <xdr:rowOff>105228</xdr:rowOff>
    </xdr:to>
    <xdr:cxnSp macro="">
      <xdr:nvCxnSpPr>
        <xdr:cNvPr id="326" name="直線コネクタ 325">
          <a:extLst>
            <a:ext uri="{FF2B5EF4-FFF2-40B4-BE49-F238E27FC236}">
              <a16:creationId xmlns:a16="http://schemas.microsoft.com/office/drawing/2014/main" id="{00000000-0008-0000-0400-000046010000}"/>
            </a:ext>
          </a:extLst>
        </xdr:cNvPr>
        <xdr:cNvCxnSpPr/>
      </xdr:nvCxnSpPr>
      <xdr:spPr>
        <a:xfrm flipV="1">
          <a:off x="13893800" y="66094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136072</xdr:rowOff>
    </xdr:from>
    <xdr:to>
      <xdr:col>74</xdr:col>
      <xdr:colOff>31750</xdr:colOff>
      <xdr:row>37</xdr:row>
      <xdr:rowOff>66222</xdr:rowOff>
    </xdr:to>
    <xdr:sp macro="" textlink="">
      <xdr:nvSpPr>
        <xdr:cNvPr id="327" name="フローチャート: 判断 326">
          <a:extLst>
            <a:ext uri="{FF2B5EF4-FFF2-40B4-BE49-F238E27FC236}">
              <a16:creationId xmlns:a16="http://schemas.microsoft.com/office/drawing/2014/main" id="{00000000-0008-0000-0400-000047010000}"/>
            </a:ext>
          </a:extLst>
        </xdr:cNvPr>
        <xdr:cNvSpPr/>
      </xdr:nvSpPr>
      <xdr:spPr>
        <a:xfrm>
          <a:off x="14732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76399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0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88900</xdr:rowOff>
    </xdr:from>
    <xdr:to>
      <xdr:col>69</xdr:col>
      <xdr:colOff>92075</xdr:colOff>
      <xdr:row>38</xdr:row>
      <xdr:rowOff>105228</xdr:rowOff>
    </xdr:to>
    <xdr:cxnSp macro="">
      <xdr:nvCxnSpPr>
        <xdr:cNvPr id="329" name="直線コネクタ 328">
          <a:extLst>
            <a:ext uri="{FF2B5EF4-FFF2-40B4-BE49-F238E27FC236}">
              <a16:creationId xmlns:a16="http://schemas.microsoft.com/office/drawing/2014/main" id="{00000000-0008-0000-0400-000049010000}"/>
            </a:ext>
          </a:extLst>
        </xdr:cNvPr>
        <xdr:cNvCxnSpPr/>
      </xdr:nvCxnSpPr>
      <xdr:spPr>
        <a:xfrm>
          <a:off x="13004800" y="6261100"/>
          <a:ext cx="8890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70757</xdr:rowOff>
    </xdr:from>
    <xdr:to>
      <xdr:col>69</xdr:col>
      <xdr:colOff>142875</xdr:colOff>
      <xdr:row>37</xdr:row>
      <xdr:rowOff>907</xdr:rowOff>
    </xdr:to>
    <xdr:sp macro="" textlink="">
      <xdr:nvSpPr>
        <xdr:cNvPr id="330" name="フローチャート: 判断 329">
          <a:extLst>
            <a:ext uri="{FF2B5EF4-FFF2-40B4-BE49-F238E27FC236}">
              <a16:creationId xmlns:a16="http://schemas.microsoft.com/office/drawing/2014/main" id="{00000000-0008-0000-0400-00004A010000}"/>
            </a:ext>
          </a:extLst>
        </xdr:cNvPr>
        <xdr:cNvSpPr/>
      </xdr:nvSpPr>
      <xdr:spPr>
        <a:xfrm>
          <a:off x="13843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11084</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01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27214</xdr:rowOff>
    </xdr:from>
    <xdr:to>
      <xdr:col>65</xdr:col>
      <xdr:colOff>53975</xdr:colOff>
      <xdr:row>36</xdr:row>
      <xdr:rowOff>128814</xdr:rowOff>
    </xdr:to>
    <xdr:sp macro="" textlink="">
      <xdr:nvSpPr>
        <xdr:cNvPr id="332" name="フローチャート: 判断 331">
          <a:extLst>
            <a:ext uri="{FF2B5EF4-FFF2-40B4-BE49-F238E27FC236}">
              <a16:creationId xmlns:a16="http://schemas.microsoft.com/office/drawing/2014/main" id="{00000000-0008-0000-0400-00004C010000}"/>
            </a:ext>
          </a:extLst>
        </xdr:cNvPr>
        <xdr:cNvSpPr/>
      </xdr:nvSpPr>
      <xdr:spPr>
        <a:xfrm>
          <a:off x="12954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138991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10885</xdr:rowOff>
    </xdr:from>
    <xdr:to>
      <xdr:col>82</xdr:col>
      <xdr:colOff>158750</xdr:colOff>
      <xdr:row>38</xdr:row>
      <xdr:rowOff>112485</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64592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154412</xdr:rowOff>
    </xdr:from>
    <xdr:ext cx="762000" cy="259045"/>
    <xdr:sp macro="" textlink="">
      <xdr:nvSpPr>
        <xdr:cNvPr id="340" name="補助費等該当値テキスト">
          <a:extLst>
            <a:ext uri="{FF2B5EF4-FFF2-40B4-BE49-F238E27FC236}">
              <a16:creationId xmlns:a16="http://schemas.microsoft.com/office/drawing/2014/main" id="{00000000-0008-0000-0400-000054010000}"/>
            </a:ext>
          </a:extLst>
        </xdr:cNvPr>
        <xdr:cNvSpPr txBox="1"/>
      </xdr:nvSpPr>
      <xdr:spPr>
        <a:xfrm>
          <a:off x="16598900" y="649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43543</xdr:rowOff>
    </xdr:from>
    <xdr:to>
      <xdr:col>78</xdr:col>
      <xdr:colOff>120650</xdr:colOff>
      <xdr:row>38</xdr:row>
      <xdr:rowOff>145143</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5621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129920</xdr:rowOff>
    </xdr:from>
    <xdr:ext cx="7366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5290800" y="664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43543</xdr:rowOff>
    </xdr:from>
    <xdr:to>
      <xdr:col>74</xdr:col>
      <xdr:colOff>31750</xdr:colOff>
      <xdr:row>38</xdr:row>
      <xdr:rowOff>145143</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4732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129920</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44018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54428</xdr:rowOff>
    </xdr:from>
    <xdr:to>
      <xdr:col>69</xdr:col>
      <xdr:colOff>142875</xdr:colOff>
      <xdr:row>38</xdr:row>
      <xdr:rowOff>156028</xdr:rowOff>
    </xdr:to>
    <xdr:sp macro="" textlink="">
      <xdr:nvSpPr>
        <xdr:cNvPr id="345" name="楕円 344">
          <a:extLst>
            <a:ext uri="{FF2B5EF4-FFF2-40B4-BE49-F238E27FC236}">
              <a16:creationId xmlns:a16="http://schemas.microsoft.com/office/drawing/2014/main" id="{00000000-0008-0000-0400-000059010000}"/>
            </a:ext>
          </a:extLst>
        </xdr:cNvPr>
        <xdr:cNvSpPr/>
      </xdr:nvSpPr>
      <xdr:spPr>
        <a:xfrm>
          <a:off x="13843000" y="656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140805</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13512800" y="665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47" name="楕円 346">
          <a:extLst>
            <a:ext uri="{FF2B5EF4-FFF2-40B4-BE49-F238E27FC236}">
              <a16:creationId xmlns:a16="http://schemas.microsoft.com/office/drawing/2014/main" id="{00000000-0008-0000-0400-00005B010000}"/>
            </a:ext>
          </a:extLst>
        </xdr:cNvPr>
        <xdr:cNvSpPr/>
      </xdr:nvSpPr>
      <xdr:spPr>
        <a:xfrm>
          <a:off x="12954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124477</xdr:rowOff>
    </xdr:from>
    <xdr:ext cx="762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12623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5" name="正方形/長方形 354">
          <a:extLst>
            <a:ext uri="{FF2B5EF4-FFF2-40B4-BE49-F238E27FC236}">
              <a16:creationId xmlns:a16="http://schemas.microsoft.com/office/drawing/2014/main" id="{00000000-0008-0000-0400-00006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正方形/長方形 355">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7" name="正方形/長方形 356">
          <a:extLst>
            <a:ext uri="{FF2B5EF4-FFF2-40B4-BE49-F238E27FC236}">
              <a16:creationId xmlns:a16="http://schemas.microsoft.com/office/drawing/2014/main" id="{00000000-0008-0000-0400-00006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8" name="正方形/長方形 357">
          <a:extLst>
            <a:ext uri="{FF2B5EF4-FFF2-40B4-BE49-F238E27FC236}">
              <a16:creationId xmlns:a16="http://schemas.microsoft.com/office/drawing/2014/main" id="{00000000-0008-0000-0400-00006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事業債の償還元金を上回らないよう、地方債の発行を抑えてきたことで減少傾向にあったが、環境センター建設の影響により前年度比で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％増加に転じた。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年から令和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年度にかけて大型事業が集中するため、これらの本格的な償還が始まる令和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年度以降は公債費の急増が見込まれることから、通常建設事業を年間</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億円程度とし、地方債の新規発行額を抑制しながら公債費の抑制を図る。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7" name="公債費グラフ枠">
          <a:extLst>
            <a:ext uri="{FF2B5EF4-FFF2-40B4-BE49-F238E27FC236}">
              <a16:creationId xmlns:a16="http://schemas.microsoft.com/office/drawing/2014/main" id="{00000000-0008-0000-0400-00007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146050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4826000" y="125095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9" name="公債費最小値テキスト">
          <a:extLst>
            <a:ext uri="{FF2B5EF4-FFF2-40B4-BE49-F238E27FC236}">
              <a16:creationId xmlns:a16="http://schemas.microsoft.com/office/drawing/2014/main" id="{00000000-0008-0000-0400-00007B010000}"/>
            </a:ext>
          </a:extLst>
        </xdr:cNvPr>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81" name="公債費最大値テキスト">
          <a:extLst>
            <a:ext uri="{FF2B5EF4-FFF2-40B4-BE49-F238E27FC236}">
              <a16:creationId xmlns:a16="http://schemas.microsoft.com/office/drawing/2014/main" id="{00000000-0008-0000-0400-00007D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156936</xdr:rowOff>
    </xdr:from>
    <xdr:to>
      <xdr:col>24</xdr:col>
      <xdr:colOff>25400</xdr:colOff>
      <xdr:row>78</xdr:row>
      <xdr:rowOff>18143</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3987800" y="133585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90006</xdr:rowOff>
    </xdr:from>
    <xdr:ext cx="762000" cy="259045"/>
    <xdr:sp macro="" textlink="">
      <xdr:nvSpPr>
        <xdr:cNvPr id="384" name="公債費平均値テキスト">
          <a:extLst>
            <a:ext uri="{FF2B5EF4-FFF2-40B4-BE49-F238E27FC236}">
              <a16:creationId xmlns:a16="http://schemas.microsoft.com/office/drawing/2014/main" id="{00000000-0008-0000-0400-000080010000}"/>
            </a:ext>
          </a:extLst>
        </xdr:cNvPr>
        <xdr:cNvSpPr txBox="1"/>
      </xdr:nvSpPr>
      <xdr:spPr>
        <a:xfrm>
          <a:off x="4914900" y="13120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73479</xdr:rowOff>
    </xdr:from>
    <xdr:to>
      <xdr:col>24</xdr:col>
      <xdr:colOff>76200</xdr:colOff>
      <xdr:row>78</xdr:row>
      <xdr:rowOff>3629</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4775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156936</xdr:rowOff>
    </xdr:from>
    <xdr:to>
      <xdr:col>19</xdr:col>
      <xdr:colOff>187325</xdr:colOff>
      <xdr:row>78</xdr:row>
      <xdr:rowOff>72571</xdr:rowOff>
    </xdr:to>
    <xdr:cxnSp macro="">
      <xdr:nvCxnSpPr>
        <xdr:cNvPr id="386" name="直線コネクタ 385">
          <a:extLst>
            <a:ext uri="{FF2B5EF4-FFF2-40B4-BE49-F238E27FC236}">
              <a16:creationId xmlns:a16="http://schemas.microsoft.com/office/drawing/2014/main" id="{00000000-0008-0000-0400-000082010000}"/>
            </a:ext>
          </a:extLst>
        </xdr:cNvPr>
        <xdr:cNvCxnSpPr/>
      </xdr:nvCxnSpPr>
      <xdr:spPr>
        <a:xfrm flipV="1">
          <a:off x="3098800" y="13358586"/>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84364</xdr:rowOff>
    </xdr:from>
    <xdr:to>
      <xdr:col>20</xdr:col>
      <xdr:colOff>38100</xdr:colOff>
      <xdr:row>78</xdr:row>
      <xdr:rowOff>14514</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3937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24691</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3054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72571</xdr:rowOff>
    </xdr:from>
    <xdr:to>
      <xdr:col>15</xdr:col>
      <xdr:colOff>98425</xdr:colOff>
      <xdr:row>78</xdr:row>
      <xdr:rowOff>72571</xdr:rowOff>
    </xdr:to>
    <xdr:cxnSp macro="">
      <xdr:nvCxnSpPr>
        <xdr:cNvPr id="389" name="直線コネクタ 388">
          <a:extLst>
            <a:ext uri="{FF2B5EF4-FFF2-40B4-BE49-F238E27FC236}">
              <a16:creationId xmlns:a16="http://schemas.microsoft.com/office/drawing/2014/main" id="{00000000-0008-0000-0400-000085010000}"/>
            </a:ext>
          </a:extLst>
        </xdr:cNvPr>
        <xdr:cNvCxnSpPr/>
      </xdr:nvCxnSpPr>
      <xdr:spPr>
        <a:xfrm>
          <a:off x="2209800" y="134456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95250</xdr:rowOff>
    </xdr:from>
    <xdr:to>
      <xdr:col>15</xdr:col>
      <xdr:colOff>149225</xdr:colOff>
      <xdr:row>78</xdr:row>
      <xdr:rowOff>25400</xdr:rowOff>
    </xdr:to>
    <xdr:sp macro="" textlink="">
      <xdr:nvSpPr>
        <xdr:cNvPr id="390" name="フローチャート: 判断 389">
          <a:extLst>
            <a:ext uri="{FF2B5EF4-FFF2-40B4-BE49-F238E27FC236}">
              <a16:creationId xmlns:a16="http://schemas.microsoft.com/office/drawing/2014/main" id="{00000000-0008-0000-0400-000086010000}"/>
            </a:ext>
          </a:extLst>
        </xdr:cNvPr>
        <xdr:cNvSpPr/>
      </xdr:nvSpPr>
      <xdr:spPr>
        <a:xfrm>
          <a:off x="3048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35577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72571</xdr:rowOff>
    </xdr:from>
    <xdr:to>
      <xdr:col>11</xdr:col>
      <xdr:colOff>9525</xdr:colOff>
      <xdr:row>79</xdr:row>
      <xdr:rowOff>20864</xdr:rowOff>
    </xdr:to>
    <xdr:cxnSp macro="">
      <xdr:nvCxnSpPr>
        <xdr:cNvPr id="392" name="直線コネクタ 391">
          <a:extLst>
            <a:ext uri="{FF2B5EF4-FFF2-40B4-BE49-F238E27FC236}">
              <a16:creationId xmlns:a16="http://schemas.microsoft.com/office/drawing/2014/main" id="{00000000-0008-0000-0400-000088010000}"/>
            </a:ext>
          </a:extLst>
        </xdr:cNvPr>
        <xdr:cNvCxnSpPr/>
      </xdr:nvCxnSpPr>
      <xdr:spPr>
        <a:xfrm flipV="1">
          <a:off x="1320800" y="13445671"/>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70757</xdr:rowOff>
    </xdr:from>
    <xdr:to>
      <xdr:col>11</xdr:col>
      <xdr:colOff>60325</xdr:colOff>
      <xdr:row>77</xdr:row>
      <xdr:rowOff>907</xdr:rowOff>
    </xdr:to>
    <xdr:sp macro="" textlink="">
      <xdr:nvSpPr>
        <xdr:cNvPr id="393" name="フローチャート: 判断 392">
          <a:extLst>
            <a:ext uri="{FF2B5EF4-FFF2-40B4-BE49-F238E27FC236}">
              <a16:creationId xmlns:a16="http://schemas.microsoft.com/office/drawing/2014/main" id="{00000000-0008-0000-0400-000089010000}"/>
            </a:ext>
          </a:extLst>
        </xdr:cNvPr>
        <xdr:cNvSpPr/>
      </xdr:nvSpPr>
      <xdr:spPr>
        <a:xfrm>
          <a:off x="2159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11084</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29936</xdr:rowOff>
    </xdr:from>
    <xdr:to>
      <xdr:col>6</xdr:col>
      <xdr:colOff>171450</xdr:colOff>
      <xdr:row>77</xdr:row>
      <xdr:rowOff>131536</xdr:rowOff>
    </xdr:to>
    <xdr:sp macro="" textlink="">
      <xdr:nvSpPr>
        <xdr:cNvPr id="395" name="フローチャート: 判断 394">
          <a:extLst>
            <a:ext uri="{FF2B5EF4-FFF2-40B4-BE49-F238E27FC236}">
              <a16:creationId xmlns:a16="http://schemas.microsoft.com/office/drawing/2014/main" id="{00000000-0008-0000-0400-00008B010000}"/>
            </a:ext>
          </a:extLst>
        </xdr:cNvPr>
        <xdr:cNvSpPr/>
      </xdr:nvSpPr>
      <xdr:spPr>
        <a:xfrm>
          <a:off x="1270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141713</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00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138793</xdr:rowOff>
    </xdr:from>
    <xdr:to>
      <xdr:col>24</xdr:col>
      <xdr:colOff>76200</xdr:colOff>
      <xdr:row>78</xdr:row>
      <xdr:rowOff>68943</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4775200" y="1334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110870</xdr:rowOff>
    </xdr:from>
    <xdr:ext cx="762000" cy="259045"/>
    <xdr:sp macro="" textlink="">
      <xdr:nvSpPr>
        <xdr:cNvPr id="403" name="公債費該当値テキスト">
          <a:extLst>
            <a:ext uri="{FF2B5EF4-FFF2-40B4-BE49-F238E27FC236}">
              <a16:creationId xmlns:a16="http://schemas.microsoft.com/office/drawing/2014/main" id="{00000000-0008-0000-0400-000093010000}"/>
            </a:ext>
          </a:extLst>
        </xdr:cNvPr>
        <xdr:cNvSpPr txBox="1"/>
      </xdr:nvSpPr>
      <xdr:spPr>
        <a:xfrm>
          <a:off x="4914900" y="1331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106136</xdr:rowOff>
    </xdr:from>
    <xdr:to>
      <xdr:col>20</xdr:col>
      <xdr:colOff>38100</xdr:colOff>
      <xdr:row>78</xdr:row>
      <xdr:rowOff>36286</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3937000" y="1330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21063</xdr:rowOff>
    </xdr:from>
    <xdr:ext cx="7366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3606800" y="13394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21771</xdr:rowOff>
    </xdr:from>
    <xdr:to>
      <xdr:col>15</xdr:col>
      <xdr:colOff>149225</xdr:colOff>
      <xdr:row>78</xdr:row>
      <xdr:rowOff>123371</xdr:rowOff>
    </xdr:to>
    <xdr:sp macro="" textlink="">
      <xdr:nvSpPr>
        <xdr:cNvPr id="406" name="楕円 405">
          <a:extLst>
            <a:ext uri="{FF2B5EF4-FFF2-40B4-BE49-F238E27FC236}">
              <a16:creationId xmlns:a16="http://schemas.microsoft.com/office/drawing/2014/main" id="{00000000-0008-0000-0400-000096010000}"/>
            </a:ext>
          </a:extLst>
        </xdr:cNvPr>
        <xdr:cNvSpPr/>
      </xdr:nvSpPr>
      <xdr:spPr>
        <a:xfrm>
          <a:off x="3048000" y="1339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108148</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2717800" y="1348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21771</xdr:rowOff>
    </xdr:from>
    <xdr:to>
      <xdr:col>11</xdr:col>
      <xdr:colOff>60325</xdr:colOff>
      <xdr:row>78</xdr:row>
      <xdr:rowOff>123371</xdr:rowOff>
    </xdr:to>
    <xdr:sp macro="" textlink="">
      <xdr:nvSpPr>
        <xdr:cNvPr id="408" name="楕円 407">
          <a:extLst>
            <a:ext uri="{FF2B5EF4-FFF2-40B4-BE49-F238E27FC236}">
              <a16:creationId xmlns:a16="http://schemas.microsoft.com/office/drawing/2014/main" id="{00000000-0008-0000-0400-000098010000}"/>
            </a:ext>
          </a:extLst>
        </xdr:cNvPr>
        <xdr:cNvSpPr/>
      </xdr:nvSpPr>
      <xdr:spPr>
        <a:xfrm>
          <a:off x="2159000" y="1339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108148</xdr:rowOff>
    </xdr:from>
    <xdr:ext cx="762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828800" y="1348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141514</xdr:rowOff>
    </xdr:from>
    <xdr:to>
      <xdr:col>6</xdr:col>
      <xdr:colOff>171450</xdr:colOff>
      <xdr:row>79</xdr:row>
      <xdr:rowOff>71664</xdr:rowOff>
    </xdr:to>
    <xdr:sp macro="" textlink="">
      <xdr:nvSpPr>
        <xdr:cNvPr id="410" name="楕円 409">
          <a:extLst>
            <a:ext uri="{FF2B5EF4-FFF2-40B4-BE49-F238E27FC236}">
              <a16:creationId xmlns:a16="http://schemas.microsoft.com/office/drawing/2014/main" id="{00000000-0008-0000-0400-00009A010000}"/>
            </a:ext>
          </a:extLst>
        </xdr:cNvPr>
        <xdr:cNvSpPr/>
      </xdr:nvSpPr>
      <xdr:spPr>
        <a:xfrm>
          <a:off x="1270000" y="1351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56441</xdr:rowOff>
    </xdr:from>
    <xdr:ext cx="762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939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6" name="正方形/長方形 415">
          <a:extLst>
            <a:ext uri="{FF2B5EF4-FFF2-40B4-BE49-F238E27FC236}">
              <a16:creationId xmlns:a16="http://schemas.microsoft.com/office/drawing/2014/main" id="{00000000-0008-0000-0400-0000A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7" name="正方形/長方形 416">
          <a:extLst>
            <a:ext uri="{FF2B5EF4-FFF2-40B4-BE49-F238E27FC236}">
              <a16:creationId xmlns:a16="http://schemas.microsoft.com/office/drawing/2014/main" id="{00000000-0008-0000-0400-0000A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8" name="正方形/長方形 417">
          <a:extLst>
            <a:ext uri="{FF2B5EF4-FFF2-40B4-BE49-F238E27FC236}">
              <a16:creationId xmlns:a16="http://schemas.microsoft.com/office/drawing/2014/main" id="{00000000-0008-0000-0400-0000A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9" name="正方形/長方形 418">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20" name="正方形/長方形 419">
          <a:extLst>
            <a:ext uri="{FF2B5EF4-FFF2-40B4-BE49-F238E27FC236}">
              <a16:creationId xmlns:a16="http://schemas.microsoft.com/office/drawing/2014/main" id="{00000000-0008-0000-0400-0000A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21" name="正方形/長方形 420">
          <a:extLst>
            <a:ext uri="{FF2B5EF4-FFF2-40B4-BE49-F238E27FC236}">
              <a16:creationId xmlns:a16="http://schemas.microsoft.com/office/drawing/2014/main" id="{00000000-0008-0000-0400-0000A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公債費以外は、前年度より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％増加しており、この主な要因としては、退職者の増加や給与改定による人件費の増加と環境センター建設に伴う物件費の増加が挙げられる。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引き続き、組織体制の見直しや事務事業の見直し等を積極的に進め、質の高い行政サービスを維持しながら各経費の抑制に努める。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8" name="公債費以外グラフ枠">
          <a:extLst>
            <a:ext uri="{FF2B5EF4-FFF2-40B4-BE49-F238E27FC236}">
              <a16:creationId xmlns:a16="http://schemas.microsoft.com/office/drawing/2014/main" id="{00000000-0008-0000-0400-0000B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104140</xdr:rowOff>
    </xdr:from>
    <xdr:to>
      <xdr:col>82</xdr:col>
      <xdr:colOff>107950</xdr:colOff>
      <xdr:row>81</xdr:row>
      <xdr:rowOff>39370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6510000" y="1244854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40" name="公債費以外最小値テキスト">
          <a:extLst>
            <a:ext uri="{FF2B5EF4-FFF2-40B4-BE49-F238E27FC236}">
              <a16:creationId xmlns:a16="http://schemas.microsoft.com/office/drawing/2014/main" id="{00000000-0008-0000-0400-0000B8010000}"/>
            </a:ext>
          </a:extLst>
        </xdr:cNvPr>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19067</xdr:rowOff>
    </xdr:from>
    <xdr:ext cx="762000" cy="259045"/>
    <xdr:sp macro="" textlink="">
      <xdr:nvSpPr>
        <xdr:cNvPr id="442" name="公債費以外最大値テキスト">
          <a:extLst>
            <a:ext uri="{FF2B5EF4-FFF2-40B4-BE49-F238E27FC236}">
              <a16:creationId xmlns:a16="http://schemas.microsoft.com/office/drawing/2014/main" id="{00000000-0008-0000-0400-0000BA010000}"/>
            </a:ext>
          </a:extLst>
        </xdr:cNvPr>
        <xdr:cNvSpPr txBox="1"/>
      </xdr:nvSpPr>
      <xdr:spPr>
        <a:xfrm>
          <a:off x="16598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104140</xdr:rowOff>
    </xdr:from>
    <xdr:to>
      <xdr:col>82</xdr:col>
      <xdr:colOff>196850</xdr:colOff>
      <xdr:row>72</xdr:row>
      <xdr:rowOff>104140</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6421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8890</xdr:rowOff>
    </xdr:from>
    <xdr:to>
      <xdr:col>82</xdr:col>
      <xdr:colOff>107950</xdr:colOff>
      <xdr:row>75</xdr:row>
      <xdr:rowOff>107950</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5671800" y="1286764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146067</xdr:rowOff>
    </xdr:from>
    <xdr:ext cx="762000" cy="259045"/>
    <xdr:sp macro="" textlink="">
      <xdr:nvSpPr>
        <xdr:cNvPr id="445" name="公債費以外平均値テキスト">
          <a:extLst>
            <a:ext uri="{FF2B5EF4-FFF2-40B4-BE49-F238E27FC236}">
              <a16:creationId xmlns:a16="http://schemas.microsoft.com/office/drawing/2014/main" id="{00000000-0008-0000-0400-0000BD010000}"/>
            </a:ext>
          </a:extLst>
        </xdr:cNvPr>
        <xdr:cNvSpPr txBox="1"/>
      </xdr:nvSpPr>
      <xdr:spPr>
        <a:xfrm>
          <a:off x="16598900" y="1266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129540</xdr:rowOff>
    </xdr:from>
    <xdr:to>
      <xdr:col>82</xdr:col>
      <xdr:colOff>158750</xdr:colOff>
      <xdr:row>75</xdr:row>
      <xdr:rowOff>59690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64592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111760</xdr:rowOff>
    </xdr:from>
    <xdr:to>
      <xdr:col>78</xdr:col>
      <xdr:colOff>69850</xdr:colOff>
      <xdr:row>75</xdr:row>
      <xdr:rowOff>8890</xdr:rowOff>
    </xdr:to>
    <xdr:cxnSp macro="">
      <xdr:nvCxnSpPr>
        <xdr:cNvPr id="447" name="直線コネクタ 446">
          <a:extLst>
            <a:ext uri="{FF2B5EF4-FFF2-40B4-BE49-F238E27FC236}">
              <a16:creationId xmlns:a16="http://schemas.microsoft.com/office/drawing/2014/main" id="{00000000-0008-0000-0400-0000BF010000}"/>
            </a:ext>
          </a:extLst>
        </xdr:cNvPr>
        <xdr:cNvCxnSpPr/>
      </xdr:nvCxnSpPr>
      <xdr:spPr>
        <a:xfrm>
          <a:off x="14782800" y="127990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53340</xdr:rowOff>
    </xdr:from>
    <xdr:to>
      <xdr:col>78</xdr:col>
      <xdr:colOff>120650</xdr:colOff>
      <xdr:row>74</xdr:row>
      <xdr:rowOff>154940</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5621000" y="1274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165117</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50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69850</xdr:rowOff>
    </xdr:from>
    <xdr:to>
      <xdr:col>73</xdr:col>
      <xdr:colOff>180975</xdr:colOff>
      <xdr:row>74</xdr:row>
      <xdr:rowOff>111760</xdr:rowOff>
    </xdr:to>
    <xdr:cxnSp macro="">
      <xdr:nvCxnSpPr>
        <xdr:cNvPr id="450" name="直線コネクタ 449">
          <a:extLst>
            <a:ext uri="{FF2B5EF4-FFF2-40B4-BE49-F238E27FC236}">
              <a16:creationId xmlns:a16="http://schemas.microsoft.com/office/drawing/2014/main" id="{00000000-0008-0000-0400-0000C2010000}"/>
            </a:ext>
          </a:extLst>
        </xdr:cNvPr>
        <xdr:cNvCxnSpPr/>
      </xdr:nvCxnSpPr>
      <xdr:spPr>
        <a:xfrm>
          <a:off x="13893800" y="1258570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22860</xdr:rowOff>
    </xdr:from>
    <xdr:to>
      <xdr:col>74</xdr:col>
      <xdr:colOff>31750</xdr:colOff>
      <xdr:row>74</xdr:row>
      <xdr:rowOff>124460</xdr:rowOff>
    </xdr:to>
    <xdr:sp macro="" textlink="">
      <xdr:nvSpPr>
        <xdr:cNvPr id="451" name="フローチャート: 判断 450">
          <a:extLst>
            <a:ext uri="{FF2B5EF4-FFF2-40B4-BE49-F238E27FC236}">
              <a16:creationId xmlns:a16="http://schemas.microsoft.com/office/drawing/2014/main" id="{00000000-0008-0000-0400-0000C3010000}"/>
            </a:ext>
          </a:extLst>
        </xdr:cNvPr>
        <xdr:cNvSpPr/>
      </xdr:nvSpPr>
      <xdr:spPr>
        <a:xfrm>
          <a:off x="14732000" y="1271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134637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69850</xdr:rowOff>
    </xdr:from>
    <xdr:to>
      <xdr:col>69</xdr:col>
      <xdr:colOff>92075</xdr:colOff>
      <xdr:row>73</xdr:row>
      <xdr:rowOff>92710</xdr:rowOff>
    </xdr:to>
    <xdr:cxnSp macro="">
      <xdr:nvCxnSpPr>
        <xdr:cNvPr id="453" name="直線コネクタ 452">
          <a:extLst>
            <a:ext uri="{FF2B5EF4-FFF2-40B4-BE49-F238E27FC236}">
              <a16:creationId xmlns:a16="http://schemas.microsoft.com/office/drawing/2014/main" id="{00000000-0008-0000-0400-0000C5010000}"/>
            </a:ext>
          </a:extLst>
        </xdr:cNvPr>
        <xdr:cNvCxnSpPr/>
      </xdr:nvCxnSpPr>
      <xdr:spPr>
        <a:xfrm flipV="1">
          <a:off x="13004800" y="12585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7620</xdr:rowOff>
    </xdr:from>
    <xdr:to>
      <xdr:col>69</xdr:col>
      <xdr:colOff>142875</xdr:colOff>
      <xdr:row>74</xdr:row>
      <xdr:rowOff>109220</xdr:rowOff>
    </xdr:to>
    <xdr:sp macro="" textlink="">
      <xdr:nvSpPr>
        <xdr:cNvPr id="454" name="フローチャート: 判断 453">
          <a:extLst>
            <a:ext uri="{FF2B5EF4-FFF2-40B4-BE49-F238E27FC236}">
              <a16:creationId xmlns:a16="http://schemas.microsoft.com/office/drawing/2014/main" id="{00000000-0008-0000-0400-0000C6010000}"/>
            </a:ext>
          </a:extLst>
        </xdr:cNvPr>
        <xdr:cNvSpPr/>
      </xdr:nvSpPr>
      <xdr:spPr>
        <a:xfrm>
          <a:off x="13843000" y="1269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93997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78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91440</xdr:rowOff>
    </xdr:from>
    <xdr:to>
      <xdr:col>65</xdr:col>
      <xdr:colOff>53975</xdr:colOff>
      <xdr:row>75</xdr:row>
      <xdr:rowOff>21590</xdr:rowOff>
    </xdr:to>
    <xdr:sp macro="" textlink="">
      <xdr:nvSpPr>
        <xdr:cNvPr id="456" name="フローチャート: 判断 455">
          <a:extLst>
            <a:ext uri="{FF2B5EF4-FFF2-40B4-BE49-F238E27FC236}">
              <a16:creationId xmlns:a16="http://schemas.microsoft.com/office/drawing/2014/main" id="{00000000-0008-0000-0400-0000C8010000}"/>
            </a:ext>
          </a:extLst>
        </xdr:cNvPr>
        <xdr:cNvSpPr/>
      </xdr:nvSpPr>
      <xdr:spPr>
        <a:xfrm>
          <a:off x="12954000" y="1277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6367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86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57150</xdr:rowOff>
    </xdr:from>
    <xdr:to>
      <xdr:col>82</xdr:col>
      <xdr:colOff>158750</xdr:colOff>
      <xdr:row>75</xdr:row>
      <xdr:rowOff>158750</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64592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29227</xdr:rowOff>
    </xdr:from>
    <xdr:ext cx="762000" cy="259045"/>
    <xdr:sp macro="" textlink="">
      <xdr:nvSpPr>
        <xdr:cNvPr id="464" name="公債費以外該当値テキスト">
          <a:extLst>
            <a:ext uri="{FF2B5EF4-FFF2-40B4-BE49-F238E27FC236}">
              <a16:creationId xmlns:a16="http://schemas.microsoft.com/office/drawing/2014/main" id="{00000000-0008-0000-0400-0000D0010000}"/>
            </a:ext>
          </a:extLst>
        </xdr:cNvPr>
        <xdr:cNvSpPr txBox="1"/>
      </xdr:nvSpPr>
      <xdr:spPr>
        <a:xfrm>
          <a:off x="16598900" y="1288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129540</xdr:rowOff>
    </xdr:from>
    <xdr:to>
      <xdr:col>78</xdr:col>
      <xdr:colOff>120650</xdr:colOff>
      <xdr:row>75</xdr:row>
      <xdr:rowOff>59690</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5621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44467</xdr:rowOff>
    </xdr:from>
    <xdr:ext cx="7366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5290800" y="12903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60960</xdr:rowOff>
    </xdr:from>
    <xdr:to>
      <xdr:col>74</xdr:col>
      <xdr:colOff>31750</xdr:colOff>
      <xdr:row>74</xdr:row>
      <xdr:rowOff>162560</xdr:rowOff>
    </xdr:to>
    <xdr:sp macro="" textlink="">
      <xdr:nvSpPr>
        <xdr:cNvPr id="467" name="楕円 466">
          <a:extLst>
            <a:ext uri="{FF2B5EF4-FFF2-40B4-BE49-F238E27FC236}">
              <a16:creationId xmlns:a16="http://schemas.microsoft.com/office/drawing/2014/main" id="{00000000-0008-0000-0400-0000D3010000}"/>
            </a:ext>
          </a:extLst>
        </xdr:cNvPr>
        <xdr:cNvSpPr/>
      </xdr:nvSpPr>
      <xdr:spPr>
        <a:xfrm>
          <a:off x="14732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147337</xdr:rowOff>
    </xdr:from>
    <xdr:ext cx="762000" cy="259045"/>
    <xdr:sp macro="" textlink="">
      <xdr:nvSpPr>
        <xdr:cNvPr id="468" name="テキスト ボックス 467">
          <a:extLst>
            <a:ext uri="{FF2B5EF4-FFF2-40B4-BE49-F238E27FC236}">
              <a16:creationId xmlns:a16="http://schemas.microsoft.com/office/drawing/2014/main" id="{00000000-0008-0000-0400-0000D4010000}"/>
            </a:ext>
          </a:extLst>
        </xdr:cNvPr>
        <xdr:cNvSpPr txBox="1"/>
      </xdr:nvSpPr>
      <xdr:spPr>
        <a:xfrm>
          <a:off x="14401800" y="1283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19050</xdr:rowOff>
    </xdr:from>
    <xdr:to>
      <xdr:col>69</xdr:col>
      <xdr:colOff>142875</xdr:colOff>
      <xdr:row>73</xdr:row>
      <xdr:rowOff>120650</xdr:rowOff>
    </xdr:to>
    <xdr:sp macro="" textlink="">
      <xdr:nvSpPr>
        <xdr:cNvPr id="469" name="楕円 468">
          <a:extLst>
            <a:ext uri="{FF2B5EF4-FFF2-40B4-BE49-F238E27FC236}">
              <a16:creationId xmlns:a16="http://schemas.microsoft.com/office/drawing/2014/main" id="{00000000-0008-0000-0400-0000D5010000}"/>
            </a:ext>
          </a:extLst>
        </xdr:cNvPr>
        <xdr:cNvSpPr/>
      </xdr:nvSpPr>
      <xdr:spPr>
        <a:xfrm>
          <a:off x="13843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130827</xdr:rowOff>
    </xdr:from>
    <xdr:ext cx="762000" cy="259045"/>
    <xdr:sp macro="" textlink="">
      <xdr:nvSpPr>
        <xdr:cNvPr id="470" name="テキスト ボックス 469">
          <a:extLst>
            <a:ext uri="{FF2B5EF4-FFF2-40B4-BE49-F238E27FC236}">
              <a16:creationId xmlns:a16="http://schemas.microsoft.com/office/drawing/2014/main" id="{00000000-0008-0000-0400-0000D6010000}"/>
            </a:ext>
          </a:extLst>
        </xdr:cNvPr>
        <xdr:cNvSpPr txBox="1"/>
      </xdr:nvSpPr>
      <xdr:spPr>
        <a:xfrm>
          <a:off x="135128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41910</xdr:rowOff>
    </xdr:from>
    <xdr:to>
      <xdr:col>65</xdr:col>
      <xdr:colOff>53975</xdr:colOff>
      <xdr:row>73</xdr:row>
      <xdr:rowOff>143510</xdr:rowOff>
    </xdr:to>
    <xdr:sp macro="" textlink="">
      <xdr:nvSpPr>
        <xdr:cNvPr id="471" name="楕円 470">
          <a:extLst>
            <a:ext uri="{FF2B5EF4-FFF2-40B4-BE49-F238E27FC236}">
              <a16:creationId xmlns:a16="http://schemas.microsoft.com/office/drawing/2014/main" id="{00000000-0008-0000-0400-0000D7010000}"/>
            </a:ext>
          </a:extLst>
        </xdr:cNvPr>
        <xdr:cNvSpPr/>
      </xdr:nvSpPr>
      <xdr:spPr>
        <a:xfrm>
          <a:off x="12954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153687</xdr:rowOff>
    </xdr:from>
    <xdr:ext cx="762000" cy="259045"/>
    <xdr:sp macro="" textlink="">
      <xdr:nvSpPr>
        <xdr:cNvPr id="472" name="テキスト ボックス 471">
          <a:extLst>
            <a:ext uri="{FF2B5EF4-FFF2-40B4-BE49-F238E27FC236}">
              <a16:creationId xmlns:a16="http://schemas.microsoft.com/office/drawing/2014/main" id="{00000000-0008-0000-0400-0000D8010000}"/>
            </a:ext>
          </a:extLst>
        </xdr:cNvPr>
        <xdr:cNvSpPr txBox="1"/>
      </xdr:nvSpPr>
      <xdr:spPr>
        <a:xfrm>
          <a:off x="12623800" y="1232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熊本県八代市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30966</xdr:rowOff>
    </xdr:from>
    <xdr:to>
      <xdr:col>29</xdr:col>
      <xdr:colOff>127000</xdr:colOff>
      <xdr:row>19</xdr:row>
      <xdr:rowOff>156566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35991"/>
          <a:ext cx="0" cy="1325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128643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3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156566</xdr:rowOff>
    </xdr:from>
    <xdr:to>
      <xdr:col>30</xdr:col>
      <xdr:colOff>25400</xdr:colOff>
      <xdr:row>19</xdr:row>
      <xdr:rowOff>156566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61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117343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7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30966</xdr:rowOff>
    </xdr:from>
    <xdr:to>
      <xdr:col>30</xdr:col>
      <xdr:colOff>25400</xdr:colOff>
      <xdr:row>12</xdr:row>
      <xdr:rowOff>30966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359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133281</xdr:rowOff>
    </xdr:from>
    <xdr:to>
      <xdr:col>29</xdr:col>
      <xdr:colOff>127000</xdr:colOff>
      <xdr:row>15</xdr:row>
      <xdr:rowOff>24141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581206"/>
          <a:ext cx="647700" cy="62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128330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47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156253</xdr:rowOff>
    </xdr:from>
    <xdr:to>
      <xdr:col>29</xdr:col>
      <xdr:colOff>177800</xdr:colOff>
      <xdr:row>16</xdr:row>
      <xdr:rowOff>86403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756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165644</xdr:rowOff>
    </xdr:from>
    <xdr:to>
      <xdr:col>26</xdr:col>
      <xdr:colOff>50800</xdr:colOff>
      <xdr:row>15</xdr:row>
      <xdr:rowOff>24141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613569"/>
          <a:ext cx="698500" cy="29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16089</xdr:rowOff>
    </xdr:from>
    <xdr:to>
      <xdr:col>26</xdr:col>
      <xdr:colOff>101600</xdr:colOff>
      <xdr:row>16</xdr:row>
      <xdr:rowOff>117689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06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102466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93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165644</xdr:rowOff>
    </xdr:from>
    <xdr:to>
      <xdr:col>22</xdr:col>
      <xdr:colOff>114300</xdr:colOff>
      <xdr:row>15</xdr:row>
      <xdr:rowOff>48405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613569"/>
          <a:ext cx="698500" cy="542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40517</xdr:rowOff>
    </xdr:from>
    <xdr:to>
      <xdr:col>22</xdr:col>
      <xdr:colOff>165100</xdr:colOff>
      <xdr:row>16</xdr:row>
      <xdr:rowOff>142117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3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126894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1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48405</xdr:rowOff>
    </xdr:from>
    <xdr:to>
      <xdr:col>18</xdr:col>
      <xdr:colOff>177800</xdr:colOff>
      <xdr:row>15</xdr:row>
      <xdr:rowOff>110584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667780"/>
          <a:ext cx="698500" cy="62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38492</xdr:rowOff>
    </xdr:from>
    <xdr:to>
      <xdr:col>19</xdr:col>
      <xdr:colOff>38100</xdr:colOff>
      <xdr:row>17</xdr:row>
      <xdr:rowOff>140092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007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124869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8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102369</xdr:rowOff>
    </xdr:from>
    <xdr:to>
      <xdr:col>15</xdr:col>
      <xdr:colOff>101600</xdr:colOff>
      <xdr:row>18</xdr:row>
      <xdr:rowOff>32519</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46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17296</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5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82481</xdr:rowOff>
    </xdr:from>
    <xdr:to>
      <xdr:col>29</xdr:col>
      <xdr:colOff>177800</xdr:colOff>
      <xdr:row>15</xdr:row>
      <xdr:rowOff>12631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530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99008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375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144791</xdr:rowOff>
    </xdr:from>
    <xdr:to>
      <xdr:col>26</xdr:col>
      <xdr:colOff>101600</xdr:colOff>
      <xdr:row>15</xdr:row>
      <xdr:rowOff>74941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5927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85118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361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114844</xdr:rowOff>
    </xdr:from>
    <xdr:to>
      <xdr:col>22</xdr:col>
      <xdr:colOff>165100</xdr:colOff>
      <xdr:row>15</xdr:row>
      <xdr:rowOff>44994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562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55171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33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169055</xdr:rowOff>
    </xdr:from>
    <xdr:to>
      <xdr:col>19</xdr:col>
      <xdr:colOff>38100</xdr:colOff>
      <xdr:row>15</xdr:row>
      <xdr:rowOff>99205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616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109382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3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59784</xdr:rowOff>
    </xdr:from>
    <xdr:to>
      <xdr:col>15</xdr:col>
      <xdr:colOff>101600</xdr:colOff>
      <xdr:row>15</xdr:row>
      <xdr:rowOff>161384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679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44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36866</xdr:rowOff>
    </xdr:from>
    <xdr:to>
      <xdr:col>29</xdr:col>
      <xdr:colOff>127000</xdr:colOff>
      <xdr:row>37</xdr:row>
      <xdr:rowOff>253514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5961416"/>
          <a:ext cx="0" cy="14167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225591</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5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253514</xdr:rowOff>
    </xdr:from>
    <xdr:to>
      <xdr:col>30</xdr:col>
      <xdr:colOff>25400</xdr:colOff>
      <xdr:row>37</xdr:row>
      <xdr:rowOff>253514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3782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294693</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0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36866</xdr:rowOff>
    </xdr:from>
    <xdr:to>
      <xdr:col>30</xdr:col>
      <xdr:colOff>25400</xdr:colOff>
      <xdr:row>33</xdr:row>
      <xdr:rowOff>36866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5961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311513</xdr:rowOff>
    </xdr:from>
    <xdr:to>
      <xdr:col>29</xdr:col>
      <xdr:colOff>127000</xdr:colOff>
      <xdr:row>34</xdr:row>
      <xdr:rowOff>321996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578963"/>
          <a:ext cx="647700" cy="104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73162</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83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101085</xdr:rowOff>
    </xdr:from>
    <xdr:to>
      <xdr:col>29</xdr:col>
      <xdr:colOff>177800</xdr:colOff>
      <xdr:row>35</xdr:row>
      <xdr:rowOff>202685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711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239047</xdr:rowOff>
    </xdr:from>
    <xdr:to>
      <xdr:col>26</xdr:col>
      <xdr:colOff>50800</xdr:colOff>
      <xdr:row>34</xdr:row>
      <xdr:rowOff>311513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506497"/>
          <a:ext cx="698500" cy="72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81948</xdr:rowOff>
    </xdr:from>
    <xdr:to>
      <xdr:col>26</xdr:col>
      <xdr:colOff>101600</xdr:colOff>
      <xdr:row>35</xdr:row>
      <xdr:rowOff>183548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692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168325</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778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222653</xdr:rowOff>
    </xdr:from>
    <xdr:to>
      <xdr:col>22</xdr:col>
      <xdr:colOff>114300</xdr:colOff>
      <xdr:row>34</xdr:row>
      <xdr:rowOff>239047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490103"/>
          <a:ext cx="698500" cy="16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56932</xdr:rowOff>
    </xdr:from>
    <xdr:to>
      <xdr:col>22</xdr:col>
      <xdr:colOff>165100</xdr:colOff>
      <xdr:row>35</xdr:row>
      <xdr:rowOff>158532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667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143309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753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210863</xdr:rowOff>
    </xdr:from>
    <xdr:to>
      <xdr:col>18</xdr:col>
      <xdr:colOff>177800</xdr:colOff>
      <xdr:row>34</xdr:row>
      <xdr:rowOff>222653</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478313"/>
          <a:ext cx="698500" cy="11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184426</xdr:rowOff>
    </xdr:from>
    <xdr:to>
      <xdr:col>19</xdr:col>
      <xdr:colOff>38100</xdr:colOff>
      <xdr:row>35</xdr:row>
      <xdr:rowOff>286026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794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270803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88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241576</xdr:rowOff>
    </xdr:from>
    <xdr:to>
      <xdr:col>15</xdr:col>
      <xdr:colOff>101600</xdr:colOff>
      <xdr:row>36</xdr:row>
      <xdr:rowOff>276</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327953</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93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271196</xdr:rowOff>
    </xdr:from>
    <xdr:to>
      <xdr:col>29</xdr:col>
      <xdr:colOff>177800</xdr:colOff>
      <xdr:row>35</xdr:row>
      <xdr:rowOff>29896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538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116273</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383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260713</xdr:rowOff>
    </xdr:from>
    <xdr:to>
      <xdr:col>26</xdr:col>
      <xdr:colOff>101600</xdr:colOff>
      <xdr:row>35</xdr:row>
      <xdr:rowOff>19413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528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29590</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297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188247</xdr:rowOff>
    </xdr:from>
    <xdr:to>
      <xdr:col>22</xdr:col>
      <xdr:colOff>165100</xdr:colOff>
      <xdr:row>34</xdr:row>
      <xdr:rowOff>289847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455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300024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22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171853</xdr:rowOff>
    </xdr:from>
    <xdr:to>
      <xdr:col>19</xdr:col>
      <xdr:colOff>38100</xdr:colOff>
      <xdr:row>34</xdr:row>
      <xdr:rowOff>273453</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439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283630</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2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160063</xdr:rowOff>
    </xdr:from>
    <xdr:to>
      <xdr:col>15</xdr:col>
      <xdr:colOff>101600</xdr:colOff>
      <xdr:row>34</xdr:row>
      <xdr:rowOff>261663</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427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271840</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196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熊本県八代市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128,001
125,600
681.36
66,456,864
65,134,510
1,150,591
32,938,875
67,926,540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91.3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107271</xdr:rowOff>
    </xdr:from>
    <xdr:to>
      <xdr:col>24</xdr:col>
      <xdr:colOff>62865</xdr:colOff>
      <xdr:row>39</xdr:row>
      <xdr:rowOff>23473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079321"/>
          <a:ext cx="1270" cy="1630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27300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1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23473</xdr:rowOff>
    </xdr:from>
    <xdr:to>
      <xdr:col>24</xdr:col>
      <xdr:colOff>152400</xdr:colOff>
      <xdr:row>39</xdr:row>
      <xdr:rowOff>23473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1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53948</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5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107271</xdr:rowOff>
    </xdr:from>
    <xdr:to>
      <xdr:col>24</xdr:col>
      <xdr:colOff>152400</xdr:colOff>
      <xdr:row>29</xdr:row>
      <xdr:rowOff>107271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079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148125</xdr:rowOff>
    </xdr:from>
    <xdr:to>
      <xdr:col>24</xdr:col>
      <xdr:colOff>63500</xdr:colOff>
      <xdr:row>35</xdr:row>
      <xdr:rowOff>14166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977425"/>
          <a:ext cx="8382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121571</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50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143144</xdr:rowOff>
    </xdr:from>
    <xdr:to>
      <xdr:col>24</xdr:col>
      <xdr:colOff>114300</xdr:colOff>
      <xdr:row>35</xdr:row>
      <xdr:rowOff>73294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7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14166</xdr:rowOff>
    </xdr:from>
    <xdr:to>
      <xdr:col>19</xdr:col>
      <xdr:colOff>177800</xdr:colOff>
      <xdr:row>35</xdr:row>
      <xdr:rowOff>24355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014916"/>
          <a:ext cx="889000" cy="1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15781</xdr:rowOff>
    </xdr:from>
    <xdr:to>
      <xdr:col>20</xdr:col>
      <xdr:colOff>38100</xdr:colOff>
      <xdr:row>35</xdr:row>
      <xdr:rowOff>117381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108508</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0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24355</xdr:rowOff>
    </xdr:from>
    <xdr:to>
      <xdr:col>15</xdr:col>
      <xdr:colOff>50800</xdr:colOff>
      <xdr:row>35</xdr:row>
      <xdr:rowOff>42349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025105"/>
          <a:ext cx="889000" cy="1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13299</xdr:rowOff>
    </xdr:from>
    <xdr:to>
      <xdr:col>15</xdr:col>
      <xdr:colOff>101600</xdr:colOff>
      <xdr:row>35</xdr:row>
      <xdr:rowOff>114899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1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106026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0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42349</xdr:rowOff>
    </xdr:from>
    <xdr:to>
      <xdr:col>10</xdr:col>
      <xdr:colOff>114300</xdr:colOff>
      <xdr:row>35</xdr:row>
      <xdr:rowOff>147015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043099"/>
          <a:ext cx="889000" cy="10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99514</xdr:rowOff>
    </xdr:from>
    <xdr:to>
      <xdr:col>10</xdr:col>
      <xdr:colOff>165100</xdr:colOff>
      <xdr:row>36</xdr:row>
      <xdr:rowOff>29664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20791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9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114667</xdr:rowOff>
    </xdr:from>
    <xdr:to>
      <xdr:col>6</xdr:col>
      <xdr:colOff>38100</xdr:colOff>
      <xdr:row>36</xdr:row>
      <xdr:rowOff>44817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1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35944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0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97325</xdr:rowOff>
    </xdr:from>
    <xdr:to>
      <xdr:col>24</xdr:col>
      <xdr:colOff>114300</xdr:colOff>
      <xdr:row>35</xdr:row>
      <xdr:rowOff>27475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92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120202</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77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134816</xdr:rowOff>
    </xdr:from>
    <xdr:to>
      <xdr:col>20</xdr:col>
      <xdr:colOff>38100</xdr:colOff>
      <xdr:row>35</xdr:row>
      <xdr:rowOff>64966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6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81493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73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145005</xdr:rowOff>
    </xdr:from>
    <xdr:to>
      <xdr:col>15</xdr:col>
      <xdr:colOff>101600</xdr:colOff>
      <xdr:row>35</xdr:row>
      <xdr:rowOff>75155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97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91682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74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162999</xdr:rowOff>
    </xdr:from>
    <xdr:to>
      <xdr:col>10</xdr:col>
      <xdr:colOff>165100</xdr:colOff>
      <xdr:row>35</xdr:row>
      <xdr:rowOff>93149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99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109676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76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96215</xdr:rowOff>
    </xdr:from>
    <xdr:to>
      <xdr:col>6</xdr:col>
      <xdr:colOff>38100</xdr:colOff>
      <xdr:row>36</xdr:row>
      <xdr:rowOff>26365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9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42892</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87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142182</xdr:rowOff>
    </xdr:from>
    <xdr:to>
      <xdr:col>24</xdr:col>
      <xdr:colOff>62865</xdr:colOff>
      <xdr:row>59</xdr:row>
      <xdr:rowOff>49861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43232"/>
          <a:ext cx="1270" cy="1622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53688</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16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49861</xdr:rowOff>
    </xdr:from>
    <xdr:to>
      <xdr:col>24</xdr:col>
      <xdr:colOff>152400</xdr:colOff>
      <xdr:row>59</xdr:row>
      <xdr:rowOff>49861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16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88859</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31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142182</xdr:rowOff>
    </xdr:from>
    <xdr:to>
      <xdr:col>24</xdr:col>
      <xdr:colOff>152400</xdr:colOff>
      <xdr:row>49</xdr:row>
      <xdr:rowOff>142182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4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34152</xdr:rowOff>
    </xdr:from>
    <xdr:to>
      <xdr:col>24</xdr:col>
      <xdr:colOff>63500</xdr:colOff>
      <xdr:row>58</xdr:row>
      <xdr:rowOff>82876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806802"/>
          <a:ext cx="838200" cy="22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133331</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3916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110454</xdr:rowOff>
    </xdr:from>
    <xdr:to>
      <xdr:col>24</xdr:col>
      <xdr:colOff>114300</xdr:colOff>
      <xdr:row>56</xdr:row>
      <xdr:rowOff>40604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54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34152</xdr:rowOff>
    </xdr:from>
    <xdr:to>
      <xdr:col>19</xdr:col>
      <xdr:colOff>177800</xdr:colOff>
      <xdr:row>57</xdr:row>
      <xdr:rowOff>169385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806802"/>
          <a:ext cx="889000" cy="135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125999</xdr:rowOff>
    </xdr:from>
    <xdr:to>
      <xdr:col>20</xdr:col>
      <xdr:colOff>38100</xdr:colOff>
      <xdr:row>56</xdr:row>
      <xdr:rowOff>56149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55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72676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33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169385</xdr:rowOff>
    </xdr:from>
    <xdr:to>
      <xdr:col>15</xdr:col>
      <xdr:colOff>50800</xdr:colOff>
      <xdr:row>58</xdr:row>
      <xdr:rowOff>118604</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942035"/>
          <a:ext cx="889000" cy="12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3339</xdr:rowOff>
    </xdr:from>
    <xdr:to>
      <xdr:col>15</xdr:col>
      <xdr:colOff>101600</xdr:colOff>
      <xdr:row>56</xdr:row>
      <xdr:rowOff>104939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0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121466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37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118604</xdr:rowOff>
    </xdr:from>
    <xdr:to>
      <xdr:col>10</xdr:col>
      <xdr:colOff>114300</xdr:colOff>
      <xdr:row>59</xdr:row>
      <xdr:rowOff>12664</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10062704"/>
          <a:ext cx="889000" cy="6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79723</xdr:rowOff>
    </xdr:from>
    <xdr:to>
      <xdr:col>10</xdr:col>
      <xdr:colOff>165100</xdr:colOff>
      <xdr:row>57</xdr:row>
      <xdr:rowOff>9873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68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26400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45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56635</xdr:rowOff>
    </xdr:from>
    <xdr:to>
      <xdr:col>6</xdr:col>
      <xdr:colOff>38100</xdr:colOff>
      <xdr:row>57</xdr:row>
      <xdr:rowOff>158235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8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3312</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60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32076</xdr:rowOff>
    </xdr:from>
    <xdr:to>
      <xdr:col>24</xdr:col>
      <xdr:colOff>114300</xdr:colOff>
      <xdr:row>58</xdr:row>
      <xdr:rowOff>133676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97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10503</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954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154802</xdr:rowOff>
    </xdr:from>
    <xdr:to>
      <xdr:col>20</xdr:col>
      <xdr:colOff>38100</xdr:colOff>
      <xdr:row>57</xdr:row>
      <xdr:rowOff>84952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75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76079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84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118585</xdr:rowOff>
    </xdr:from>
    <xdr:to>
      <xdr:col>15</xdr:col>
      <xdr:colOff>101600</xdr:colOff>
      <xdr:row>58</xdr:row>
      <xdr:rowOff>48735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89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39862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98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67804</xdr:rowOff>
    </xdr:from>
    <xdr:to>
      <xdr:col>10</xdr:col>
      <xdr:colOff>165100</xdr:colOff>
      <xdr:row>58</xdr:row>
      <xdr:rowOff>169404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1001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160531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104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133314</xdr:rowOff>
    </xdr:from>
    <xdr:to>
      <xdr:col>6</xdr:col>
      <xdr:colOff>38100</xdr:colOff>
      <xdr:row>59</xdr:row>
      <xdr:rowOff>63464</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1007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54591</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17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40945</xdr:rowOff>
    </xdr:from>
    <xdr:to>
      <xdr:col>24</xdr:col>
      <xdr:colOff>62865</xdr:colOff>
      <xdr:row>78</xdr:row>
      <xdr:rowOff>163018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042445"/>
          <a:ext cx="1270" cy="1493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166845</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39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163018</xdr:rowOff>
    </xdr:from>
    <xdr:to>
      <xdr:col>24</xdr:col>
      <xdr:colOff>152400</xdr:colOff>
      <xdr:row>78</xdr:row>
      <xdr:rowOff>163018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36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159072</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81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40945</xdr:rowOff>
    </xdr:from>
    <xdr:to>
      <xdr:col>24</xdr:col>
      <xdr:colOff>152400</xdr:colOff>
      <xdr:row>70</xdr:row>
      <xdr:rowOff>40945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04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108916</xdr:rowOff>
    </xdr:from>
    <xdr:to>
      <xdr:col>24</xdr:col>
      <xdr:colOff>63500</xdr:colOff>
      <xdr:row>77</xdr:row>
      <xdr:rowOff>119202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310566"/>
          <a:ext cx="8382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117569</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29763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94692</xdr:rowOff>
    </xdr:from>
    <xdr:to>
      <xdr:col>24</xdr:col>
      <xdr:colOff>114300</xdr:colOff>
      <xdr:row>77</xdr:row>
      <xdr:rowOff>24842</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124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102667</xdr:rowOff>
    </xdr:from>
    <xdr:to>
      <xdr:col>19</xdr:col>
      <xdr:colOff>177800</xdr:colOff>
      <xdr:row>77</xdr:row>
      <xdr:rowOff>108916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304317"/>
          <a:ext cx="889000" cy="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70155</xdr:rowOff>
    </xdr:from>
    <xdr:to>
      <xdr:col>20</xdr:col>
      <xdr:colOff>38100</xdr:colOff>
      <xdr:row>77</xdr:row>
      <xdr:rowOff>305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1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16832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2875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102667</xdr:rowOff>
    </xdr:from>
    <xdr:to>
      <xdr:col>15</xdr:col>
      <xdr:colOff>50800</xdr:colOff>
      <xdr:row>77</xdr:row>
      <xdr:rowOff>125755</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304317"/>
          <a:ext cx="889000" cy="2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120447</xdr:rowOff>
    </xdr:from>
    <xdr:to>
      <xdr:col>15</xdr:col>
      <xdr:colOff>101600</xdr:colOff>
      <xdr:row>77</xdr:row>
      <xdr:rowOff>50597</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15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67124</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292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125755</xdr:rowOff>
    </xdr:from>
    <xdr:to>
      <xdr:col>10</xdr:col>
      <xdr:colOff>114300</xdr:colOff>
      <xdr:row>77</xdr:row>
      <xdr:rowOff>126518</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327405"/>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26949</xdr:rowOff>
    </xdr:from>
    <xdr:to>
      <xdr:col>10</xdr:col>
      <xdr:colOff>165100</xdr:colOff>
      <xdr:row>77</xdr:row>
      <xdr:rowOff>128549</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22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145076</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00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34037</xdr:rowOff>
    </xdr:from>
    <xdr:to>
      <xdr:col>6</xdr:col>
      <xdr:colOff>38100</xdr:colOff>
      <xdr:row>77</xdr:row>
      <xdr:rowOff>135637</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23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152164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01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68402</xdr:rowOff>
    </xdr:from>
    <xdr:to>
      <xdr:col>24</xdr:col>
      <xdr:colOff>114300</xdr:colOff>
      <xdr:row>77</xdr:row>
      <xdr:rowOff>170002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27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46829</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248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58116</xdr:rowOff>
    </xdr:from>
    <xdr:to>
      <xdr:col>20</xdr:col>
      <xdr:colOff>38100</xdr:colOff>
      <xdr:row>77</xdr:row>
      <xdr:rowOff>159716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25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150843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352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51867</xdr:rowOff>
    </xdr:from>
    <xdr:to>
      <xdr:col>15</xdr:col>
      <xdr:colOff>101600</xdr:colOff>
      <xdr:row>77</xdr:row>
      <xdr:rowOff>153467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25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144594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34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74955</xdr:rowOff>
    </xdr:from>
    <xdr:to>
      <xdr:col>10</xdr:col>
      <xdr:colOff>165100</xdr:colOff>
      <xdr:row>78</xdr:row>
      <xdr:rowOff>5105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27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167682</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369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75718</xdr:rowOff>
    </xdr:from>
    <xdr:to>
      <xdr:col>6</xdr:col>
      <xdr:colOff>38100</xdr:colOff>
      <xdr:row>78</xdr:row>
      <xdr:rowOff>5868</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27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168445</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37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135649</xdr:rowOff>
    </xdr:from>
    <xdr:to>
      <xdr:col>24</xdr:col>
      <xdr:colOff>62865</xdr:colOff>
      <xdr:row>97</xdr:row>
      <xdr:rowOff>102908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394699"/>
          <a:ext cx="1270" cy="1338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106735</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73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102908</xdr:rowOff>
    </xdr:from>
    <xdr:to>
      <xdr:col>24</xdr:col>
      <xdr:colOff>152400</xdr:colOff>
      <xdr:row>97</xdr:row>
      <xdr:rowOff>102908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73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82326</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16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135649</xdr:rowOff>
    </xdr:from>
    <xdr:to>
      <xdr:col>24</xdr:col>
      <xdr:colOff>152400</xdr:colOff>
      <xdr:row>89</xdr:row>
      <xdr:rowOff>135649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39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109931</xdr:rowOff>
    </xdr:from>
    <xdr:to>
      <xdr:col>24</xdr:col>
      <xdr:colOff>63500</xdr:colOff>
      <xdr:row>94</xdr:row>
      <xdr:rowOff>140830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226231"/>
          <a:ext cx="838200" cy="3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6024</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93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27597</xdr:rowOff>
    </xdr:from>
    <xdr:to>
      <xdr:col>24</xdr:col>
      <xdr:colOff>114300</xdr:colOff>
      <xdr:row>95</xdr:row>
      <xdr:rowOff>129197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109931</xdr:rowOff>
    </xdr:from>
    <xdr:to>
      <xdr:col>19</xdr:col>
      <xdr:colOff>177800</xdr:colOff>
      <xdr:row>94</xdr:row>
      <xdr:rowOff>137744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226231"/>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49048</xdr:rowOff>
    </xdr:from>
    <xdr:to>
      <xdr:col>20</xdr:col>
      <xdr:colOff>38100</xdr:colOff>
      <xdr:row>95</xdr:row>
      <xdr:rowOff>150648</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33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141775</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42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137744</xdr:rowOff>
    </xdr:from>
    <xdr:to>
      <xdr:col>15</xdr:col>
      <xdr:colOff>50800</xdr:colOff>
      <xdr:row>95</xdr:row>
      <xdr:rowOff>52705</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254044"/>
          <a:ext cx="889000" cy="8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78067</xdr:rowOff>
    </xdr:from>
    <xdr:to>
      <xdr:col>15</xdr:col>
      <xdr:colOff>101600</xdr:colOff>
      <xdr:row>96</xdr:row>
      <xdr:rowOff>8217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170794</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45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52705</xdr:rowOff>
    </xdr:from>
    <xdr:to>
      <xdr:col>10</xdr:col>
      <xdr:colOff>114300</xdr:colOff>
      <xdr:row>95</xdr:row>
      <xdr:rowOff>137389</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340455"/>
          <a:ext cx="889000" cy="8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135762</xdr:rowOff>
    </xdr:from>
    <xdr:to>
      <xdr:col>10</xdr:col>
      <xdr:colOff>165100</xdr:colOff>
      <xdr:row>96</xdr:row>
      <xdr:rowOff>65912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42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57039</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19795" y="16516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5728</xdr:rowOff>
    </xdr:from>
    <xdr:to>
      <xdr:col>6</xdr:col>
      <xdr:colOff>38100</xdr:colOff>
      <xdr:row>97</xdr:row>
      <xdr:rowOff>107328</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98455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7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90030</xdr:rowOff>
    </xdr:from>
    <xdr:to>
      <xdr:col>24</xdr:col>
      <xdr:colOff>114300</xdr:colOff>
      <xdr:row>95</xdr:row>
      <xdr:rowOff>20180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20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112907</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057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59131</xdr:rowOff>
    </xdr:from>
    <xdr:to>
      <xdr:col>20</xdr:col>
      <xdr:colOff>38100</xdr:colOff>
      <xdr:row>94</xdr:row>
      <xdr:rowOff>160731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17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5808</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5950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86944</xdr:rowOff>
    </xdr:from>
    <xdr:to>
      <xdr:col>15</xdr:col>
      <xdr:colOff>101600</xdr:colOff>
      <xdr:row>95</xdr:row>
      <xdr:rowOff>17094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20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33621</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5978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1905</xdr:rowOff>
    </xdr:from>
    <xdr:to>
      <xdr:col>10</xdr:col>
      <xdr:colOff>165100</xdr:colOff>
      <xdr:row>95</xdr:row>
      <xdr:rowOff>103505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28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120032</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19795" y="16064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86589</xdr:rowOff>
    </xdr:from>
    <xdr:to>
      <xdr:col>6</xdr:col>
      <xdr:colOff>38100</xdr:colOff>
      <xdr:row>96</xdr:row>
      <xdr:rowOff>16739</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37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33266</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30795" y="1614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10675</xdr:rowOff>
    </xdr:from>
    <xdr:to>
      <xdr:col>54</xdr:col>
      <xdr:colOff>189865</xdr:colOff>
      <xdr:row>39</xdr:row>
      <xdr:rowOff>102857</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154175"/>
          <a:ext cx="1270" cy="163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106684</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79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102857</xdr:rowOff>
    </xdr:from>
    <xdr:to>
      <xdr:col>55</xdr:col>
      <xdr:colOff>88900</xdr:colOff>
      <xdr:row>39</xdr:row>
      <xdr:rowOff>102857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789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128802</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492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10675</xdr:rowOff>
    </xdr:from>
    <xdr:to>
      <xdr:col>55</xdr:col>
      <xdr:colOff>88900</xdr:colOff>
      <xdr:row>30</xdr:row>
      <xdr:rowOff>10675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15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120898</xdr:rowOff>
    </xdr:from>
    <xdr:to>
      <xdr:col>55</xdr:col>
      <xdr:colOff>0</xdr:colOff>
      <xdr:row>35</xdr:row>
      <xdr:rowOff>121888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6121648"/>
          <a:ext cx="8382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114761</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115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136334</xdr:rowOff>
    </xdr:from>
    <xdr:to>
      <xdr:col>55</xdr:col>
      <xdr:colOff>50800</xdr:colOff>
      <xdr:row>36</xdr:row>
      <xdr:rowOff>66484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13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120898</xdr:rowOff>
    </xdr:from>
    <xdr:to>
      <xdr:col>50</xdr:col>
      <xdr:colOff>114300</xdr:colOff>
      <xdr:row>35</xdr:row>
      <xdr:rowOff>140005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121648"/>
          <a:ext cx="889000" cy="1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154946</xdr:rowOff>
    </xdr:from>
    <xdr:to>
      <xdr:col>50</xdr:col>
      <xdr:colOff>165100</xdr:colOff>
      <xdr:row>36</xdr:row>
      <xdr:rowOff>85096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15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76223</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24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578</xdr:rowOff>
    </xdr:from>
    <xdr:to>
      <xdr:col>45</xdr:col>
      <xdr:colOff>177800</xdr:colOff>
      <xdr:row>35</xdr:row>
      <xdr:rowOff>140005</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7861300" y="5829878"/>
          <a:ext cx="889000" cy="31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49257</xdr:rowOff>
    </xdr:from>
    <xdr:to>
      <xdr:col>46</xdr:col>
      <xdr:colOff>38100</xdr:colOff>
      <xdr:row>36</xdr:row>
      <xdr:rowOff>150857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2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141984</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31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578</xdr:rowOff>
    </xdr:from>
    <xdr:to>
      <xdr:col>41</xdr:col>
      <xdr:colOff>50800</xdr:colOff>
      <xdr:row>37</xdr:row>
      <xdr:rowOff>24752</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5829878"/>
          <a:ext cx="889000" cy="53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103987</xdr:rowOff>
    </xdr:from>
    <xdr:to>
      <xdr:col>41</xdr:col>
      <xdr:colOff>101600</xdr:colOff>
      <xdr:row>37</xdr:row>
      <xdr:rowOff>34137</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27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25264</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36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106235</xdr:rowOff>
    </xdr:from>
    <xdr:to>
      <xdr:col>36</xdr:col>
      <xdr:colOff>165100</xdr:colOff>
      <xdr:row>38</xdr:row>
      <xdr:rowOff>36385</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44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27512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54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71088</xdr:rowOff>
    </xdr:from>
    <xdr:to>
      <xdr:col>55</xdr:col>
      <xdr:colOff>50800</xdr:colOff>
      <xdr:row>36</xdr:row>
      <xdr:rowOff>1238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07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93965</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592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70098</xdr:rowOff>
    </xdr:from>
    <xdr:to>
      <xdr:col>50</xdr:col>
      <xdr:colOff>165100</xdr:colOff>
      <xdr:row>36</xdr:row>
      <xdr:rowOff>248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07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16775</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5846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89205</xdr:rowOff>
    </xdr:from>
    <xdr:to>
      <xdr:col>46</xdr:col>
      <xdr:colOff>38100</xdr:colOff>
      <xdr:row>36</xdr:row>
      <xdr:rowOff>19355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08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35882</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586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121228</xdr:rowOff>
    </xdr:from>
    <xdr:to>
      <xdr:col>41</xdr:col>
      <xdr:colOff>101600</xdr:colOff>
      <xdr:row>34</xdr:row>
      <xdr:rowOff>51378</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5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67905</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555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145402</xdr:rowOff>
    </xdr:from>
    <xdr:to>
      <xdr:col>36</xdr:col>
      <xdr:colOff>165100</xdr:colOff>
      <xdr:row>37</xdr:row>
      <xdr:rowOff>75552</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31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92079</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09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a:extLst>
            <a:ext uri="{FF2B5EF4-FFF2-40B4-BE49-F238E27FC236}">
              <a16:creationId xmlns:a16="http://schemas.microsoft.com/office/drawing/2014/main" id="{00000000-0008-0000-06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97834</xdr:rowOff>
    </xdr:from>
    <xdr:to>
      <xdr:col>54</xdr:col>
      <xdr:colOff>189865</xdr:colOff>
      <xdr:row>59</xdr:row>
      <xdr:rowOff>64132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10475595" y="8670334"/>
          <a:ext cx="1270" cy="150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67959</xdr:rowOff>
    </xdr:from>
    <xdr:ext cx="534377" cy="259045"/>
    <xdr:sp macro="" textlink="">
      <xdr:nvSpPr>
        <xdr:cNvPr id="352" name="普通建設事業費最小値テキスト">
          <a:extLst>
            <a:ext uri="{FF2B5EF4-FFF2-40B4-BE49-F238E27FC236}">
              <a16:creationId xmlns:a16="http://schemas.microsoft.com/office/drawing/2014/main" id="{00000000-0008-0000-0600-000060010000}"/>
            </a:ext>
          </a:extLst>
        </xdr:cNvPr>
        <xdr:cNvSpPr txBox="1"/>
      </xdr:nvSpPr>
      <xdr:spPr>
        <a:xfrm>
          <a:off x="10528300" y="1018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64132</xdr:rowOff>
    </xdr:from>
    <xdr:to>
      <xdr:col>55</xdr:col>
      <xdr:colOff>88900</xdr:colOff>
      <xdr:row>59</xdr:row>
      <xdr:rowOff>64132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10179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44511</xdr:rowOff>
    </xdr:from>
    <xdr:ext cx="599010" cy="259045"/>
    <xdr:sp macro="" textlink="">
      <xdr:nvSpPr>
        <xdr:cNvPr id="354" name="普通建設事業費最大値テキスト">
          <a:extLst>
            <a:ext uri="{FF2B5EF4-FFF2-40B4-BE49-F238E27FC236}">
              <a16:creationId xmlns:a16="http://schemas.microsoft.com/office/drawing/2014/main" id="{00000000-0008-0000-0600-000062010000}"/>
            </a:ext>
          </a:extLst>
        </xdr:cNvPr>
        <xdr:cNvSpPr txBox="1"/>
      </xdr:nvSpPr>
      <xdr:spPr>
        <a:xfrm>
          <a:off x="10528300" y="8445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97834</xdr:rowOff>
    </xdr:from>
    <xdr:to>
      <xdr:col>55</xdr:col>
      <xdr:colOff>88900</xdr:colOff>
      <xdr:row>50</xdr:row>
      <xdr:rowOff>97834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8670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97834</xdr:rowOff>
    </xdr:from>
    <xdr:to>
      <xdr:col>55</xdr:col>
      <xdr:colOff>0</xdr:colOff>
      <xdr:row>50</xdr:row>
      <xdr:rowOff>129984</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9639300" y="8670334"/>
          <a:ext cx="838200" cy="3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118549</xdr:rowOff>
    </xdr:from>
    <xdr:ext cx="534377" cy="259045"/>
    <xdr:sp macro="" textlink="">
      <xdr:nvSpPr>
        <xdr:cNvPr id="357" name="普通建設事業費平均値テキスト">
          <a:extLst>
            <a:ext uri="{FF2B5EF4-FFF2-40B4-BE49-F238E27FC236}">
              <a16:creationId xmlns:a16="http://schemas.microsoft.com/office/drawing/2014/main" id="{00000000-0008-0000-0600-000065010000}"/>
            </a:ext>
          </a:extLst>
        </xdr:cNvPr>
        <xdr:cNvSpPr txBox="1"/>
      </xdr:nvSpPr>
      <xdr:spPr>
        <a:xfrm>
          <a:off x="10528300" y="93768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140122</xdr:rowOff>
    </xdr:from>
    <xdr:to>
      <xdr:col>55</xdr:col>
      <xdr:colOff>50800</xdr:colOff>
      <xdr:row>55</xdr:row>
      <xdr:rowOff>70272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10426700" y="93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129984</xdr:rowOff>
    </xdr:from>
    <xdr:to>
      <xdr:col>50</xdr:col>
      <xdr:colOff>114300</xdr:colOff>
      <xdr:row>54</xdr:row>
      <xdr:rowOff>54530</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8750300" y="8702484"/>
          <a:ext cx="889000" cy="61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110862</xdr:rowOff>
    </xdr:from>
    <xdr:to>
      <xdr:col>50</xdr:col>
      <xdr:colOff>165100</xdr:colOff>
      <xdr:row>55</xdr:row>
      <xdr:rowOff>41012</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9588500" y="936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32139</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46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54530</xdr:rowOff>
    </xdr:from>
    <xdr:to>
      <xdr:col>45</xdr:col>
      <xdr:colOff>177800</xdr:colOff>
      <xdr:row>55</xdr:row>
      <xdr:rowOff>86158</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7861300" y="9312830"/>
          <a:ext cx="889000" cy="20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155161</xdr:rowOff>
    </xdr:from>
    <xdr:to>
      <xdr:col>46</xdr:col>
      <xdr:colOff>38100</xdr:colOff>
      <xdr:row>55</xdr:row>
      <xdr:rowOff>85311</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8699500" y="9413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76438</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50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54710</xdr:rowOff>
    </xdr:from>
    <xdr:to>
      <xdr:col>41</xdr:col>
      <xdr:colOff>50800</xdr:colOff>
      <xdr:row>55</xdr:row>
      <xdr:rowOff>86158</xdr:rowOff>
    </xdr:to>
    <xdr:cxnSp macro="">
      <xdr:nvCxnSpPr>
        <xdr:cNvPr id="365" name="直線コネクタ 364">
          <a:extLst>
            <a:ext uri="{FF2B5EF4-FFF2-40B4-BE49-F238E27FC236}">
              <a16:creationId xmlns:a16="http://schemas.microsoft.com/office/drawing/2014/main" id="{00000000-0008-0000-0600-00006D010000}"/>
            </a:ext>
          </a:extLst>
        </xdr:cNvPr>
        <xdr:cNvCxnSpPr/>
      </xdr:nvCxnSpPr>
      <xdr:spPr>
        <a:xfrm>
          <a:off x="6972300" y="9313010"/>
          <a:ext cx="889000" cy="20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112560</xdr:rowOff>
    </xdr:from>
    <xdr:to>
      <xdr:col>41</xdr:col>
      <xdr:colOff>101600</xdr:colOff>
      <xdr:row>56</xdr:row>
      <xdr:rowOff>42710</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7810500" y="954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33837</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963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13707</xdr:rowOff>
    </xdr:from>
    <xdr:to>
      <xdr:col>36</xdr:col>
      <xdr:colOff>165100</xdr:colOff>
      <xdr:row>56</xdr:row>
      <xdr:rowOff>115307</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6921500" y="961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106434</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970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47034</xdr:rowOff>
    </xdr:from>
    <xdr:to>
      <xdr:col>55</xdr:col>
      <xdr:colOff>50800</xdr:colOff>
      <xdr:row>50</xdr:row>
      <xdr:rowOff>148634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10426700" y="861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61</xdr:rowOff>
    </xdr:from>
    <xdr:ext cx="599010" cy="259045"/>
    <xdr:sp macro="" textlink="">
      <xdr:nvSpPr>
        <xdr:cNvPr id="376" name="普通建設事業費該当値テキスト">
          <a:extLst>
            <a:ext uri="{FF2B5EF4-FFF2-40B4-BE49-F238E27FC236}">
              <a16:creationId xmlns:a16="http://schemas.microsoft.com/office/drawing/2014/main" id="{00000000-0008-0000-0600-000078010000}"/>
            </a:ext>
          </a:extLst>
        </xdr:cNvPr>
        <xdr:cNvSpPr txBox="1"/>
      </xdr:nvSpPr>
      <xdr:spPr>
        <a:xfrm>
          <a:off x="10528300" y="8572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79184</xdr:rowOff>
    </xdr:from>
    <xdr:to>
      <xdr:col>50</xdr:col>
      <xdr:colOff>165100</xdr:colOff>
      <xdr:row>51</xdr:row>
      <xdr:rowOff>9334</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9588500" y="865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49</xdr:row>
      <xdr:rowOff>25861</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9339795" y="8426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3730</xdr:rowOff>
    </xdr:from>
    <xdr:to>
      <xdr:col>46</xdr:col>
      <xdr:colOff>38100</xdr:colOff>
      <xdr:row>54</xdr:row>
      <xdr:rowOff>105330</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8699500" y="926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121857</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8483111" y="903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35358</xdr:rowOff>
    </xdr:from>
    <xdr:to>
      <xdr:col>41</xdr:col>
      <xdr:colOff>101600</xdr:colOff>
      <xdr:row>55</xdr:row>
      <xdr:rowOff>136958</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7810500" y="946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153485</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7594111" y="924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3910</xdr:rowOff>
    </xdr:from>
    <xdr:to>
      <xdr:col>36</xdr:col>
      <xdr:colOff>165100</xdr:colOff>
      <xdr:row>54</xdr:row>
      <xdr:rowOff>105510</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6921500" y="926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122037</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705111" y="903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109388</xdr:rowOff>
    </xdr:from>
    <xdr:to>
      <xdr:col>54</xdr:col>
      <xdr:colOff>189865</xdr:colOff>
      <xdr:row>78</xdr:row>
      <xdr:rowOff>137917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796688"/>
          <a:ext cx="1270" cy="714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141744</xdr:rowOff>
    </xdr:from>
    <xdr:ext cx="313932"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148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137917</xdr:rowOff>
    </xdr:from>
    <xdr:to>
      <xdr:col>55</xdr:col>
      <xdr:colOff>88900</xdr:colOff>
      <xdr:row>78</xdr:row>
      <xdr:rowOff>137917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1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56065</xdr:rowOff>
    </xdr:from>
    <xdr:ext cx="534377"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257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74</xdr:row>
      <xdr:rowOff>109388</xdr:rowOff>
    </xdr:from>
    <xdr:to>
      <xdr:col>55</xdr:col>
      <xdr:colOff>88900</xdr:colOff>
      <xdr:row>74</xdr:row>
      <xdr:rowOff>109388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79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11226</xdr:rowOff>
    </xdr:from>
    <xdr:to>
      <xdr:col>55</xdr:col>
      <xdr:colOff>0</xdr:colOff>
      <xdr:row>78</xdr:row>
      <xdr:rowOff>84745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2184176"/>
          <a:ext cx="838200" cy="1273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5684</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035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154257</xdr:rowOff>
    </xdr:from>
    <xdr:to>
      <xdr:col>55</xdr:col>
      <xdr:colOff>50800</xdr:colOff>
      <xdr:row>77</xdr:row>
      <xdr:rowOff>84407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18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11226</xdr:rowOff>
    </xdr:from>
    <xdr:to>
      <xdr:col>50</xdr:col>
      <xdr:colOff>114300</xdr:colOff>
      <xdr:row>74</xdr:row>
      <xdr:rowOff>70091</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8750300" y="12184176"/>
          <a:ext cx="889000" cy="57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84626</xdr:rowOff>
    </xdr:from>
    <xdr:to>
      <xdr:col>50</xdr:col>
      <xdr:colOff>165100</xdr:colOff>
      <xdr:row>77</xdr:row>
      <xdr:rowOff>14776</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11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5903</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20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70091</xdr:rowOff>
    </xdr:from>
    <xdr:to>
      <xdr:col>45</xdr:col>
      <xdr:colOff>177800</xdr:colOff>
      <xdr:row>74</xdr:row>
      <xdr:rowOff>149255</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7861300" y="12757391"/>
          <a:ext cx="889000" cy="7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33784</xdr:rowOff>
    </xdr:from>
    <xdr:to>
      <xdr:col>46</xdr:col>
      <xdr:colOff>38100</xdr:colOff>
      <xdr:row>76</xdr:row>
      <xdr:rowOff>135384</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06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126511</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15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149255</xdr:rowOff>
    </xdr:from>
    <xdr:to>
      <xdr:col>41</xdr:col>
      <xdr:colOff>50800</xdr:colOff>
      <xdr:row>76</xdr:row>
      <xdr:rowOff>80104</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6972300" y="12836555"/>
          <a:ext cx="889000" cy="27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89815</xdr:rowOff>
    </xdr:from>
    <xdr:to>
      <xdr:col>41</xdr:col>
      <xdr:colOff>101600</xdr:colOff>
      <xdr:row>76</xdr:row>
      <xdr:rowOff>19965</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294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11092</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04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117246</xdr:rowOff>
    </xdr:from>
    <xdr:to>
      <xdr:col>36</xdr:col>
      <xdr:colOff>165100</xdr:colOff>
      <xdr:row>76</xdr:row>
      <xdr:rowOff>47396</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297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63923</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275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33945</xdr:rowOff>
    </xdr:from>
    <xdr:to>
      <xdr:col>55</xdr:col>
      <xdr:colOff>50800</xdr:colOff>
      <xdr:row>78</xdr:row>
      <xdr:rowOff>135545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40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120322</xdr:rowOff>
    </xdr:from>
    <xdr:ext cx="469744"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321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131876</xdr:rowOff>
    </xdr:from>
    <xdr:to>
      <xdr:col>50</xdr:col>
      <xdr:colOff>165100</xdr:colOff>
      <xdr:row>71</xdr:row>
      <xdr:rowOff>62026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213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69</xdr:row>
      <xdr:rowOff>78553</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72111" y="1190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19291</xdr:rowOff>
    </xdr:from>
    <xdr:to>
      <xdr:col>46</xdr:col>
      <xdr:colOff>38100</xdr:colOff>
      <xdr:row>74</xdr:row>
      <xdr:rowOff>120891</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270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137418</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248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98455</xdr:rowOff>
    </xdr:from>
    <xdr:to>
      <xdr:col>41</xdr:col>
      <xdr:colOff>101600</xdr:colOff>
      <xdr:row>75</xdr:row>
      <xdr:rowOff>28605</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27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45132</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2560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29304</xdr:rowOff>
    </xdr:from>
    <xdr:to>
      <xdr:col>36</xdr:col>
      <xdr:colOff>165100</xdr:colOff>
      <xdr:row>76</xdr:row>
      <xdr:rowOff>130904</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05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122031</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315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16811</xdr:rowOff>
    </xdr:from>
    <xdr:to>
      <xdr:col>54</xdr:col>
      <xdr:colOff>189865</xdr:colOff>
      <xdr:row>98</xdr:row>
      <xdr:rowOff>116939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618761"/>
          <a:ext cx="1270" cy="1300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120766</xdr:rowOff>
    </xdr:from>
    <xdr:ext cx="469744"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69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116939</xdr:rowOff>
    </xdr:from>
    <xdr:to>
      <xdr:col>55</xdr:col>
      <xdr:colOff>88900</xdr:colOff>
      <xdr:row>98</xdr:row>
      <xdr:rowOff>116939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6919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134938</xdr:rowOff>
    </xdr:from>
    <xdr:ext cx="534377"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39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16811</xdr:rowOff>
    </xdr:from>
    <xdr:to>
      <xdr:col>55</xdr:col>
      <xdr:colOff>88900</xdr:colOff>
      <xdr:row>91</xdr:row>
      <xdr:rowOff>16811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618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11308</xdr:rowOff>
    </xdr:from>
    <xdr:to>
      <xdr:col>55</xdr:col>
      <xdr:colOff>0</xdr:colOff>
      <xdr:row>96</xdr:row>
      <xdr:rowOff>19506</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9639300" y="15784708"/>
          <a:ext cx="838200" cy="69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78920</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366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100493</xdr:rowOff>
    </xdr:from>
    <xdr:to>
      <xdr:col>55</xdr:col>
      <xdr:colOff>50800</xdr:colOff>
      <xdr:row>96</xdr:row>
      <xdr:rowOff>30643</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38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19506</xdr:rowOff>
    </xdr:from>
    <xdr:to>
      <xdr:col>50</xdr:col>
      <xdr:colOff>114300</xdr:colOff>
      <xdr:row>97</xdr:row>
      <xdr:rowOff>2491</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8750300" y="16478706"/>
          <a:ext cx="889000" cy="15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145233</xdr:rowOff>
    </xdr:from>
    <xdr:to>
      <xdr:col>50</xdr:col>
      <xdr:colOff>165100</xdr:colOff>
      <xdr:row>96</xdr:row>
      <xdr:rowOff>75383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4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66510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52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2491</xdr:rowOff>
    </xdr:from>
    <xdr:to>
      <xdr:col>45</xdr:col>
      <xdr:colOff>177800</xdr:colOff>
      <xdr:row>97</xdr:row>
      <xdr:rowOff>98927</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7861300" y="16633141"/>
          <a:ext cx="889000" cy="9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55541</xdr:rowOff>
    </xdr:from>
    <xdr:to>
      <xdr:col>46</xdr:col>
      <xdr:colOff>38100</xdr:colOff>
      <xdr:row>96</xdr:row>
      <xdr:rowOff>157141</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2218</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28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90894</xdr:rowOff>
    </xdr:from>
    <xdr:to>
      <xdr:col>41</xdr:col>
      <xdr:colOff>50800</xdr:colOff>
      <xdr:row>97</xdr:row>
      <xdr:rowOff>98927</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6972300" y="16550094"/>
          <a:ext cx="889000" cy="17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24386</xdr:rowOff>
    </xdr:from>
    <xdr:to>
      <xdr:col>41</xdr:col>
      <xdr:colOff>101600</xdr:colOff>
      <xdr:row>97</xdr:row>
      <xdr:rowOff>125986</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65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142513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43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42070</xdr:rowOff>
    </xdr:from>
    <xdr:to>
      <xdr:col>36</xdr:col>
      <xdr:colOff>165100</xdr:colOff>
      <xdr:row>97</xdr:row>
      <xdr:rowOff>143670</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6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134797</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76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131958</xdr:rowOff>
    </xdr:from>
    <xdr:to>
      <xdr:col>55</xdr:col>
      <xdr:colOff>50800</xdr:colOff>
      <xdr:row>92</xdr:row>
      <xdr:rowOff>62108</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573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154835</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558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140156</xdr:rowOff>
    </xdr:from>
    <xdr:to>
      <xdr:col>50</xdr:col>
      <xdr:colOff>165100</xdr:colOff>
      <xdr:row>96</xdr:row>
      <xdr:rowOff>70306</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42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86833</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620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123141</xdr:rowOff>
    </xdr:from>
    <xdr:to>
      <xdr:col>46</xdr:col>
      <xdr:colOff>38100</xdr:colOff>
      <xdr:row>97</xdr:row>
      <xdr:rowOff>53291</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58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44418</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667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48127</xdr:rowOff>
    </xdr:from>
    <xdr:to>
      <xdr:col>41</xdr:col>
      <xdr:colOff>101600</xdr:colOff>
      <xdr:row>97</xdr:row>
      <xdr:rowOff>149727</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67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140854</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677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40094</xdr:rowOff>
    </xdr:from>
    <xdr:to>
      <xdr:col>36</xdr:col>
      <xdr:colOff>165100</xdr:colOff>
      <xdr:row>96</xdr:row>
      <xdr:rowOff>141694</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49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158221</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627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id="{00000000-0008-0000-06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38136</xdr:rowOff>
    </xdr:from>
    <xdr:to>
      <xdr:col>85</xdr:col>
      <xdr:colOff>126364</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6317595" y="5181636"/>
          <a:ext cx="1269" cy="1603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5" name="災害復旧事業費最小値テキスト">
          <a:extLst>
            <a:ext uri="{FF2B5EF4-FFF2-40B4-BE49-F238E27FC236}">
              <a16:creationId xmlns:a16="http://schemas.microsoft.com/office/drawing/2014/main" id="{00000000-0008-0000-0600-00000D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156263</xdr:rowOff>
    </xdr:from>
    <xdr:ext cx="534377" cy="259045"/>
    <xdr:sp macro="" textlink="">
      <xdr:nvSpPr>
        <xdr:cNvPr id="527" name="災害復旧事業費最大値テキスト">
          <a:extLst>
            <a:ext uri="{FF2B5EF4-FFF2-40B4-BE49-F238E27FC236}">
              <a16:creationId xmlns:a16="http://schemas.microsoft.com/office/drawing/2014/main" id="{00000000-0008-0000-0600-00000F020000}"/>
            </a:ext>
          </a:extLst>
        </xdr:cNvPr>
        <xdr:cNvSpPr txBox="1"/>
      </xdr:nvSpPr>
      <xdr:spPr>
        <a:xfrm>
          <a:off x="16370300" y="495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38136</xdr:rowOff>
    </xdr:from>
    <xdr:to>
      <xdr:col>86</xdr:col>
      <xdr:colOff>25400</xdr:colOff>
      <xdr:row>30</xdr:row>
      <xdr:rowOff>38136</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518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149388</xdr:rowOff>
    </xdr:from>
    <xdr:to>
      <xdr:col>85</xdr:col>
      <xdr:colOff>127000</xdr:colOff>
      <xdr:row>37</xdr:row>
      <xdr:rowOff>71773</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5481300" y="6150138"/>
          <a:ext cx="838200" cy="26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126327</xdr:rowOff>
    </xdr:from>
    <xdr:ext cx="469744" cy="259045"/>
    <xdr:sp macro="" textlink="">
      <xdr:nvSpPr>
        <xdr:cNvPr id="530" name="災害復旧事業費平均値テキスト">
          <a:extLst>
            <a:ext uri="{FF2B5EF4-FFF2-40B4-BE49-F238E27FC236}">
              <a16:creationId xmlns:a16="http://schemas.microsoft.com/office/drawing/2014/main" id="{00000000-0008-0000-0600-000012020000}"/>
            </a:ext>
          </a:extLst>
        </xdr:cNvPr>
        <xdr:cNvSpPr txBox="1"/>
      </xdr:nvSpPr>
      <xdr:spPr>
        <a:xfrm>
          <a:off x="16370300" y="6469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147901</xdr:rowOff>
    </xdr:from>
    <xdr:to>
      <xdr:col>85</xdr:col>
      <xdr:colOff>177800</xdr:colOff>
      <xdr:row>38</xdr:row>
      <xdr:rowOff>78051</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6268700" y="649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118364</xdr:rowOff>
    </xdr:from>
    <xdr:to>
      <xdr:col>81</xdr:col>
      <xdr:colOff>50800</xdr:colOff>
      <xdr:row>37</xdr:row>
      <xdr:rowOff>71773</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4592300" y="5947664"/>
          <a:ext cx="889000" cy="46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20647</xdr:rowOff>
    </xdr:from>
    <xdr:to>
      <xdr:col>81</xdr:col>
      <xdr:colOff>101600</xdr:colOff>
      <xdr:row>38</xdr:row>
      <xdr:rowOff>122247</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5430500" y="6535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113374</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46428" y="6628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118364</xdr:rowOff>
    </xdr:from>
    <xdr:to>
      <xdr:col>76</xdr:col>
      <xdr:colOff>114300</xdr:colOff>
      <xdr:row>37</xdr:row>
      <xdr:rowOff>29428</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flipV="1">
          <a:off x="13703300" y="5947664"/>
          <a:ext cx="889000" cy="42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102289</xdr:rowOff>
    </xdr:from>
    <xdr:to>
      <xdr:col>76</xdr:col>
      <xdr:colOff>165100</xdr:colOff>
      <xdr:row>38</xdr:row>
      <xdr:rowOff>32440</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4541500" y="6445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23566</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53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29428</xdr:rowOff>
    </xdr:from>
    <xdr:to>
      <xdr:col>71</xdr:col>
      <xdr:colOff>177800</xdr:colOff>
      <xdr:row>39</xdr:row>
      <xdr:rowOff>49240</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flipV="1">
          <a:off x="12814300" y="6373078"/>
          <a:ext cx="889000" cy="36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134838</xdr:rowOff>
    </xdr:from>
    <xdr:to>
      <xdr:col>72</xdr:col>
      <xdr:colOff>38100</xdr:colOff>
      <xdr:row>39</xdr:row>
      <xdr:rowOff>64988</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3652500" y="664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56115</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4017" y="6742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144744</xdr:rowOff>
    </xdr:from>
    <xdr:to>
      <xdr:col>67</xdr:col>
      <xdr:colOff>101600</xdr:colOff>
      <xdr:row>39</xdr:row>
      <xdr:rowOff>74894</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2763500" y="665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91421</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5017" y="643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98588</xdr:rowOff>
    </xdr:from>
    <xdr:to>
      <xdr:col>85</xdr:col>
      <xdr:colOff>177800</xdr:colOff>
      <xdr:row>36</xdr:row>
      <xdr:rowOff>28738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6268700" y="609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121465</xdr:rowOff>
    </xdr:from>
    <xdr:ext cx="469744" cy="259045"/>
    <xdr:sp macro="" textlink="">
      <xdr:nvSpPr>
        <xdr:cNvPr id="549" name="災害復旧事業費該当値テキスト">
          <a:extLst>
            <a:ext uri="{FF2B5EF4-FFF2-40B4-BE49-F238E27FC236}">
              <a16:creationId xmlns:a16="http://schemas.microsoft.com/office/drawing/2014/main" id="{00000000-0008-0000-0600-000025020000}"/>
            </a:ext>
          </a:extLst>
        </xdr:cNvPr>
        <xdr:cNvSpPr txBox="1"/>
      </xdr:nvSpPr>
      <xdr:spPr>
        <a:xfrm>
          <a:off x="16370300" y="5950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20973</xdr:rowOff>
    </xdr:from>
    <xdr:to>
      <xdr:col>81</xdr:col>
      <xdr:colOff>101600</xdr:colOff>
      <xdr:row>37</xdr:row>
      <xdr:rowOff>122573</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5430500" y="636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139100</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5246428" y="6139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67564</xdr:rowOff>
    </xdr:from>
    <xdr:to>
      <xdr:col>76</xdr:col>
      <xdr:colOff>165100</xdr:colOff>
      <xdr:row>34</xdr:row>
      <xdr:rowOff>169164</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4541500" y="589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33</xdr:row>
      <xdr:rowOff>14241</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4357428" y="5672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150078</xdr:rowOff>
    </xdr:from>
    <xdr:to>
      <xdr:col>72</xdr:col>
      <xdr:colOff>38100</xdr:colOff>
      <xdr:row>37</xdr:row>
      <xdr:rowOff>80228</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3652500" y="632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96755</xdr:rowOff>
    </xdr:from>
    <xdr:ext cx="469744"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468428" y="6097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169890</xdr:rowOff>
    </xdr:from>
    <xdr:to>
      <xdr:col>67</xdr:col>
      <xdr:colOff>101600</xdr:colOff>
      <xdr:row>39</xdr:row>
      <xdr:rowOff>100040</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2763500" y="668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91167</xdr:rowOff>
    </xdr:from>
    <xdr:ext cx="378565"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625017" y="6777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a:extLst>
            <a:ext uri="{FF2B5EF4-FFF2-40B4-BE49-F238E27FC236}">
              <a16:creationId xmlns:a16="http://schemas.microsoft.com/office/drawing/2014/main" id="{00000000-0008-0000-06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a:extLst>
            <a:ext uri="{FF2B5EF4-FFF2-40B4-BE49-F238E27FC236}">
              <a16:creationId xmlns:a16="http://schemas.microsoft.com/office/drawing/2014/main" id="{00000000-0008-0000-0600-00003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a:extLst>
            <a:ext uri="{FF2B5EF4-FFF2-40B4-BE49-F238E27FC236}">
              <a16:creationId xmlns:a16="http://schemas.microsoft.com/office/drawing/2014/main" id="{00000000-0008-0000-0600-00004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a:extLst>
            <a:ext uri="{FF2B5EF4-FFF2-40B4-BE49-F238E27FC236}">
              <a16:creationId xmlns:a16="http://schemas.microsoft.com/office/drawing/2014/main" id="{00000000-0008-0000-0600-00004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a:extLst>
            <a:ext uri="{FF2B5EF4-FFF2-40B4-BE49-F238E27FC236}">
              <a16:creationId xmlns:a16="http://schemas.microsoft.com/office/drawing/2014/main" id="{00000000-0008-0000-0600-00005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115217</xdr:rowOff>
    </xdr:from>
    <xdr:to>
      <xdr:col>85</xdr:col>
      <xdr:colOff>126364</xdr:colOff>
      <xdr:row>78</xdr:row>
      <xdr:rowOff>134282</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2116717"/>
          <a:ext cx="1269" cy="139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138109</xdr:rowOff>
    </xdr:from>
    <xdr:ext cx="534377"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51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134282</xdr:rowOff>
    </xdr:from>
    <xdr:to>
      <xdr:col>86</xdr:col>
      <xdr:colOff>25400</xdr:colOff>
      <xdr:row>78</xdr:row>
      <xdr:rowOff>134282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507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61894</xdr:rowOff>
    </xdr:from>
    <xdr:ext cx="534377"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189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115217</xdr:rowOff>
    </xdr:from>
    <xdr:to>
      <xdr:col>86</xdr:col>
      <xdr:colOff>25400</xdr:colOff>
      <xdr:row>70</xdr:row>
      <xdr:rowOff>115217</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211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8758</xdr:rowOff>
    </xdr:from>
    <xdr:to>
      <xdr:col>85</xdr:col>
      <xdr:colOff>127000</xdr:colOff>
      <xdr:row>75</xdr:row>
      <xdr:rowOff>21491</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5481300" y="12867508"/>
          <a:ext cx="838200" cy="1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143153</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2830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164726</xdr:rowOff>
    </xdr:from>
    <xdr:to>
      <xdr:col>85</xdr:col>
      <xdr:colOff>177800</xdr:colOff>
      <xdr:row>75</xdr:row>
      <xdr:rowOff>94876</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285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151793</xdr:rowOff>
    </xdr:from>
    <xdr:to>
      <xdr:col>81</xdr:col>
      <xdr:colOff>50800</xdr:colOff>
      <xdr:row>75</xdr:row>
      <xdr:rowOff>21491</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4592300" y="12839093"/>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18606</xdr:rowOff>
    </xdr:from>
    <xdr:to>
      <xdr:col>81</xdr:col>
      <xdr:colOff>101600</xdr:colOff>
      <xdr:row>75</xdr:row>
      <xdr:rowOff>120206</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287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111333</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97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118806</xdr:rowOff>
    </xdr:from>
    <xdr:to>
      <xdr:col>76</xdr:col>
      <xdr:colOff>114300</xdr:colOff>
      <xdr:row>74</xdr:row>
      <xdr:rowOff>151793</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3703300" y="12806106"/>
          <a:ext cx="889000" cy="3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22241</xdr:rowOff>
    </xdr:from>
    <xdr:to>
      <xdr:col>76</xdr:col>
      <xdr:colOff>165100</xdr:colOff>
      <xdr:row>75</xdr:row>
      <xdr:rowOff>123841</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288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114968</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97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102187</xdr:rowOff>
    </xdr:from>
    <xdr:to>
      <xdr:col>71</xdr:col>
      <xdr:colOff>177800</xdr:colOff>
      <xdr:row>74</xdr:row>
      <xdr:rowOff>118806</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814300" y="12789487"/>
          <a:ext cx="889000" cy="1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158531</xdr:rowOff>
    </xdr:from>
    <xdr:to>
      <xdr:col>72</xdr:col>
      <xdr:colOff>38100</xdr:colOff>
      <xdr:row>76</xdr:row>
      <xdr:rowOff>88681</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301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79808</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311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8044</xdr:rowOff>
    </xdr:from>
    <xdr:to>
      <xdr:col>67</xdr:col>
      <xdr:colOff>101600</xdr:colOff>
      <xdr:row>76</xdr:row>
      <xdr:rowOff>109644</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303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100771</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313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129408</xdr:rowOff>
    </xdr:from>
    <xdr:to>
      <xdr:col>85</xdr:col>
      <xdr:colOff>177800</xdr:colOff>
      <xdr:row>75</xdr:row>
      <xdr:rowOff>59558</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281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152285</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266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142141</xdr:rowOff>
    </xdr:from>
    <xdr:to>
      <xdr:col>81</xdr:col>
      <xdr:colOff>101600</xdr:colOff>
      <xdr:row>75</xdr:row>
      <xdr:rowOff>72291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282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88818</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260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100993</xdr:rowOff>
    </xdr:from>
    <xdr:to>
      <xdr:col>76</xdr:col>
      <xdr:colOff>165100</xdr:colOff>
      <xdr:row>75</xdr:row>
      <xdr:rowOff>31143</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278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47670</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2563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68006</xdr:rowOff>
    </xdr:from>
    <xdr:to>
      <xdr:col>72</xdr:col>
      <xdr:colOff>38100</xdr:colOff>
      <xdr:row>74</xdr:row>
      <xdr:rowOff>169606</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275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14683</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253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51387</xdr:rowOff>
    </xdr:from>
    <xdr:to>
      <xdr:col>67</xdr:col>
      <xdr:colOff>101600</xdr:colOff>
      <xdr:row>74</xdr:row>
      <xdr:rowOff>152987</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273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169514</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251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積立金グラフ枠">
          <a:extLst>
            <a:ext uri="{FF2B5EF4-FFF2-40B4-BE49-F238E27FC236}">
              <a16:creationId xmlns:a16="http://schemas.microsoft.com/office/drawing/2014/main" id="{00000000-0008-0000-06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125200</xdr:rowOff>
    </xdr:from>
    <xdr:to>
      <xdr:col>85</xdr:col>
      <xdr:colOff>126364</xdr:colOff>
      <xdr:row>99</xdr:row>
      <xdr:rowOff>94405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6317595" y="15555700"/>
          <a:ext cx="1269" cy="151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98232</xdr:rowOff>
    </xdr:from>
    <xdr:ext cx="378565" cy="259045"/>
    <xdr:sp macro="" textlink="">
      <xdr:nvSpPr>
        <xdr:cNvPr id="689" name="積立金最小値テキスト">
          <a:extLst>
            <a:ext uri="{FF2B5EF4-FFF2-40B4-BE49-F238E27FC236}">
              <a16:creationId xmlns:a16="http://schemas.microsoft.com/office/drawing/2014/main" id="{00000000-0008-0000-0600-0000B1020000}"/>
            </a:ext>
          </a:extLst>
        </xdr:cNvPr>
        <xdr:cNvSpPr txBox="1"/>
      </xdr:nvSpPr>
      <xdr:spPr>
        <a:xfrm>
          <a:off x="16370300" y="17071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94405</xdr:rowOff>
    </xdr:from>
    <xdr:to>
      <xdr:col>86</xdr:col>
      <xdr:colOff>25400</xdr:colOff>
      <xdr:row>99</xdr:row>
      <xdr:rowOff>94405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706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71877</xdr:rowOff>
    </xdr:from>
    <xdr:ext cx="534377" cy="259045"/>
    <xdr:sp macro="" textlink="">
      <xdr:nvSpPr>
        <xdr:cNvPr id="691" name="積立金最大値テキスト">
          <a:extLst>
            <a:ext uri="{FF2B5EF4-FFF2-40B4-BE49-F238E27FC236}">
              <a16:creationId xmlns:a16="http://schemas.microsoft.com/office/drawing/2014/main" id="{00000000-0008-0000-0600-0000B3020000}"/>
            </a:ext>
          </a:extLst>
        </xdr:cNvPr>
        <xdr:cNvSpPr txBox="1"/>
      </xdr:nvSpPr>
      <xdr:spPr>
        <a:xfrm>
          <a:off x="16370300" y="1533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125200</xdr:rowOff>
    </xdr:from>
    <xdr:to>
      <xdr:col>86</xdr:col>
      <xdr:colOff>25400</xdr:colOff>
      <xdr:row>90</xdr:row>
      <xdr:rowOff>125200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6230600" y="1555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153612</xdr:rowOff>
    </xdr:from>
    <xdr:to>
      <xdr:col>85</xdr:col>
      <xdr:colOff>127000</xdr:colOff>
      <xdr:row>99</xdr:row>
      <xdr:rowOff>47541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5481300" y="16955712"/>
          <a:ext cx="838200" cy="6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138555</xdr:rowOff>
    </xdr:from>
    <xdr:ext cx="534377" cy="259045"/>
    <xdr:sp macro="" textlink="">
      <xdr:nvSpPr>
        <xdr:cNvPr id="694" name="積立金平均値テキスト">
          <a:extLst>
            <a:ext uri="{FF2B5EF4-FFF2-40B4-BE49-F238E27FC236}">
              <a16:creationId xmlns:a16="http://schemas.microsoft.com/office/drawing/2014/main" id="{00000000-0008-0000-0600-0000B6020000}"/>
            </a:ext>
          </a:extLst>
        </xdr:cNvPr>
        <xdr:cNvSpPr txBox="1"/>
      </xdr:nvSpPr>
      <xdr:spPr>
        <a:xfrm>
          <a:off x="16370300" y="16426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115678</xdr:rowOff>
    </xdr:from>
    <xdr:to>
      <xdr:col>85</xdr:col>
      <xdr:colOff>177800</xdr:colOff>
      <xdr:row>97</xdr:row>
      <xdr:rowOff>45828</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6268700" y="165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56979</xdr:rowOff>
    </xdr:from>
    <xdr:to>
      <xdr:col>81</xdr:col>
      <xdr:colOff>50800</xdr:colOff>
      <xdr:row>98</xdr:row>
      <xdr:rowOff>153612</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4592300" y="16859079"/>
          <a:ext cx="889000" cy="9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128643</xdr:rowOff>
    </xdr:from>
    <xdr:to>
      <xdr:col>81</xdr:col>
      <xdr:colOff>101600</xdr:colOff>
      <xdr:row>97</xdr:row>
      <xdr:rowOff>58793</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5430500" y="1658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75320</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36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54628</xdr:rowOff>
    </xdr:from>
    <xdr:to>
      <xdr:col>76</xdr:col>
      <xdr:colOff>114300</xdr:colOff>
      <xdr:row>98</xdr:row>
      <xdr:rowOff>56979</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3703300" y="16856728"/>
          <a:ext cx="889000" cy="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66791</xdr:rowOff>
    </xdr:from>
    <xdr:to>
      <xdr:col>76</xdr:col>
      <xdr:colOff>165100</xdr:colOff>
      <xdr:row>96</xdr:row>
      <xdr:rowOff>168391</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4541500" y="1652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13468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30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54628</xdr:rowOff>
    </xdr:from>
    <xdr:to>
      <xdr:col>71</xdr:col>
      <xdr:colOff>177800</xdr:colOff>
      <xdr:row>99</xdr:row>
      <xdr:rowOff>7961</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flipV="1">
          <a:off x="12814300" y="16856728"/>
          <a:ext cx="889000" cy="12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129853</xdr:rowOff>
    </xdr:from>
    <xdr:to>
      <xdr:col>72</xdr:col>
      <xdr:colOff>38100</xdr:colOff>
      <xdr:row>97</xdr:row>
      <xdr:rowOff>60003</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3652500" y="1658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76530</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36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59378</xdr:rowOff>
    </xdr:from>
    <xdr:to>
      <xdr:col>67</xdr:col>
      <xdr:colOff>101600</xdr:colOff>
      <xdr:row>97</xdr:row>
      <xdr:rowOff>160978</xdr:rowOff>
    </xdr:to>
    <xdr:sp macro="" textlink="">
      <xdr:nvSpPr>
        <xdr:cNvPr id="705" name="フローチャート: 判断 704">
          <a:extLst>
            <a:ext uri="{FF2B5EF4-FFF2-40B4-BE49-F238E27FC236}">
              <a16:creationId xmlns:a16="http://schemas.microsoft.com/office/drawing/2014/main" id="{00000000-0008-0000-0600-0000C1020000}"/>
            </a:ext>
          </a:extLst>
        </xdr:cNvPr>
        <xdr:cNvSpPr/>
      </xdr:nvSpPr>
      <xdr:spPr>
        <a:xfrm>
          <a:off x="12763500" y="16690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6055</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46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168191</xdr:rowOff>
    </xdr:from>
    <xdr:to>
      <xdr:col>85</xdr:col>
      <xdr:colOff>177800</xdr:colOff>
      <xdr:row>99</xdr:row>
      <xdr:rowOff>98341</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6268700" y="1697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83118</xdr:rowOff>
    </xdr:from>
    <xdr:ext cx="469744" cy="259045"/>
    <xdr:sp macro="" textlink="">
      <xdr:nvSpPr>
        <xdr:cNvPr id="713" name="積立金該当値テキスト">
          <a:extLst>
            <a:ext uri="{FF2B5EF4-FFF2-40B4-BE49-F238E27FC236}">
              <a16:creationId xmlns:a16="http://schemas.microsoft.com/office/drawing/2014/main" id="{00000000-0008-0000-0600-0000C9020000}"/>
            </a:ext>
          </a:extLst>
        </xdr:cNvPr>
        <xdr:cNvSpPr txBox="1"/>
      </xdr:nvSpPr>
      <xdr:spPr>
        <a:xfrm>
          <a:off x="16370300" y="1688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102812</xdr:rowOff>
    </xdr:from>
    <xdr:to>
      <xdr:col>81</xdr:col>
      <xdr:colOff>101600</xdr:colOff>
      <xdr:row>99</xdr:row>
      <xdr:rowOff>32962</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5430500" y="1690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24089</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5246428" y="16997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6179</xdr:rowOff>
    </xdr:from>
    <xdr:to>
      <xdr:col>76</xdr:col>
      <xdr:colOff>165100</xdr:colOff>
      <xdr:row>98</xdr:row>
      <xdr:rowOff>107779</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4541500" y="1680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98906</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4357428" y="1690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3828</xdr:rowOff>
    </xdr:from>
    <xdr:to>
      <xdr:col>72</xdr:col>
      <xdr:colOff>38100</xdr:colOff>
      <xdr:row>98</xdr:row>
      <xdr:rowOff>105428</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3652500" y="1680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96555</xdr:rowOff>
    </xdr:from>
    <xdr:ext cx="469744"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3468428" y="1689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128611</xdr:rowOff>
    </xdr:from>
    <xdr:to>
      <xdr:col>67</xdr:col>
      <xdr:colOff>101600</xdr:colOff>
      <xdr:row>99</xdr:row>
      <xdr:rowOff>58761</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2763500" y="1693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49888</xdr:rowOff>
    </xdr:from>
    <xdr:ext cx="469744"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2579428" y="17023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投資及び出資金グラフ枠">
          <a:extLst>
            <a:ext uri="{FF2B5EF4-FFF2-40B4-BE49-F238E27FC236}">
              <a16:creationId xmlns:a16="http://schemas.microsoft.com/office/drawing/2014/main" id="{00000000-0008-0000-06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92202</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2159595" y="5407152"/>
          <a:ext cx="1269" cy="1323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投資及び出資金最小値テキスト">
          <a:extLst>
            <a:ext uri="{FF2B5EF4-FFF2-40B4-BE49-F238E27FC236}">
              <a16:creationId xmlns:a16="http://schemas.microsoft.com/office/drawing/2014/main" id="{00000000-0008-0000-0600-0000E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38879</xdr:rowOff>
    </xdr:from>
    <xdr:ext cx="534377" cy="259045"/>
    <xdr:sp macro="" textlink="">
      <xdr:nvSpPr>
        <xdr:cNvPr id="748" name="投資及び出資金最大値テキスト">
          <a:extLst>
            <a:ext uri="{FF2B5EF4-FFF2-40B4-BE49-F238E27FC236}">
              <a16:creationId xmlns:a16="http://schemas.microsoft.com/office/drawing/2014/main" id="{00000000-0008-0000-0600-0000EC020000}"/>
            </a:ext>
          </a:extLst>
        </xdr:cNvPr>
        <xdr:cNvSpPr txBox="1"/>
      </xdr:nvSpPr>
      <xdr:spPr>
        <a:xfrm>
          <a:off x="22212300" y="518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92202</xdr:rowOff>
    </xdr:from>
    <xdr:to>
      <xdr:col>116</xdr:col>
      <xdr:colOff>152400</xdr:colOff>
      <xdr:row>31</xdr:row>
      <xdr:rowOff>92202</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2072600" y="540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133350</xdr:rowOff>
    </xdr:from>
    <xdr:to>
      <xdr:col>116</xdr:col>
      <xdr:colOff>63500</xdr:colOff>
      <xdr:row>39</xdr:row>
      <xdr:rowOff>26289</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21323300" y="6648450"/>
          <a:ext cx="838200" cy="6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166641</xdr:rowOff>
    </xdr:from>
    <xdr:ext cx="469744" cy="259045"/>
    <xdr:sp macro="" textlink="">
      <xdr:nvSpPr>
        <xdr:cNvPr id="751" name="投資及び出資金平均値テキスト">
          <a:extLst>
            <a:ext uri="{FF2B5EF4-FFF2-40B4-BE49-F238E27FC236}">
              <a16:creationId xmlns:a16="http://schemas.microsoft.com/office/drawing/2014/main" id="{00000000-0008-0000-0600-0000EF020000}"/>
            </a:ext>
          </a:extLst>
        </xdr:cNvPr>
        <xdr:cNvSpPr txBox="1"/>
      </xdr:nvSpPr>
      <xdr:spPr>
        <a:xfrm>
          <a:off x="22212300" y="6338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143764</xdr:rowOff>
    </xdr:from>
    <xdr:to>
      <xdr:col>116</xdr:col>
      <xdr:colOff>114300</xdr:colOff>
      <xdr:row>38</xdr:row>
      <xdr:rowOff>73914</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21107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16256</xdr:rowOff>
    </xdr:from>
    <xdr:to>
      <xdr:col>111</xdr:col>
      <xdr:colOff>177800</xdr:colOff>
      <xdr:row>39</xdr:row>
      <xdr:rowOff>26289</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0434300" y="6702806"/>
          <a:ext cx="889000" cy="1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136779</xdr:rowOff>
    </xdr:from>
    <xdr:to>
      <xdr:col>112</xdr:col>
      <xdr:colOff>38100</xdr:colOff>
      <xdr:row>38</xdr:row>
      <xdr:rowOff>66929</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1272500" y="648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83456</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088428" y="6255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16256</xdr:rowOff>
    </xdr:from>
    <xdr:to>
      <xdr:col>107</xdr:col>
      <xdr:colOff>50800</xdr:colOff>
      <xdr:row>39</xdr:row>
      <xdr:rowOff>18161</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flipV="1">
          <a:off x="19545300" y="6702806"/>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154432</xdr:rowOff>
    </xdr:from>
    <xdr:to>
      <xdr:col>107</xdr:col>
      <xdr:colOff>101600</xdr:colOff>
      <xdr:row>38</xdr:row>
      <xdr:rowOff>84582</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20383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101109</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199428" y="6273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1270</xdr:rowOff>
    </xdr:from>
    <xdr:to>
      <xdr:col>102</xdr:col>
      <xdr:colOff>114300</xdr:colOff>
      <xdr:row>39</xdr:row>
      <xdr:rowOff>18161</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8656300" y="6687820"/>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39116</xdr:rowOff>
    </xdr:from>
    <xdr:to>
      <xdr:col>102</xdr:col>
      <xdr:colOff>165100</xdr:colOff>
      <xdr:row>38</xdr:row>
      <xdr:rowOff>140716</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9494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157243</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6017" y="632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33274</xdr:rowOff>
    </xdr:from>
    <xdr:to>
      <xdr:col>98</xdr:col>
      <xdr:colOff>38100</xdr:colOff>
      <xdr:row>38</xdr:row>
      <xdr:rowOff>134874</xdr:rowOff>
    </xdr:to>
    <xdr:sp macro="" textlink="">
      <xdr:nvSpPr>
        <xdr:cNvPr id="762" name="フローチャート: 判断 761">
          <a:extLst>
            <a:ext uri="{FF2B5EF4-FFF2-40B4-BE49-F238E27FC236}">
              <a16:creationId xmlns:a16="http://schemas.microsoft.com/office/drawing/2014/main" id="{00000000-0008-0000-0600-0000FA020000}"/>
            </a:ext>
          </a:extLst>
        </xdr:cNvPr>
        <xdr:cNvSpPr/>
      </xdr:nvSpPr>
      <xdr:spPr>
        <a:xfrm>
          <a:off x="18605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151401</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21428" y="632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21107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168927</xdr:rowOff>
    </xdr:from>
    <xdr:ext cx="378565" cy="259045"/>
    <xdr:sp macro="" textlink="">
      <xdr:nvSpPr>
        <xdr:cNvPr id="770" name="投資及び出資金該当値テキスト">
          <a:extLst>
            <a:ext uri="{FF2B5EF4-FFF2-40B4-BE49-F238E27FC236}">
              <a16:creationId xmlns:a16="http://schemas.microsoft.com/office/drawing/2014/main" id="{00000000-0008-0000-0600-000002030000}"/>
            </a:ext>
          </a:extLst>
        </xdr:cNvPr>
        <xdr:cNvSpPr txBox="1"/>
      </xdr:nvSpPr>
      <xdr:spPr>
        <a:xfrm>
          <a:off x="22212300" y="6512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146939</xdr:rowOff>
    </xdr:from>
    <xdr:to>
      <xdr:col>112</xdr:col>
      <xdr:colOff>38100</xdr:colOff>
      <xdr:row>39</xdr:row>
      <xdr:rowOff>77089</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1272500" y="666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68216</xdr:rowOff>
    </xdr:from>
    <xdr:ext cx="378565"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1134017" y="6754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136906</xdr:rowOff>
    </xdr:from>
    <xdr:to>
      <xdr:col>107</xdr:col>
      <xdr:colOff>101600</xdr:colOff>
      <xdr:row>39</xdr:row>
      <xdr:rowOff>67056</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20383500" y="665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58183</xdr:rowOff>
    </xdr:from>
    <xdr:ext cx="378565"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20245017" y="6744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138811</xdr:rowOff>
    </xdr:from>
    <xdr:to>
      <xdr:col>102</xdr:col>
      <xdr:colOff>165100</xdr:colOff>
      <xdr:row>39</xdr:row>
      <xdr:rowOff>68961</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9494500" y="665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60088</xdr:rowOff>
    </xdr:from>
    <xdr:ext cx="378565"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9356017" y="6746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121920</xdr:rowOff>
    </xdr:from>
    <xdr:to>
      <xdr:col>98</xdr:col>
      <xdr:colOff>38100</xdr:colOff>
      <xdr:row>39</xdr:row>
      <xdr:rowOff>52070</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186055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43197</xdr:rowOff>
    </xdr:from>
    <xdr:ext cx="378565"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467017" y="6729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a:extLst>
            <a:ext uri="{FF2B5EF4-FFF2-40B4-BE49-F238E27FC236}">
              <a16:creationId xmlns:a16="http://schemas.microsoft.com/office/drawing/2014/main" id="{00000000-0008-0000-06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55575</xdr:rowOff>
    </xdr:from>
    <xdr:to>
      <xdr:col>116</xdr:col>
      <xdr:colOff>62864</xdr:colOff>
      <xdr:row>58</xdr:row>
      <xdr:rowOff>139654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2159595" y="8799525"/>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143481</xdr:rowOff>
    </xdr:from>
    <xdr:ext cx="249299" cy="259045"/>
    <xdr:sp macro="" textlink="">
      <xdr:nvSpPr>
        <xdr:cNvPr id="801" name="貸付金最小値テキスト">
          <a:extLst>
            <a:ext uri="{FF2B5EF4-FFF2-40B4-BE49-F238E27FC236}">
              <a16:creationId xmlns:a16="http://schemas.microsoft.com/office/drawing/2014/main" id="{00000000-0008-0000-0600-000021030000}"/>
            </a:ext>
          </a:extLst>
        </xdr:cNvPr>
        <xdr:cNvSpPr txBox="1"/>
      </xdr:nvSpPr>
      <xdr:spPr>
        <a:xfrm>
          <a:off x="22212300" y="100875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139654</xdr:rowOff>
    </xdr:from>
    <xdr:to>
      <xdr:col>116</xdr:col>
      <xdr:colOff>152400</xdr:colOff>
      <xdr:row>58</xdr:row>
      <xdr:rowOff>139654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1008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2252</xdr:rowOff>
    </xdr:from>
    <xdr:ext cx="534377" cy="259045"/>
    <xdr:sp macro="" textlink="">
      <xdr:nvSpPr>
        <xdr:cNvPr id="803" name="貸付金最大値テキスト">
          <a:extLst>
            <a:ext uri="{FF2B5EF4-FFF2-40B4-BE49-F238E27FC236}">
              <a16:creationId xmlns:a16="http://schemas.microsoft.com/office/drawing/2014/main" id="{00000000-0008-0000-0600-000023030000}"/>
            </a:ext>
          </a:extLst>
        </xdr:cNvPr>
        <xdr:cNvSpPr txBox="1"/>
      </xdr:nvSpPr>
      <xdr:spPr>
        <a:xfrm>
          <a:off x="22212300" y="857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55575</xdr:rowOff>
    </xdr:from>
    <xdr:to>
      <xdr:col>116</xdr:col>
      <xdr:colOff>152400</xdr:colOff>
      <xdr:row>51</xdr:row>
      <xdr:rowOff>55575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2072600" y="8799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124155</xdr:rowOff>
    </xdr:from>
    <xdr:to>
      <xdr:col>116</xdr:col>
      <xdr:colOff>63500</xdr:colOff>
      <xdr:row>57</xdr:row>
      <xdr:rowOff>126487</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1323300" y="9896805"/>
          <a:ext cx="8382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15582</xdr:rowOff>
    </xdr:from>
    <xdr:ext cx="469744" cy="259045"/>
    <xdr:sp macro="" textlink="">
      <xdr:nvSpPr>
        <xdr:cNvPr id="806" name="貸付金平均値テキスト">
          <a:extLst>
            <a:ext uri="{FF2B5EF4-FFF2-40B4-BE49-F238E27FC236}">
              <a16:creationId xmlns:a16="http://schemas.microsoft.com/office/drawing/2014/main" id="{00000000-0008-0000-0600-000026030000}"/>
            </a:ext>
          </a:extLst>
        </xdr:cNvPr>
        <xdr:cNvSpPr txBox="1"/>
      </xdr:nvSpPr>
      <xdr:spPr>
        <a:xfrm>
          <a:off x="22212300" y="9616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164155</xdr:rowOff>
    </xdr:from>
    <xdr:to>
      <xdr:col>116</xdr:col>
      <xdr:colOff>114300</xdr:colOff>
      <xdr:row>57</xdr:row>
      <xdr:rowOff>94305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2110700" y="976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86939</xdr:rowOff>
    </xdr:from>
    <xdr:to>
      <xdr:col>111</xdr:col>
      <xdr:colOff>177800</xdr:colOff>
      <xdr:row>57</xdr:row>
      <xdr:rowOff>124155</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0434300" y="9859589"/>
          <a:ext cx="889000" cy="3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140243</xdr:rowOff>
    </xdr:from>
    <xdr:to>
      <xdr:col>112</xdr:col>
      <xdr:colOff>38100</xdr:colOff>
      <xdr:row>57</xdr:row>
      <xdr:rowOff>70393</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1272500" y="974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86920</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9516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86939</xdr:rowOff>
    </xdr:from>
    <xdr:to>
      <xdr:col>107</xdr:col>
      <xdr:colOff>50800</xdr:colOff>
      <xdr:row>57</xdr:row>
      <xdr:rowOff>128453</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19545300" y="9859589"/>
          <a:ext cx="889000" cy="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141661</xdr:rowOff>
    </xdr:from>
    <xdr:to>
      <xdr:col>107</xdr:col>
      <xdr:colOff>101600</xdr:colOff>
      <xdr:row>57</xdr:row>
      <xdr:rowOff>71811</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0383500" y="974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88338</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51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128453</xdr:rowOff>
    </xdr:from>
    <xdr:to>
      <xdr:col>102</xdr:col>
      <xdr:colOff>114300</xdr:colOff>
      <xdr:row>57</xdr:row>
      <xdr:rowOff>133848</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flipV="1">
          <a:off x="18656300" y="9901103"/>
          <a:ext cx="8890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112034</xdr:rowOff>
    </xdr:from>
    <xdr:to>
      <xdr:col>102</xdr:col>
      <xdr:colOff>165100</xdr:colOff>
      <xdr:row>57</xdr:row>
      <xdr:rowOff>42184</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9494500" y="971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58711</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488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159995</xdr:rowOff>
    </xdr:from>
    <xdr:to>
      <xdr:col>98</xdr:col>
      <xdr:colOff>38100</xdr:colOff>
      <xdr:row>57</xdr:row>
      <xdr:rowOff>90145</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186055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106672</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53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75687</xdr:rowOff>
    </xdr:from>
    <xdr:to>
      <xdr:col>116</xdr:col>
      <xdr:colOff>114300</xdr:colOff>
      <xdr:row>58</xdr:row>
      <xdr:rowOff>5837</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2110700" y="984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54114</xdr:rowOff>
    </xdr:from>
    <xdr:ext cx="469744" cy="259045"/>
    <xdr:sp macro="" textlink="">
      <xdr:nvSpPr>
        <xdr:cNvPr id="825" name="貸付金該当値テキスト">
          <a:extLst>
            <a:ext uri="{FF2B5EF4-FFF2-40B4-BE49-F238E27FC236}">
              <a16:creationId xmlns:a16="http://schemas.microsoft.com/office/drawing/2014/main" id="{00000000-0008-0000-0600-000039030000}"/>
            </a:ext>
          </a:extLst>
        </xdr:cNvPr>
        <xdr:cNvSpPr txBox="1"/>
      </xdr:nvSpPr>
      <xdr:spPr>
        <a:xfrm>
          <a:off x="22212300" y="982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73355</xdr:rowOff>
    </xdr:from>
    <xdr:to>
      <xdr:col>112</xdr:col>
      <xdr:colOff>38100</xdr:colOff>
      <xdr:row>58</xdr:row>
      <xdr:rowOff>3505</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1272500" y="984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166082</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1088428" y="9938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36139</xdr:rowOff>
    </xdr:from>
    <xdr:to>
      <xdr:col>107</xdr:col>
      <xdr:colOff>101600</xdr:colOff>
      <xdr:row>57</xdr:row>
      <xdr:rowOff>137739</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0383500" y="980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128866</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0199428" y="9901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77653</xdr:rowOff>
    </xdr:from>
    <xdr:to>
      <xdr:col>102</xdr:col>
      <xdr:colOff>165100</xdr:colOff>
      <xdr:row>58</xdr:row>
      <xdr:rowOff>7803</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9494500" y="985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170380</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9310428" y="9943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83048</xdr:rowOff>
    </xdr:from>
    <xdr:to>
      <xdr:col>98</xdr:col>
      <xdr:colOff>38100</xdr:colOff>
      <xdr:row>58</xdr:row>
      <xdr:rowOff>13198</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18605500" y="985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4325</xdr:rowOff>
    </xdr:from>
    <xdr:ext cx="469744"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421428" y="9948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9" name="繰出金グラフ枠">
          <a:extLst>
            <a:ext uri="{FF2B5EF4-FFF2-40B4-BE49-F238E27FC236}">
              <a16:creationId xmlns:a16="http://schemas.microsoft.com/office/drawing/2014/main" id="{00000000-0008-0000-0600-00005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17628</xdr:rowOff>
    </xdr:from>
    <xdr:to>
      <xdr:col>116</xdr:col>
      <xdr:colOff>62864</xdr:colOff>
      <xdr:row>78</xdr:row>
      <xdr:rowOff>137153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2159595" y="12190578"/>
          <a:ext cx="1269" cy="131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140980</xdr:rowOff>
    </xdr:from>
    <xdr:ext cx="534377" cy="259045"/>
    <xdr:sp macro="" textlink="">
      <xdr:nvSpPr>
        <xdr:cNvPr id="861" name="繰出金最小値テキスト">
          <a:extLst>
            <a:ext uri="{FF2B5EF4-FFF2-40B4-BE49-F238E27FC236}">
              <a16:creationId xmlns:a16="http://schemas.microsoft.com/office/drawing/2014/main" id="{00000000-0008-0000-0600-00005D030000}"/>
            </a:ext>
          </a:extLst>
        </xdr:cNvPr>
        <xdr:cNvSpPr txBox="1"/>
      </xdr:nvSpPr>
      <xdr:spPr>
        <a:xfrm>
          <a:off x="22212300" y="1351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137153</xdr:rowOff>
    </xdr:from>
    <xdr:to>
      <xdr:col>116</xdr:col>
      <xdr:colOff>152400</xdr:colOff>
      <xdr:row>78</xdr:row>
      <xdr:rowOff>137153</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2072600" y="1351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135755</xdr:rowOff>
    </xdr:from>
    <xdr:ext cx="534377" cy="259045"/>
    <xdr:sp macro="" textlink="">
      <xdr:nvSpPr>
        <xdr:cNvPr id="863" name="繰出金最大値テキスト">
          <a:extLst>
            <a:ext uri="{FF2B5EF4-FFF2-40B4-BE49-F238E27FC236}">
              <a16:creationId xmlns:a16="http://schemas.microsoft.com/office/drawing/2014/main" id="{00000000-0008-0000-0600-00005F030000}"/>
            </a:ext>
          </a:extLst>
        </xdr:cNvPr>
        <xdr:cNvSpPr txBox="1"/>
      </xdr:nvSpPr>
      <xdr:spPr>
        <a:xfrm>
          <a:off x="22212300" y="1196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17628</xdr:rowOff>
    </xdr:from>
    <xdr:to>
      <xdr:col>116</xdr:col>
      <xdr:colOff>152400</xdr:colOff>
      <xdr:row>71</xdr:row>
      <xdr:rowOff>17628</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2072600" y="12190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37712</xdr:rowOff>
    </xdr:from>
    <xdr:to>
      <xdr:col>116</xdr:col>
      <xdr:colOff>63500</xdr:colOff>
      <xdr:row>74</xdr:row>
      <xdr:rowOff>94633</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21323300" y="12725012"/>
          <a:ext cx="838200" cy="5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10569</xdr:rowOff>
    </xdr:from>
    <xdr:ext cx="534377" cy="259045"/>
    <xdr:sp macro="" textlink="">
      <xdr:nvSpPr>
        <xdr:cNvPr id="866" name="繰出金平均値テキスト">
          <a:extLst>
            <a:ext uri="{FF2B5EF4-FFF2-40B4-BE49-F238E27FC236}">
              <a16:creationId xmlns:a16="http://schemas.microsoft.com/office/drawing/2014/main" id="{00000000-0008-0000-0600-000062030000}"/>
            </a:ext>
          </a:extLst>
        </xdr:cNvPr>
        <xdr:cNvSpPr txBox="1"/>
      </xdr:nvSpPr>
      <xdr:spPr>
        <a:xfrm>
          <a:off x="22212300" y="12869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32142</xdr:rowOff>
    </xdr:from>
    <xdr:to>
      <xdr:col>116</xdr:col>
      <xdr:colOff>114300</xdr:colOff>
      <xdr:row>75</xdr:row>
      <xdr:rowOff>133742</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2110700" y="12890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94633</xdr:rowOff>
    </xdr:from>
    <xdr:to>
      <xdr:col>111</xdr:col>
      <xdr:colOff>177800</xdr:colOff>
      <xdr:row>74</xdr:row>
      <xdr:rowOff>117624</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20434300" y="12781933"/>
          <a:ext cx="889000" cy="2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167571</xdr:rowOff>
    </xdr:from>
    <xdr:to>
      <xdr:col>112</xdr:col>
      <xdr:colOff>38100</xdr:colOff>
      <xdr:row>75</xdr:row>
      <xdr:rowOff>97721</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1272500" y="1285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88848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94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117624</xdr:rowOff>
    </xdr:from>
    <xdr:to>
      <xdr:col>107</xdr:col>
      <xdr:colOff>50800</xdr:colOff>
      <xdr:row>74</xdr:row>
      <xdr:rowOff>146786</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19545300" y="12804924"/>
          <a:ext cx="889000" cy="29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98501</xdr:rowOff>
    </xdr:from>
    <xdr:to>
      <xdr:col>107</xdr:col>
      <xdr:colOff>101600</xdr:colOff>
      <xdr:row>75</xdr:row>
      <xdr:rowOff>28651</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0383500" y="127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19778</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287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154918</xdr:rowOff>
    </xdr:from>
    <xdr:to>
      <xdr:col>102</xdr:col>
      <xdr:colOff>114300</xdr:colOff>
      <xdr:row>74</xdr:row>
      <xdr:rowOff>146786</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18656300" y="12499318"/>
          <a:ext cx="889000" cy="33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138049</xdr:rowOff>
    </xdr:from>
    <xdr:to>
      <xdr:col>102</xdr:col>
      <xdr:colOff>165100</xdr:colOff>
      <xdr:row>75</xdr:row>
      <xdr:rowOff>68199</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19494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59326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291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90827</xdr:rowOff>
    </xdr:from>
    <xdr:to>
      <xdr:col>98</xdr:col>
      <xdr:colOff>38100</xdr:colOff>
      <xdr:row>76</xdr:row>
      <xdr:rowOff>20977</xdr:rowOff>
    </xdr:to>
    <xdr:sp macro="" textlink="">
      <xdr:nvSpPr>
        <xdr:cNvPr id="877" name="フローチャート: 判断 876">
          <a:extLst>
            <a:ext uri="{FF2B5EF4-FFF2-40B4-BE49-F238E27FC236}">
              <a16:creationId xmlns:a16="http://schemas.microsoft.com/office/drawing/2014/main" id="{00000000-0008-0000-0600-00006D030000}"/>
            </a:ext>
          </a:extLst>
        </xdr:cNvPr>
        <xdr:cNvSpPr/>
      </xdr:nvSpPr>
      <xdr:spPr>
        <a:xfrm>
          <a:off x="18605500" y="129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12104</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304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158362</xdr:rowOff>
    </xdr:from>
    <xdr:to>
      <xdr:col>116</xdr:col>
      <xdr:colOff>114300</xdr:colOff>
      <xdr:row>74</xdr:row>
      <xdr:rowOff>88512</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2110700" y="126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9789</xdr:rowOff>
    </xdr:from>
    <xdr:ext cx="534377" cy="259045"/>
    <xdr:sp macro="" textlink="">
      <xdr:nvSpPr>
        <xdr:cNvPr id="885" name="繰出金該当値テキスト">
          <a:extLst>
            <a:ext uri="{FF2B5EF4-FFF2-40B4-BE49-F238E27FC236}">
              <a16:creationId xmlns:a16="http://schemas.microsoft.com/office/drawing/2014/main" id="{00000000-0008-0000-0600-000075030000}"/>
            </a:ext>
          </a:extLst>
        </xdr:cNvPr>
        <xdr:cNvSpPr txBox="1"/>
      </xdr:nvSpPr>
      <xdr:spPr>
        <a:xfrm>
          <a:off x="22212300" y="1252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43833</xdr:rowOff>
    </xdr:from>
    <xdr:to>
      <xdr:col>112</xdr:col>
      <xdr:colOff>38100</xdr:colOff>
      <xdr:row>74</xdr:row>
      <xdr:rowOff>145433</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1272500" y="1273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161960</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1056111" y="1250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66824</xdr:rowOff>
    </xdr:from>
    <xdr:to>
      <xdr:col>107</xdr:col>
      <xdr:colOff>101600</xdr:colOff>
      <xdr:row>74</xdr:row>
      <xdr:rowOff>168424</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20383500" y="1275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13501</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20167111" y="1252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95986</xdr:rowOff>
    </xdr:from>
    <xdr:to>
      <xdr:col>102</xdr:col>
      <xdr:colOff>165100</xdr:colOff>
      <xdr:row>75</xdr:row>
      <xdr:rowOff>26136</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19494500" y="1278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42663</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9278111" y="1255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104118</xdr:rowOff>
    </xdr:from>
    <xdr:to>
      <xdr:col>98</xdr:col>
      <xdr:colOff>38100</xdr:colOff>
      <xdr:row>73</xdr:row>
      <xdr:rowOff>34268</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18605500" y="1244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50795</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389111" y="1222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8" name="前年度繰上充用金グラフ枠">
          <a:extLst>
            <a:ext uri="{FF2B5EF4-FFF2-40B4-BE49-F238E27FC236}">
              <a16:creationId xmlns:a16="http://schemas.microsoft.com/office/drawing/2014/main" id="{00000000-0008-0000-0600-00008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0" name="前年度繰上充用金最小値テキスト">
          <a:extLst>
            <a:ext uri="{FF2B5EF4-FFF2-40B4-BE49-F238E27FC236}">
              <a16:creationId xmlns:a16="http://schemas.microsoft.com/office/drawing/2014/main" id="{00000000-0008-0000-0600-00008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2" name="前年度繰上充用金最大値テキスト">
          <a:extLst>
            <a:ext uri="{FF2B5EF4-FFF2-40B4-BE49-F238E27FC236}">
              <a16:creationId xmlns:a16="http://schemas.microsoft.com/office/drawing/2014/main" id="{00000000-0008-0000-0600-00009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5" name="前年度繰上充用金平均値テキスト">
          <a:extLst>
            <a:ext uri="{FF2B5EF4-FFF2-40B4-BE49-F238E27FC236}">
              <a16:creationId xmlns:a16="http://schemas.microsoft.com/office/drawing/2014/main" id="{00000000-0008-0000-0600-00009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3" name="直線コネクタ 922">
          <a:extLst>
            <a:ext uri="{FF2B5EF4-FFF2-40B4-BE49-F238E27FC236}">
              <a16:creationId xmlns:a16="http://schemas.microsoft.com/office/drawing/2014/main" id="{00000000-0008-0000-0600-00009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4" name="前年度繰上充用金該当値テキスト">
          <a:extLst>
            <a:ext uri="{FF2B5EF4-FFF2-40B4-BE49-F238E27FC236}">
              <a16:creationId xmlns:a16="http://schemas.microsoft.com/office/drawing/2014/main" id="{00000000-0008-0000-0600-0000A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1" name="楕円 940">
          <a:extLst>
            <a:ext uri="{FF2B5EF4-FFF2-40B4-BE49-F238E27FC236}">
              <a16:creationId xmlns:a16="http://schemas.microsoft.com/office/drawing/2014/main" id="{00000000-0008-0000-0600-0000A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4" name="正方形/長方形 943">
          <a:extLst>
            <a:ext uri="{FF2B5EF4-FFF2-40B4-BE49-F238E27FC236}">
              <a16:creationId xmlns:a16="http://schemas.microsoft.com/office/drawing/2014/main" id="{00000000-0008-0000-0600-0000B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508,859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円となっている。主な構成項目である扶助費は住民一人当たり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119,911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円で、昨年度まで増加傾向にあったが平成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年度は減少に転じた。しかし、類似団体内と比較すると若干高い水準にある。平成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主な内容としては、児童福祉費は増加したものの、生活保護費や障害福祉給付費などが減少したことにより、扶助費全体としては減少したものである。今後も単独事業で実施している扶助費の評価・見直しを図りながら経費の抑制に努め、福祉サービスの適正化を図る。また、普通建設事業費では、環境センター建設事業により前年度から大幅に増加し、また、総合体育館の施設整備なども重なったため、類似団体内平均や県平均と比較しても最上位に位置している。引き続き、公共施設等総合管理計画に基づき、事業の取捨選択を徹底しながら施設の適正管理に努め、事業費の抑制を図ることと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熊本県八代市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128,001
125,600
681.36
66,456,864
65,134,510
1,150,591
32,938,875
67,926,540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91.3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104648</xdr:rowOff>
    </xdr:from>
    <xdr:to>
      <xdr:col>24</xdr:col>
      <xdr:colOff>62865</xdr:colOff>
      <xdr:row>39</xdr:row>
      <xdr:rowOff>72644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19598"/>
          <a:ext cx="127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76471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6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72644</xdr:rowOff>
    </xdr:from>
    <xdr:to>
      <xdr:col>24</xdr:col>
      <xdr:colOff>152400</xdr:colOff>
      <xdr:row>39</xdr:row>
      <xdr:rowOff>72644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59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51325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9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104648</xdr:rowOff>
    </xdr:from>
    <xdr:to>
      <xdr:col>24</xdr:col>
      <xdr:colOff>152400</xdr:colOff>
      <xdr:row>31</xdr:row>
      <xdr:rowOff>104648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19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62738</xdr:rowOff>
    </xdr:from>
    <xdr:to>
      <xdr:col>24</xdr:col>
      <xdr:colOff>63500</xdr:colOff>
      <xdr:row>35</xdr:row>
      <xdr:rowOff>78740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63488"/>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45991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46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67564</xdr:rowOff>
    </xdr:from>
    <xdr:to>
      <xdr:col>24</xdr:col>
      <xdr:colOff>114300</xdr:colOff>
      <xdr:row>35</xdr:row>
      <xdr:rowOff>169164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6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137414</xdr:rowOff>
    </xdr:from>
    <xdr:to>
      <xdr:col>19</xdr:col>
      <xdr:colOff>177800</xdr:colOff>
      <xdr:row>35</xdr:row>
      <xdr:rowOff>62738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966714"/>
          <a:ext cx="889000" cy="9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53848</xdr:rowOff>
    </xdr:from>
    <xdr:to>
      <xdr:col>20</xdr:col>
      <xdr:colOff>38100</xdr:colOff>
      <xdr:row>35</xdr:row>
      <xdr:rowOff>155448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5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146575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4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69596</xdr:rowOff>
    </xdr:from>
    <xdr:to>
      <xdr:col>15</xdr:col>
      <xdr:colOff>50800</xdr:colOff>
      <xdr:row>34</xdr:row>
      <xdr:rowOff>137414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727446"/>
          <a:ext cx="889000" cy="23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72898</xdr:rowOff>
    </xdr:from>
    <xdr:to>
      <xdr:col>15</xdr:col>
      <xdr:colOff>101600</xdr:colOff>
      <xdr:row>36</xdr:row>
      <xdr:rowOff>3048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7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165625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6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69596</xdr:rowOff>
    </xdr:from>
    <xdr:to>
      <xdr:col>10</xdr:col>
      <xdr:colOff>114300</xdr:colOff>
      <xdr:row>34</xdr:row>
      <xdr:rowOff>20828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727446"/>
          <a:ext cx="889000" cy="12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75184</xdr:rowOff>
    </xdr:from>
    <xdr:to>
      <xdr:col>10</xdr:col>
      <xdr:colOff>165100</xdr:colOff>
      <xdr:row>35</xdr:row>
      <xdr:rowOff>5334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0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167911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97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31750</xdr:rowOff>
    </xdr:from>
    <xdr:to>
      <xdr:col>6</xdr:col>
      <xdr:colOff>38100</xdr:colOff>
      <xdr:row>35</xdr:row>
      <xdr:rowOff>133350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124477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27940</xdr:rowOff>
    </xdr:from>
    <xdr:to>
      <xdr:col>24</xdr:col>
      <xdr:colOff>114300</xdr:colOff>
      <xdr:row>35</xdr:row>
      <xdr:rowOff>129540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2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50817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80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11938</xdr:rowOff>
    </xdr:from>
    <xdr:to>
      <xdr:col>20</xdr:col>
      <xdr:colOff>38100</xdr:colOff>
      <xdr:row>35</xdr:row>
      <xdr:rowOff>113538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1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130065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8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86614</xdr:rowOff>
    </xdr:from>
    <xdr:to>
      <xdr:col>15</xdr:col>
      <xdr:colOff>101600</xdr:colOff>
      <xdr:row>35</xdr:row>
      <xdr:rowOff>16764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1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33291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69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18796</xdr:rowOff>
    </xdr:from>
    <xdr:to>
      <xdr:col>10</xdr:col>
      <xdr:colOff>165100</xdr:colOff>
      <xdr:row>33</xdr:row>
      <xdr:rowOff>120396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7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136923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45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141478</xdr:rowOff>
    </xdr:from>
    <xdr:to>
      <xdr:col>6</xdr:col>
      <xdr:colOff>38100</xdr:colOff>
      <xdr:row>34</xdr:row>
      <xdr:rowOff>71628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9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88155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574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107734</xdr:rowOff>
    </xdr:from>
    <xdr:to>
      <xdr:col>24</xdr:col>
      <xdr:colOff>62865</xdr:colOff>
      <xdr:row>58</xdr:row>
      <xdr:rowOff>58300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80234"/>
          <a:ext cx="1270" cy="1322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62127</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0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58300</xdr:rowOff>
    </xdr:from>
    <xdr:to>
      <xdr:col>24</xdr:col>
      <xdr:colOff>152400</xdr:colOff>
      <xdr:row>58</xdr:row>
      <xdr:rowOff>58300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0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54411</xdr:rowOff>
    </xdr:from>
    <xdr:ext cx="534377"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45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107734</xdr:rowOff>
    </xdr:from>
    <xdr:to>
      <xdr:col>24</xdr:col>
      <xdr:colOff>152400</xdr:colOff>
      <xdr:row>50</xdr:row>
      <xdr:rowOff>107734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8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97675</xdr:rowOff>
    </xdr:from>
    <xdr:to>
      <xdr:col>24</xdr:col>
      <xdr:colOff>63500</xdr:colOff>
      <xdr:row>56</xdr:row>
      <xdr:rowOff>105505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698875"/>
          <a:ext cx="838200" cy="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161231</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248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138354</xdr:rowOff>
    </xdr:from>
    <xdr:to>
      <xdr:col>24</xdr:col>
      <xdr:colOff>114300</xdr:colOff>
      <xdr:row>55</xdr:row>
      <xdr:rowOff>68504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39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97675</xdr:rowOff>
    </xdr:from>
    <xdr:to>
      <xdr:col>19</xdr:col>
      <xdr:colOff>177800</xdr:colOff>
      <xdr:row>56</xdr:row>
      <xdr:rowOff>97713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698875"/>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133896</xdr:rowOff>
    </xdr:from>
    <xdr:to>
      <xdr:col>20</xdr:col>
      <xdr:colOff>38100</xdr:colOff>
      <xdr:row>55</xdr:row>
      <xdr:rowOff>64046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39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80573</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16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90818</xdr:rowOff>
    </xdr:from>
    <xdr:to>
      <xdr:col>15</xdr:col>
      <xdr:colOff>50800</xdr:colOff>
      <xdr:row>56</xdr:row>
      <xdr:rowOff>97713</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692018"/>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132944</xdr:rowOff>
    </xdr:from>
    <xdr:to>
      <xdr:col>15</xdr:col>
      <xdr:colOff>101600</xdr:colOff>
      <xdr:row>55</xdr:row>
      <xdr:rowOff>63094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39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79621</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16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90818</xdr:rowOff>
    </xdr:from>
    <xdr:to>
      <xdr:col>10</xdr:col>
      <xdr:colOff>114300</xdr:colOff>
      <xdr:row>57</xdr:row>
      <xdr:rowOff>24829</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692018"/>
          <a:ext cx="889000" cy="10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65774</xdr:rowOff>
    </xdr:from>
    <xdr:to>
      <xdr:col>10</xdr:col>
      <xdr:colOff>165100</xdr:colOff>
      <xdr:row>55</xdr:row>
      <xdr:rowOff>167374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49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12451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27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11061</xdr:rowOff>
    </xdr:from>
    <xdr:to>
      <xdr:col>6</xdr:col>
      <xdr:colOff>38100</xdr:colOff>
      <xdr:row>56</xdr:row>
      <xdr:rowOff>112661</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129188</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38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54705</xdr:rowOff>
    </xdr:from>
    <xdr:to>
      <xdr:col>24</xdr:col>
      <xdr:colOff>114300</xdr:colOff>
      <xdr:row>56</xdr:row>
      <xdr:rowOff>156305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65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33132</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63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46875</xdr:rowOff>
    </xdr:from>
    <xdr:to>
      <xdr:col>20</xdr:col>
      <xdr:colOff>38100</xdr:colOff>
      <xdr:row>56</xdr:row>
      <xdr:rowOff>148475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64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139602</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74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46913</xdr:rowOff>
    </xdr:from>
    <xdr:to>
      <xdr:col>15</xdr:col>
      <xdr:colOff>101600</xdr:colOff>
      <xdr:row>56</xdr:row>
      <xdr:rowOff>148513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64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139640</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74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40018</xdr:rowOff>
    </xdr:from>
    <xdr:to>
      <xdr:col>10</xdr:col>
      <xdr:colOff>165100</xdr:colOff>
      <xdr:row>56</xdr:row>
      <xdr:rowOff>141618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64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132745</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73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145479</xdr:rowOff>
    </xdr:from>
    <xdr:to>
      <xdr:col>6</xdr:col>
      <xdr:colOff>38100</xdr:colOff>
      <xdr:row>57</xdr:row>
      <xdr:rowOff>75629</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74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66756</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83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161373</xdr:rowOff>
    </xdr:from>
    <xdr:to>
      <xdr:col>24</xdr:col>
      <xdr:colOff>62865</xdr:colOff>
      <xdr:row>78</xdr:row>
      <xdr:rowOff>109252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162873"/>
          <a:ext cx="1270" cy="13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113079</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486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109252</xdr:rowOff>
    </xdr:from>
    <xdr:to>
      <xdr:col>24</xdr:col>
      <xdr:colOff>152400</xdr:colOff>
      <xdr:row>78</xdr:row>
      <xdr:rowOff>109252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482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108050</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93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161373</xdr:rowOff>
    </xdr:from>
    <xdr:to>
      <xdr:col>24</xdr:col>
      <xdr:colOff>152400</xdr:colOff>
      <xdr:row>70</xdr:row>
      <xdr:rowOff>161373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16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115164</xdr:rowOff>
    </xdr:from>
    <xdr:to>
      <xdr:col>24</xdr:col>
      <xdr:colOff>63500</xdr:colOff>
      <xdr:row>75</xdr:row>
      <xdr:rowOff>117145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2973914"/>
          <a:ext cx="8382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138628</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9973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160201</xdr:rowOff>
    </xdr:from>
    <xdr:to>
      <xdr:col>24</xdr:col>
      <xdr:colOff>114300</xdr:colOff>
      <xdr:row>76</xdr:row>
      <xdr:rowOff>90351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301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117145</xdr:rowOff>
    </xdr:from>
    <xdr:to>
      <xdr:col>19</xdr:col>
      <xdr:colOff>177800</xdr:colOff>
      <xdr:row>75</xdr:row>
      <xdr:rowOff>125288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2975895"/>
          <a:ext cx="889000" cy="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1357</xdr:rowOff>
    </xdr:from>
    <xdr:to>
      <xdr:col>20</xdr:col>
      <xdr:colOff>38100</xdr:colOff>
      <xdr:row>76</xdr:row>
      <xdr:rowOff>102957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303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94084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3124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125288</xdr:rowOff>
    </xdr:from>
    <xdr:to>
      <xdr:col>15</xdr:col>
      <xdr:colOff>50800</xdr:colOff>
      <xdr:row>76</xdr:row>
      <xdr:rowOff>67647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2984038"/>
          <a:ext cx="889000" cy="11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40328</xdr:rowOff>
    </xdr:from>
    <xdr:to>
      <xdr:col>15</xdr:col>
      <xdr:colOff>101600</xdr:colOff>
      <xdr:row>76</xdr:row>
      <xdr:rowOff>141928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07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133055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316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67647</xdr:rowOff>
    </xdr:from>
    <xdr:to>
      <xdr:col>10</xdr:col>
      <xdr:colOff>114300</xdr:colOff>
      <xdr:row>76</xdr:row>
      <xdr:rowOff>155767</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097847"/>
          <a:ext cx="889000" cy="8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86702</xdr:rowOff>
    </xdr:from>
    <xdr:to>
      <xdr:col>10</xdr:col>
      <xdr:colOff>165100</xdr:colOff>
      <xdr:row>77</xdr:row>
      <xdr:rowOff>16852</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11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7979</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209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158307</xdr:rowOff>
    </xdr:from>
    <xdr:to>
      <xdr:col>6</xdr:col>
      <xdr:colOff>38100</xdr:colOff>
      <xdr:row>78</xdr:row>
      <xdr:rowOff>88457</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3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79584</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452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64364</xdr:rowOff>
    </xdr:from>
    <xdr:to>
      <xdr:col>24</xdr:col>
      <xdr:colOff>114300</xdr:colOff>
      <xdr:row>75</xdr:row>
      <xdr:rowOff>165964</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92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87241</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774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66345</xdr:rowOff>
    </xdr:from>
    <xdr:to>
      <xdr:col>20</xdr:col>
      <xdr:colOff>38100</xdr:colOff>
      <xdr:row>75</xdr:row>
      <xdr:rowOff>167945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92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13022</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700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74488</xdr:rowOff>
    </xdr:from>
    <xdr:to>
      <xdr:col>15</xdr:col>
      <xdr:colOff>101600</xdr:colOff>
      <xdr:row>76</xdr:row>
      <xdr:rowOff>4638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293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21165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2708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16847</xdr:rowOff>
    </xdr:from>
    <xdr:to>
      <xdr:col>10</xdr:col>
      <xdr:colOff>165100</xdr:colOff>
      <xdr:row>76</xdr:row>
      <xdr:rowOff>118447</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04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134975</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2822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104967</xdr:rowOff>
    </xdr:from>
    <xdr:to>
      <xdr:col>6</xdr:col>
      <xdr:colOff>38100</xdr:colOff>
      <xdr:row>77</xdr:row>
      <xdr:rowOff>35117</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13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51644</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2910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166241</xdr:rowOff>
    </xdr:from>
    <xdr:to>
      <xdr:col>24</xdr:col>
      <xdr:colOff>62865</xdr:colOff>
      <xdr:row>99</xdr:row>
      <xdr:rowOff>47323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96741"/>
          <a:ext cx="1270" cy="1424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51150</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702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47323</xdr:rowOff>
    </xdr:from>
    <xdr:to>
      <xdr:col>24</xdr:col>
      <xdr:colOff>152400</xdr:colOff>
      <xdr:row>99</xdr:row>
      <xdr:rowOff>47323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7020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112918</xdr:rowOff>
    </xdr:from>
    <xdr:ext cx="534377"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7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166241</xdr:rowOff>
    </xdr:from>
    <xdr:to>
      <xdr:col>24</xdr:col>
      <xdr:colOff>152400</xdr:colOff>
      <xdr:row>90</xdr:row>
      <xdr:rowOff>166241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96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137596</xdr:rowOff>
    </xdr:from>
    <xdr:to>
      <xdr:col>24</xdr:col>
      <xdr:colOff>63500</xdr:colOff>
      <xdr:row>90</xdr:row>
      <xdr:rowOff>166241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5568096"/>
          <a:ext cx="838200" cy="2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28283</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87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49856</xdr:rowOff>
    </xdr:from>
    <xdr:to>
      <xdr:col>24</xdr:col>
      <xdr:colOff>114300</xdr:colOff>
      <xdr:row>96</xdr:row>
      <xdr:rowOff>151456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137596</xdr:rowOff>
    </xdr:from>
    <xdr:to>
      <xdr:col>19</xdr:col>
      <xdr:colOff>177800</xdr:colOff>
      <xdr:row>94</xdr:row>
      <xdr:rowOff>31914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5568096"/>
          <a:ext cx="889000" cy="58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84900</xdr:rowOff>
    </xdr:from>
    <xdr:to>
      <xdr:col>20</xdr:col>
      <xdr:colOff>38100</xdr:colOff>
      <xdr:row>97</xdr:row>
      <xdr:rowOff>15050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6177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3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31914</xdr:rowOff>
    </xdr:from>
    <xdr:to>
      <xdr:col>15</xdr:col>
      <xdr:colOff>50800</xdr:colOff>
      <xdr:row>96</xdr:row>
      <xdr:rowOff>156502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148214"/>
          <a:ext cx="889000" cy="46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95414</xdr:rowOff>
    </xdr:from>
    <xdr:to>
      <xdr:col>15</xdr:col>
      <xdr:colOff>101600</xdr:colOff>
      <xdr:row>97</xdr:row>
      <xdr:rowOff>25564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5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16691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4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156502</xdr:rowOff>
    </xdr:from>
    <xdr:to>
      <xdr:col>10</xdr:col>
      <xdr:colOff>114300</xdr:colOff>
      <xdr:row>97</xdr:row>
      <xdr:rowOff>80172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615702"/>
          <a:ext cx="889000" cy="9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122847</xdr:rowOff>
    </xdr:from>
    <xdr:to>
      <xdr:col>10</xdr:col>
      <xdr:colOff>165100</xdr:colOff>
      <xdr:row>97</xdr:row>
      <xdr:rowOff>52997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8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44124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7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158921</xdr:rowOff>
    </xdr:from>
    <xdr:to>
      <xdr:col>6</xdr:col>
      <xdr:colOff>38100</xdr:colOff>
      <xdr:row>97</xdr:row>
      <xdr:rowOff>89071</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105598</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9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115441</xdr:rowOff>
    </xdr:from>
    <xdr:to>
      <xdr:col>24</xdr:col>
      <xdr:colOff>114300</xdr:colOff>
      <xdr:row>91</xdr:row>
      <xdr:rowOff>45591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554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68468</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549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86796</xdr:rowOff>
    </xdr:from>
    <xdr:to>
      <xdr:col>20</xdr:col>
      <xdr:colOff>38100</xdr:colOff>
      <xdr:row>91</xdr:row>
      <xdr:rowOff>16946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55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89</xdr:row>
      <xdr:rowOff>33473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52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152564</xdr:rowOff>
    </xdr:from>
    <xdr:to>
      <xdr:col>15</xdr:col>
      <xdr:colOff>101600</xdr:colOff>
      <xdr:row>94</xdr:row>
      <xdr:rowOff>82714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09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99241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587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105702</xdr:rowOff>
    </xdr:from>
    <xdr:to>
      <xdr:col>10</xdr:col>
      <xdr:colOff>165100</xdr:colOff>
      <xdr:row>97</xdr:row>
      <xdr:rowOff>35852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56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52379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34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29372</xdr:rowOff>
    </xdr:from>
    <xdr:to>
      <xdr:col>6</xdr:col>
      <xdr:colOff>38100</xdr:colOff>
      <xdr:row>97</xdr:row>
      <xdr:rowOff>130972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6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122099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5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159766</xdr:rowOff>
    </xdr:from>
    <xdr:to>
      <xdr:col>54</xdr:col>
      <xdr:colOff>189865</xdr:colOff>
      <xdr:row>39</xdr:row>
      <xdr:rowOff>30480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303266"/>
          <a:ext cx="1270" cy="1413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34307</xdr:rowOff>
    </xdr:from>
    <xdr:ext cx="378565"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20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30480</xdr:rowOff>
    </xdr:from>
    <xdr:to>
      <xdr:col>55</xdr:col>
      <xdr:colOff>88900</xdr:colOff>
      <xdr:row>39</xdr:row>
      <xdr:rowOff>30480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1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106443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7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159766</xdr:rowOff>
    </xdr:from>
    <xdr:to>
      <xdr:col>55</xdr:col>
      <xdr:colOff>88900</xdr:colOff>
      <xdr:row>30</xdr:row>
      <xdr:rowOff>159766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3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159639</xdr:rowOff>
    </xdr:from>
    <xdr:to>
      <xdr:col>55</xdr:col>
      <xdr:colOff>0</xdr:colOff>
      <xdr:row>38</xdr:row>
      <xdr:rowOff>160274</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674739"/>
          <a:ext cx="8382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3700</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47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152273</xdr:rowOff>
    </xdr:from>
    <xdr:to>
      <xdr:col>55</xdr:col>
      <xdr:colOff>50800</xdr:colOff>
      <xdr:row>38</xdr:row>
      <xdr:rowOff>82423</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9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160274</xdr:rowOff>
    </xdr:from>
    <xdr:to>
      <xdr:col>50</xdr:col>
      <xdr:colOff>114300</xdr:colOff>
      <xdr:row>38</xdr:row>
      <xdr:rowOff>160401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675374"/>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145923</xdr:rowOff>
    </xdr:from>
    <xdr:to>
      <xdr:col>50</xdr:col>
      <xdr:colOff>165100</xdr:colOff>
      <xdr:row>38</xdr:row>
      <xdr:rowOff>76073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92600</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26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112649</xdr:rowOff>
    </xdr:from>
    <xdr:to>
      <xdr:col>45</xdr:col>
      <xdr:colOff>177800</xdr:colOff>
      <xdr:row>38</xdr:row>
      <xdr:rowOff>160401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627749"/>
          <a:ext cx="889000" cy="4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153543</xdr:rowOff>
    </xdr:from>
    <xdr:to>
      <xdr:col>46</xdr:col>
      <xdr:colOff>38100</xdr:colOff>
      <xdr:row>38</xdr:row>
      <xdr:rowOff>83693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4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100220</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27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112649</xdr:rowOff>
    </xdr:from>
    <xdr:to>
      <xdr:col>41</xdr:col>
      <xdr:colOff>50800</xdr:colOff>
      <xdr:row>38</xdr:row>
      <xdr:rowOff>137668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627749"/>
          <a:ext cx="889000" cy="2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136144</xdr:rowOff>
    </xdr:from>
    <xdr:to>
      <xdr:col>41</xdr:col>
      <xdr:colOff>101600</xdr:colOff>
      <xdr:row>38</xdr:row>
      <xdr:rowOff>66294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82821</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115062</xdr:rowOff>
    </xdr:from>
    <xdr:to>
      <xdr:col>36</xdr:col>
      <xdr:colOff>165100</xdr:colOff>
      <xdr:row>38</xdr:row>
      <xdr:rowOff>45212</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5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61739</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23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108839</xdr:rowOff>
    </xdr:from>
    <xdr:to>
      <xdr:col>55</xdr:col>
      <xdr:colOff>50800</xdr:colOff>
      <xdr:row>39</xdr:row>
      <xdr:rowOff>38989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2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23766</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38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109474</xdr:rowOff>
    </xdr:from>
    <xdr:to>
      <xdr:col>50</xdr:col>
      <xdr:colOff>165100</xdr:colOff>
      <xdr:row>39</xdr:row>
      <xdr:rowOff>39624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2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30751</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717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109601</xdr:rowOff>
    </xdr:from>
    <xdr:to>
      <xdr:col>46</xdr:col>
      <xdr:colOff>38100</xdr:colOff>
      <xdr:row>39</xdr:row>
      <xdr:rowOff>39751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2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30878</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717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61849</xdr:rowOff>
    </xdr:from>
    <xdr:to>
      <xdr:col>41</xdr:col>
      <xdr:colOff>101600</xdr:colOff>
      <xdr:row>38</xdr:row>
      <xdr:rowOff>163449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7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154576</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669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86868</xdr:rowOff>
    </xdr:from>
    <xdr:to>
      <xdr:col>36</xdr:col>
      <xdr:colOff>165100</xdr:colOff>
      <xdr:row>39</xdr:row>
      <xdr:rowOff>17018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0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8145</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694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12011</xdr:rowOff>
    </xdr:from>
    <xdr:to>
      <xdr:col>54</xdr:col>
      <xdr:colOff>189865</xdr:colOff>
      <xdr:row>59</xdr:row>
      <xdr:rowOff>91466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55961"/>
          <a:ext cx="1270" cy="1451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95293</xdr:rowOff>
    </xdr:from>
    <xdr:ext cx="378565"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210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91466</xdr:rowOff>
    </xdr:from>
    <xdr:to>
      <xdr:col>55</xdr:col>
      <xdr:colOff>88900</xdr:colOff>
      <xdr:row>59</xdr:row>
      <xdr:rowOff>91466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20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130138</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53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12011</xdr:rowOff>
    </xdr:from>
    <xdr:to>
      <xdr:col>55</xdr:col>
      <xdr:colOff>88900</xdr:colOff>
      <xdr:row>51</xdr:row>
      <xdr:rowOff>12011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5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91139</xdr:rowOff>
    </xdr:from>
    <xdr:to>
      <xdr:col>55</xdr:col>
      <xdr:colOff>0</xdr:colOff>
      <xdr:row>51</xdr:row>
      <xdr:rowOff>138329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8835089"/>
          <a:ext cx="838200" cy="4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85745</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515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107318</xdr:rowOff>
    </xdr:from>
    <xdr:to>
      <xdr:col>55</xdr:col>
      <xdr:colOff>50800</xdr:colOff>
      <xdr:row>56</xdr:row>
      <xdr:rowOff>37468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53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138329</xdr:rowOff>
    </xdr:from>
    <xdr:to>
      <xdr:col>50</xdr:col>
      <xdr:colOff>114300</xdr:colOff>
      <xdr:row>54</xdr:row>
      <xdr:rowOff>18575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8882279"/>
          <a:ext cx="889000" cy="39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87267</xdr:rowOff>
    </xdr:from>
    <xdr:to>
      <xdr:col>50</xdr:col>
      <xdr:colOff>165100</xdr:colOff>
      <xdr:row>56</xdr:row>
      <xdr:rowOff>17417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5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8544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60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18575</xdr:rowOff>
    </xdr:from>
    <xdr:to>
      <xdr:col>45</xdr:col>
      <xdr:colOff>177800</xdr:colOff>
      <xdr:row>54</xdr:row>
      <xdr:rowOff>40684</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9276875"/>
          <a:ext cx="889000" cy="2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163391</xdr:rowOff>
    </xdr:from>
    <xdr:to>
      <xdr:col>46</xdr:col>
      <xdr:colOff>38100</xdr:colOff>
      <xdr:row>56</xdr:row>
      <xdr:rowOff>93541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59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84668</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68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113966</xdr:rowOff>
    </xdr:from>
    <xdr:to>
      <xdr:col>41</xdr:col>
      <xdr:colOff>50800</xdr:colOff>
      <xdr:row>54</xdr:row>
      <xdr:rowOff>40684</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8857916"/>
          <a:ext cx="889000" cy="44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165938</xdr:rowOff>
    </xdr:from>
    <xdr:to>
      <xdr:col>41</xdr:col>
      <xdr:colOff>101600</xdr:colOff>
      <xdr:row>57</xdr:row>
      <xdr:rowOff>96088</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76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87215</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85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118945</xdr:rowOff>
    </xdr:from>
    <xdr:to>
      <xdr:col>36</xdr:col>
      <xdr:colOff>165100</xdr:colOff>
      <xdr:row>58</xdr:row>
      <xdr:rowOff>49095</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8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40222</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37428" y="998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40339</xdr:rowOff>
    </xdr:from>
    <xdr:to>
      <xdr:col>55</xdr:col>
      <xdr:colOff>50800</xdr:colOff>
      <xdr:row>51</xdr:row>
      <xdr:rowOff>141939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878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126716</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869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87529</xdr:rowOff>
    </xdr:from>
    <xdr:to>
      <xdr:col>50</xdr:col>
      <xdr:colOff>165100</xdr:colOff>
      <xdr:row>52</xdr:row>
      <xdr:rowOff>17679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883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34206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860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139225</xdr:rowOff>
    </xdr:from>
    <xdr:to>
      <xdr:col>46</xdr:col>
      <xdr:colOff>38100</xdr:colOff>
      <xdr:row>54</xdr:row>
      <xdr:rowOff>69375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22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85902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900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161334</xdr:rowOff>
    </xdr:from>
    <xdr:to>
      <xdr:col>41</xdr:col>
      <xdr:colOff>101600</xdr:colOff>
      <xdr:row>54</xdr:row>
      <xdr:rowOff>91484</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24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108011</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902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63166</xdr:rowOff>
    </xdr:from>
    <xdr:to>
      <xdr:col>36</xdr:col>
      <xdr:colOff>165100</xdr:colOff>
      <xdr:row>51</xdr:row>
      <xdr:rowOff>164766</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88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9843</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858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120772</xdr:rowOff>
    </xdr:from>
    <xdr:to>
      <xdr:col>54</xdr:col>
      <xdr:colOff>189865</xdr:colOff>
      <xdr:row>78</xdr:row>
      <xdr:rowOff>108383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93722"/>
          <a:ext cx="1270" cy="118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112210</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485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108383</xdr:rowOff>
    </xdr:from>
    <xdr:to>
      <xdr:col>55</xdr:col>
      <xdr:colOff>88900</xdr:colOff>
      <xdr:row>78</xdr:row>
      <xdr:rowOff>108383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481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67449</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6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120772</xdr:rowOff>
    </xdr:from>
    <xdr:to>
      <xdr:col>55</xdr:col>
      <xdr:colOff>88900</xdr:colOff>
      <xdr:row>71</xdr:row>
      <xdr:rowOff>120772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93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114143</xdr:rowOff>
    </xdr:from>
    <xdr:to>
      <xdr:col>55</xdr:col>
      <xdr:colOff>0</xdr:colOff>
      <xdr:row>75</xdr:row>
      <xdr:rowOff>130511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2972893"/>
          <a:ext cx="838200" cy="1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40911</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2728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18034</xdr:rowOff>
    </xdr:from>
    <xdr:to>
      <xdr:col>55</xdr:col>
      <xdr:colOff>50800</xdr:colOff>
      <xdr:row>75</xdr:row>
      <xdr:rowOff>119634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287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122693</xdr:rowOff>
    </xdr:from>
    <xdr:to>
      <xdr:col>50</xdr:col>
      <xdr:colOff>114300</xdr:colOff>
      <xdr:row>75</xdr:row>
      <xdr:rowOff>130511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2981443"/>
          <a:ext cx="8890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8661</xdr:rowOff>
    </xdr:from>
    <xdr:to>
      <xdr:col>50</xdr:col>
      <xdr:colOff>165100</xdr:colOff>
      <xdr:row>75</xdr:row>
      <xdr:rowOff>110261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2867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126788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64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30704</xdr:rowOff>
    </xdr:from>
    <xdr:to>
      <xdr:col>45</xdr:col>
      <xdr:colOff>177800</xdr:colOff>
      <xdr:row>75</xdr:row>
      <xdr:rowOff>122693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2546554"/>
          <a:ext cx="889000" cy="43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9622</xdr:rowOff>
    </xdr:from>
    <xdr:to>
      <xdr:col>46</xdr:col>
      <xdr:colOff>38100</xdr:colOff>
      <xdr:row>75</xdr:row>
      <xdr:rowOff>111222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286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127749</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64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30704</xdr:rowOff>
    </xdr:from>
    <xdr:to>
      <xdr:col>41</xdr:col>
      <xdr:colOff>50800</xdr:colOff>
      <xdr:row>76</xdr:row>
      <xdr:rowOff>48808</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2546554"/>
          <a:ext cx="889000" cy="53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61331</xdr:rowOff>
    </xdr:from>
    <xdr:to>
      <xdr:col>41</xdr:col>
      <xdr:colOff>101600</xdr:colOff>
      <xdr:row>75</xdr:row>
      <xdr:rowOff>162931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292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154058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01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52232</xdr:rowOff>
    </xdr:from>
    <xdr:to>
      <xdr:col>36</xdr:col>
      <xdr:colOff>165100</xdr:colOff>
      <xdr:row>76</xdr:row>
      <xdr:rowOff>153832</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144959</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17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63343</xdr:rowOff>
    </xdr:from>
    <xdr:to>
      <xdr:col>55</xdr:col>
      <xdr:colOff>50800</xdr:colOff>
      <xdr:row>75</xdr:row>
      <xdr:rowOff>164942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92209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41770</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90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79711</xdr:rowOff>
    </xdr:from>
    <xdr:to>
      <xdr:col>50</xdr:col>
      <xdr:colOff>165100</xdr:colOff>
      <xdr:row>76</xdr:row>
      <xdr:rowOff>9860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29384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03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71893</xdr:rowOff>
    </xdr:from>
    <xdr:to>
      <xdr:col>46</xdr:col>
      <xdr:colOff>38100</xdr:colOff>
      <xdr:row>76</xdr:row>
      <xdr:rowOff>2043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293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164619</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02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151354</xdr:rowOff>
    </xdr:from>
    <xdr:to>
      <xdr:col>41</xdr:col>
      <xdr:colOff>101600</xdr:colOff>
      <xdr:row>73</xdr:row>
      <xdr:rowOff>81504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249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98031</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227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169458</xdr:rowOff>
    </xdr:from>
    <xdr:to>
      <xdr:col>36</xdr:col>
      <xdr:colOff>165100</xdr:colOff>
      <xdr:row>76</xdr:row>
      <xdr:rowOff>99608</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02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116136</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280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388</xdr:rowOff>
    </xdr:from>
    <xdr:to>
      <xdr:col>54</xdr:col>
      <xdr:colOff>189865</xdr:colOff>
      <xdr:row>99</xdr:row>
      <xdr:rowOff>110058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602338"/>
          <a:ext cx="1270" cy="1481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113885</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708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110058</xdr:rowOff>
    </xdr:from>
    <xdr:to>
      <xdr:col>55</xdr:col>
      <xdr:colOff>88900</xdr:colOff>
      <xdr:row>99</xdr:row>
      <xdr:rowOff>110058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7083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118515</xdr:rowOff>
    </xdr:from>
    <xdr:ext cx="534377"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7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94,313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388</xdr:rowOff>
    </xdr:from>
    <xdr:to>
      <xdr:col>55</xdr:col>
      <xdr:colOff>88900</xdr:colOff>
      <xdr:row>91</xdr:row>
      <xdr:rowOff>388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60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30468</xdr:rowOff>
    </xdr:from>
    <xdr:to>
      <xdr:col>55</xdr:col>
      <xdr:colOff>0</xdr:colOff>
      <xdr:row>96</xdr:row>
      <xdr:rowOff>125203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489668"/>
          <a:ext cx="838200" cy="9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10126</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297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158699</xdr:rowOff>
    </xdr:from>
    <xdr:to>
      <xdr:col>55</xdr:col>
      <xdr:colOff>50800</xdr:colOff>
      <xdr:row>96</xdr:row>
      <xdr:rowOff>88849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44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30468</xdr:rowOff>
    </xdr:from>
    <xdr:to>
      <xdr:col>50</xdr:col>
      <xdr:colOff>114300</xdr:colOff>
      <xdr:row>96</xdr:row>
      <xdr:rowOff>86150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489668"/>
          <a:ext cx="889000" cy="5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136468</xdr:rowOff>
    </xdr:from>
    <xdr:to>
      <xdr:col>50</xdr:col>
      <xdr:colOff>165100</xdr:colOff>
      <xdr:row>96</xdr:row>
      <xdr:rowOff>66618</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42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83145</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19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86150</xdr:rowOff>
    </xdr:from>
    <xdr:to>
      <xdr:col>45</xdr:col>
      <xdr:colOff>177800</xdr:colOff>
      <xdr:row>96</xdr:row>
      <xdr:rowOff>114191</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545350"/>
          <a:ext cx="889000" cy="2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4338</xdr:rowOff>
    </xdr:from>
    <xdr:to>
      <xdr:col>46</xdr:col>
      <xdr:colOff>38100</xdr:colOff>
      <xdr:row>96</xdr:row>
      <xdr:rowOff>105938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46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122465</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23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114191</xdr:rowOff>
    </xdr:from>
    <xdr:to>
      <xdr:col>41</xdr:col>
      <xdr:colOff>50800</xdr:colOff>
      <xdr:row>96</xdr:row>
      <xdr:rowOff>131414</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573391"/>
          <a:ext cx="889000" cy="1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96462</xdr:rowOff>
    </xdr:from>
    <xdr:to>
      <xdr:col>41</xdr:col>
      <xdr:colOff>101600</xdr:colOff>
      <xdr:row>97</xdr:row>
      <xdr:rowOff>26612</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55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17739</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64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112083</xdr:rowOff>
    </xdr:from>
    <xdr:to>
      <xdr:col>36</xdr:col>
      <xdr:colOff>165100</xdr:colOff>
      <xdr:row>97</xdr:row>
      <xdr:rowOff>42233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33360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66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74403</xdr:rowOff>
    </xdr:from>
    <xdr:to>
      <xdr:col>55</xdr:col>
      <xdr:colOff>50800</xdr:colOff>
      <xdr:row>97</xdr:row>
      <xdr:rowOff>4553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53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52830</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51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151118</xdr:rowOff>
    </xdr:from>
    <xdr:to>
      <xdr:col>50</xdr:col>
      <xdr:colOff>165100</xdr:colOff>
      <xdr:row>96</xdr:row>
      <xdr:rowOff>81268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43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72395</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53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35350</xdr:rowOff>
    </xdr:from>
    <xdr:to>
      <xdr:col>46</xdr:col>
      <xdr:colOff>38100</xdr:colOff>
      <xdr:row>96</xdr:row>
      <xdr:rowOff>136950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49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128077</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58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63391</xdr:rowOff>
    </xdr:from>
    <xdr:to>
      <xdr:col>41</xdr:col>
      <xdr:colOff>101600</xdr:colOff>
      <xdr:row>96</xdr:row>
      <xdr:rowOff>164991</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52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10068</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29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80614</xdr:rowOff>
    </xdr:from>
    <xdr:to>
      <xdr:col>36</xdr:col>
      <xdr:colOff>165100</xdr:colOff>
      <xdr:row>97</xdr:row>
      <xdr:rowOff>10764</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53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27291</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31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126395</xdr:rowOff>
    </xdr:from>
    <xdr:to>
      <xdr:col>85</xdr:col>
      <xdr:colOff>126364</xdr:colOff>
      <xdr:row>36</xdr:row>
      <xdr:rowOff>141575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269895"/>
          <a:ext cx="1269" cy="1043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145402</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31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36</xdr:row>
      <xdr:rowOff>141575</xdr:rowOff>
    </xdr:from>
    <xdr:to>
      <xdr:col>86</xdr:col>
      <xdr:colOff>25400</xdr:colOff>
      <xdr:row>36</xdr:row>
      <xdr:rowOff>141575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313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73072</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04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126395</xdr:rowOff>
    </xdr:from>
    <xdr:to>
      <xdr:col>86</xdr:col>
      <xdr:colOff>25400</xdr:colOff>
      <xdr:row>30</xdr:row>
      <xdr:rowOff>126395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26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28920</xdr:rowOff>
    </xdr:from>
    <xdr:to>
      <xdr:col>85</xdr:col>
      <xdr:colOff>127000</xdr:colOff>
      <xdr:row>34</xdr:row>
      <xdr:rowOff>71943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5858220"/>
          <a:ext cx="838200" cy="4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10131</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58394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31704</xdr:rowOff>
    </xdr:from>
    <xdr:to>
      <xdr:col>85</xdr:col>
      <xdr:colOff>177800</xdr:colOff>
      <xdr:row>34</xdr:row>
      <xdr:rowOff>133304</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586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28920</xdr:rowOff>
    </xdr:from>
    <xdr:to>
      <xdr:col>81</xdr:col>
      <xdr:colOff>50800</xdr:colOff>
      <xdr:row>34</xdr:row>
      <xdr:rowOff>123881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5858220"/>
          <a:ext cx="889000" cy="9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69926</xdr:rowOff>
    </xdr:from>
    <xdr:to>
      <xdr:col>81</xdr:col>
      <xdr:colOff>101600</xdr:colOff>
      <xdr:row>35</xdr:row>
      <xdr:rowOff>76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589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162653</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599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34407</xdr:rowOff>
    </xdr:from>
    <xdr:to>
      <xdr:col>76</xdr:col>
      <xdr:colOff>114300</xdr:colOff>
      <xdr:row>34</xdr:row>
      <xdr:rowOff>123881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5692257"/>
          <a:ext cx="889000" cy="26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61422</xdr:rowOff>
    </xdr:from>
    <xdr:to>
      <xdr:col>76</xdr:col>
      <xdr:colOff>165100</xdr:colOff>
      <xdr:row>34</xdr:row>
      <xdr:rowOff>163022</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589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8099</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66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34407</xdr:rowOff>
    </xdr:from>
    <xdr:to>
      <xdr:col>71</xdr:col>
      <xdr:colOff>177800</xdr:colOff>
      <xdr:row>34</xdr:row>
      <xdr:rowOff>39025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5692257"/>
          <a:ext cx="889000" cy="17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41397</xdr:rowOff>
    </xdr:from>
    <xdr:to>
      <xdr:col>72</xdr:col>
      <xdr:colOff>38100</xdr:colOff>
      <xdr:row>34</xdr:row>
      <xdr:rowOff>142997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587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134124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59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102296</xdr:rowOff>
    </xdr:from>
    <xdr:to>
      <xdr:col>67</xdr:col>
      <xdr:colOff>101600</xdr:colOff>
      <xdr:row>35</xdr:row>
      <xdr:rowOff>32446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593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23573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02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21143</xdr:rowOff>
    </xdr:from>
    <xdr:to>
      <xdr:col>85</xdr:col>
      <xdr:colOff>177800</xdr:colOff>
      <xdr:row>34</xdr:row>
      <xdr:rowOff>122743</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585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44020</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570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149570</xdr:rowOff>
    </xdr:from>
    <xdr:to>
      <xdr:col>81</xdr:col>
      <xdr:colOff>101600</xdr:colOff>
      <xdr:row>34</xdr:row>
      <xdr:rowOff>79720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580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96247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558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73081</xdr:rowOff>
    </xdr:from>
    <xdr:to>
      <xdr:col>76</xdr:col>
      <xdr:colOff>165100</xdr:colOff>
      <xdr:row>35</xdr:row>
      <xdr:rowOff>3231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590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165808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599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155057</xdr:rowOff>
    </xdr:from>
    <xdr:to>
      <xdr:col>72</xdr:col>
      <xdr:colOff>38100</xdr:colOff>
      <xdr:row>33</xdr:row>
      <xdr:rowOff>85207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564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101734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541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159675</xdr:rowOff>
    </xdr:from>
    <xdr:to>
      <xdr:col>67</xdr:col>
      <xdr:colOff>101600</xdr:colOff>
      <xdr:row>34</xdr:row>
      <xdr:rowOff>89825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581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106352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559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85903</xdr:rowOff>
    </xdr:from>
    <xdr:to>
      <xdr:col>85</xdr:col>
      <xdr:colOff>126364</xdr:colOff>
      <xdr:row>59</xdr:row>
      <xdr:rowOff>114173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58403"/>
          <a:ext cx="1269" cy="1571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118000</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23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114173</xdr:rowOff>
    </xdr:from>
    <xdr:to>
      <xdr:col>86</xdr:col>
      <xdr:colOff>25400</xdr:colOff>
      <xdr:row>59</xdr:row>
      <xdr:rowOff>114173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229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32580</xdr:rowOff>
    </xdr:from>
    <xdr:ext cx="534377"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3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85903</xdr:rowOff>
    </xdr:from>
    <xdr:to>
      <xdr:col>86</xdr:col>
      <xdr:colOff>25400</xdr:colOff>
      <xdr:row>50</xdr:row>
      <xdr:rowOff>85903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5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44031</xdr:rowOff>
    </xdr:from>
    <xdr:to>
      <xdr:col>85</xdr:col>
      <xdr:colOff>127000</xdr:colOff>
      <xdr:row>58</xdr:row>
      <xdr:rowOff>60833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988131"/>
          <a:ext cx="8382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97985</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184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75108</xdr:rowOff>
    </xdr:from>
    <xdr:to>
      <xdr:col>85</xdr:col>
      <xdr:colOff>177800</xdr:colOff>
      <xdr:row>55</xdr:row>
      <xdr:rowOff>5258</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33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1512</xdr:rowOff>
    </xdr:from>
    <xdr:to>
      <xdr:col>81</xdr:col>
      <xdr:colOff>50800</xdr:colOff>
      <xdr:row>58</xdr:row>
      <xdr:rowOff>44031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945612"/>
          <a:ext cx="889000" cy="4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70041</xdr:rowOff>
    </xdr:from>
    <xdr:to>
      <xdr:col>81</xdr:col>
      <xdr:colOff>101600</xdr:colOff>
      <xdr:row>55</xdr:row>
      <xdr:rowOff>191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328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16718</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10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56109</xdr:rowOff>
    </xdr:from>
    <xdr:to>
      <xdr:col>76</xdr:col>
      <xdr:colOff>114300</xdr:colOff>
      <xdr:row>58</xdr:row>
      <xdr:rowOff>1512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657309"/>
          <a:ext cx="889000" cy="28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6985</xdr:rowOff>
    </xdr:from>
    <xdr:to>
      <xdr:col>76</xdr:col>
      <xdr:colOff>165100</xdr:colOff>
      <xdr:row>54</xdr:row>
      <xdr:rowOff>108585</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26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125112</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04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56109</xdr:rowOff>
    </xdr:from>
    <xdr:to>
      <xdr:col>71</xdr:col>
      <xdr:colOff>177800</xdr:colOff>
      <xdr:row>56</xdr:row>
      <xdr:rowOff>65367</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657309"/>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117437</xdr:rowOff>
    </xdr:from>
    <xdr:to>
      <xdr:col>72</xdr:col>
      <xdr:colOff>38100</xdr:colOff>
      <xdr:row>55</xdr:row>
      <xdr:rowOff>47587</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37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64114</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15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92101</xdr:rowOff>
    </xdr:from>
    <xdr:to>
      <xdr:col>67</xdr:col>
      <xdr:colOff>101600</xdr:colOff>
      <xdr:row>56</xdr:row>
      <xdr:rowOff>22251</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52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38778</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29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10033</xdr:rowOff>
    </xdr:from>
    <xdr:to>
      <xdr:col>85</xdr:col>
      <xdr:colOff>177800</xdr:colOff>
      <xdr:row>58</xdr:row>
      <xdr:rowOff>111633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95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159910</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93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164681</xdr:rowOff>
    </xdr:from>
    <xdr:to>
      <xdr:col>81</xdr:col>
      <xdr:colOff>101600</xdr:colOff>
      <xdr:row>58</xdr:row>
      <xdr:rowOff>94831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93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85958</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1003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122162</xdr:rowOff>
    </xdr:from>
    <xdr:to>
      <xdr:col>76</xdr:col>
      <xdr:colOff>165100</xdr:colOff>
      <xdr:row>58</xdr:row>
      <xdr:rowOff>52312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89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43439</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98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5309</xdr:rowOff>
    </xdr:from>
    <xdr:to>
      <xdr:col>72</xdr:col>
      <xdr:colOff>38100</xdr:colOff>
      <xdr:row>56</xdr:row>
      <xdr:rowOff>106909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60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98036</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69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14567</xdr:rowOff>
    </xdr:from>
    <xdr:to>
      <xdr:col>67</xdr:col>
      <xdr:colOff>101600</xdr:colOff>
      <xdr:row>56</xdr:row>
      <xdr:rowOff>116167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61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107294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70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38136</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039636"/>
          <a:ext cx="1269" cy="1603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156263</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1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38136</xdr:rowOff>
    </xdr:from>
    <xdr:to>
      <xdr:col>86</xdr:col>
      <xdr:colOff>25400</xdr:colOff>
      <xdr:row>70</xdr:row>
      <xdr:rowOff>38136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039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149388</xdr:rowOff>
    </xdr:from>
    <xdr:to>
      <xdr:col>85</xdr:col>
      <xdr:colOff>127000</xdr:colOff>
      <xdr:row>77</xdr:row>
      <xdr:rowOff>71774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008138"/>
          <a:ext cx="838200" cy="26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126328</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3279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147901</xdr:rowOff>
    </xdr:from>
    <xdr:to>
      <xdr:col>85</xdr:col>
      <xdr:colOff>177800</xdr:colOff>
      <xdr:row>78</xdr:row>
      <xdr:rowOff>78051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34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118364</xdr:rowOff>
    </xdr:from>
    <xdr:to>
      <xdr:col>81</xdr:col>
      <xdr:colOff>50800</xdr:colOff>
      <xdr:row>77</xdr:row>
      <xdr:rowOff>71774</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2805664"/>
          <a:ext cx="889000" cy="46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20428</xdr:rowOff>
    </xdr:from>
    <xdr:to>
      <xdr:col>81</xdr:col>
      <xdr:colOff>101600</xdr:colOff>
      <xdr:row>78</xdr:row>
      <xdr:rowOff>122028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39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113155</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48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118364</xdr:rowOff>
    </xdr:from>
    <xdr:to>
      <xdr:col>76</xdr:col>
      <xdr:colOff>114300</xdr:colOff>
      <xdr:row>77</xdr:row>
      <xdr:rowOff>29428</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2805664"/>
          <a:ext cx="889000" cy="42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102290</xdr:rowOff>
    </xdr:from>
    <xdr:to>
      <xdr:col>76</xdr:col>
      <xdr:colOff>165100</xdr:colOff>
      <xdr:row>78</xdr:row>
      <xdr:rowOff>32440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3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23567</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39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29428</xdr:rowOff>
    </xdr:from>
    <xdr:to>
      <xdr:col>71</xdr:col>
      <xdr:colOff>177800</xdr:colOff>
      <xdr:row>79</xdr:row>
      <xdr:rowOff>49240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231078"/>
          <a:ext cx="889000" cy="36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134838</xdr:rowOff>
    </xdr:from>
    <xdr:to>
      <xdr:col>72</xdr:col>
      <xdr:colOff>38100</xdr:colOff>
      <xdr:row>79</xdr:row>
      <xdr:rowOff>64988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56115</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4017" y="13600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144743</xdr:rowOff>
    </xdr:from>
    <xdr:to>
      <xdr:col>67</xdr:col>
      <xdr:colOff>101600</xdr:colOff>
      <xdr:row>79</xdr:row>
      <xdr:rowOff>74893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91420</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5017" y="132930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98589</xdr:rowOff>
    </xdr:from>
    <xdr:to>
      <xdr:col>85</xdr:col>
      <xdr:colOff>177800</xdr:colOff>
      <xdr:row>76</xdr:row>
      <xdr:rowOff>28739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295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121466</xdr:rowOff>
    </xdr:from>
    <xdr:ext cx="469744"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2808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20974</xdr:rowOff>
    </xdr:from>
    <xdr:to>
      <xdr:col>81</xdr:col>
      <xdr:colOff>101600</xdr:colOff>
      <xdr:row>77</xdr:row>
      <xdr:rowOff>122574</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22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139101</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2997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67564</xdr:rowOff>
    </xdr:from>
    <xdr:to>
      <xdr:col>76</xdr:col>
      <xdr:colOff>165100</xdr:colOff>
      <xdr:row>74</xdr:row>
      <xdr:rowOff>169164</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275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14241</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253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150078</xdr:rowOff>
    </xdr:from>
    <xdr:to>
      <xdr:col>72</xdr:col>
      <xdr:colOff>38100</xdr:colOff>
      <xdr:row>77</xdr:row>
      <xdr:rowOff>80228</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18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96755</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295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169890</xdr:rowOff>
    </xdr:from>
    <xdr:to>
      <xdr:col>67</xdr:col>
      <xdr:colOff>101600</xdr:colOff>
      <xdr:row>79</xdr:row>
      <xdr:rowOff>100040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91167</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5017" y="13635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115171</xdr:rowOff>
    </xdr:from>
    <xdr:to>
      <xdr:col>85</xdr:col>
      <xdr:colOff>126364</xdr:colOff>
      <xdr:row>98</xdr:row>
      <xdr:rowOff>134282</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545671"/>
          <a:ext cx="1269" cy="1390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138109</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94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134282</xdr:rowOff>
    </xdr:from>
    <xdr:to>
      <xdr:col>86</xdr:col>
      <xdr:colOff>25400</xdr:colOff>
      <xdr:row>98</xdr:row>
      <xdr:rowOff>134282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93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61848</xdr:rowOff>
    </xdr:from>
    <xdr:ext cx="534377"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32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81,073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115171</xdr:rowOff>
    </xdr:from>
    <xdr:to>
      <xdr:col>86</xdr:col>
      <xdr:colOff>25400</xdr:colOff>
      <xdr:row>90</xdr:row>
      <xdr:rowOff>115171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545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8758</xdr:rowOff>
    </xdr:from>
    <xdr:to>
      <xdr:col>85</xdr:col>
      <xdr:colOff>127000</xdr:colOff>
      <xdr:row>95</xdr:row>
      <xdr:rowOff>21492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296508"/>
          <a:ext cx="838200" cy="1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143153</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259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164726</xdr:rowOff>
    </xdr:from>
    <xdr:to>
      <xdr:col>85</xdr:col>
      <xdr:colOff>177800</xdr:colOff>
      <xdr:row>95</xdr:row>
      <xdr:rowOff>94876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28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151792</xdr:rowOff>
    </xdr:from>
    <xdr:to>
      <xdr:col>81</xdr:col>
      <xdr:colOff>50800</xdr:colOff>
      <xdr:row>95</xdr:row>
      <xdr:rowOff>21492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4592300" y="16268092"/>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18605</xdr:rowOff>
    </xdr:from>
    <xdr:to>
      <xdr:col>81</xdr:col>
      <xdr:colOff>101600</xdr:colOff>
      <xdr:row>95</xdr:row>
      <xdr:rowOff>120205</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30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111332</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39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118783</xdr:rowOff>
    </xdr:from>
    <xdr:to>
      <xdr:col>76</xdr:col>
      <xdr:colOff>114300</xdr:colOff>
      <xdr:row>94</xdr:row>
      <xdr:rowOff>151792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3703300" y="16235083"/>
          <a:ext cx="889000" cy="3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22241</xdr:rowOff>
    </xdr:from>
    <xdr:to>
      <xdr:col>76</xdr:col>
      <xdr:colOff>165100</xdr:colOff>
      <xdr:row>95</xdr:row>
      <xdr:rowOff>123841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309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114968</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40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102141</xdr:rowOff>
    </xdr:from>
    <xdr:to>
      <xdr:col>71</xdr:col>
      <xdr:colOff>177800</xdr:colOff>
      <xdr:row>94</xdr:row>
      <xdr:rowOff>118783</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6218441"/>
          <a:ext cx="889000" cy="1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158508</xdr:rowOff>
    </xdr:from>
    <xdr:to>
      <xdr:col>72</xdr:col>
      <xdr:colOff>38100</xdr:colOff>
      <xdr:row>96</xdr:row>
      <xdr:rowOff>88658</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44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79785</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53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7862</xdr:rowOff>
    </xdr:from>
    <xdr:to>
      <xdr:col>67</xdr:col>
      <xdr:colOff>101600</xdr:colOff>
      <xdr:row>96</xdr:row>
      <xdr:rowOff>109462</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46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100589</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55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129408</xdr:rowOff>
    </xdr:from>
    <xdr:to>
      <xdr:col>85</xdr:col>
      <xdr:colOff>177800</xdr:colOff>
      <xdr:row>95</xdr:row>
      <xdr:rowOff>59558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24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152285</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09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142142</xdr:rowOff>
    </xdr:from>
    <xdr:to>
      <xdr:col>81</xdr:col>
      <xdr:colOff>101600</xdr:colOff>
      <xdr:row>95</xdr:row>
      <xdr:rowOff>72292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25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88819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603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100992</xdr:rowOff>
    </xdr:from>
    <xdr:to>
      <xdr:col>76</xdr:col>
      <xdr:colOff>165100</xdr:colOff>
      <xdr:row>95</xdr:row>
      <xdr:rowOff>31142</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21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47669</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599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67983</xdr:rowOff>
    </xdr:from>
    <xdr:to>
      <xdr:col>72</xdr:col>
      <xdr:colOff>38100</xdr:colOff>
      <xdr:row>94</xdr:row>
      <xdr:rowOff>169583</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18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14660</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595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51341</xdr:rowOff>
    </xdr:from>
    <xdr:to>
      <xdr:col>67</xdr:col>
      <xdr:colOff>101600</xdr:colOff>
      <xdr:row>94</xdr:row>
      <xdr:rowOff>152941</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16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169468</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594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168003</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311503"/>
          <a:ext cx="1269" cy="1473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114680</xdr:rowOff>
    </xdr:from>
    <xdr:ext cx="469744"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508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168003</xdr:rowOff>
    </xdr:from>
    <xdr:to>
      <xdr:col>116</xdr:col>
      <xdr:colOff>152400</xdr:colOff>
      <xdr:row>30</xdr:row>
      <xdr:rowOff>168003</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31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141168</xdr:rowOff>
    </xdr:from>
    <xdr:ext cx="313932"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48481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118291</xdr:rowOff>
    </xdr:from>
    <xdr:to>
      <xdr:col>116</xdr:col>
      <xdr:colOff>114300</xdr:colOff>
      <xdr:row>39</xdr:row>
      <xdr:rowOff>48441</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63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105228</xdr:rowOff>
    </xdr:from>
    <xdr:to>
      <xdr:col>112</xdr:col>
      <xdr:colOff>38100</xdr:colOff>
      <xdr:row>39</xdr:row>
      <xdr:rowOff>35378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51905</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395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146594</xdr:rowOff>
    </xdr:from>
    <xdr:to>
      <xdr:col>107</xdr:col>
      <xdr:colOff>101600</xdr:colOff>
      <xdr:row>39</xdr:row>
      <xdr:rowOff>76744</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66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93271</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77333" y="64369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57331</xdr:rowOff>
    </xdr:from>
    <xdr:to>
      <xdr:col>102</xdr:col>
      <xdr:colOff>165100</xdr:colOff>
      <xdr:row>38</xdr:row>
      <xdr:rowOff>158931</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57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4008</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6017" y="6347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168910</xdr:rowOff>
    </xdr:from>
    <xdr:to>
      <xdr:col>98</xdr:col>
      <xdr:colOff>38100</xdr:colOff>
      <xdr:row>38</xdr:row>
      <xdr:rowOff>99060</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115587</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7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民生費は市民一人当たり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181,504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円となっており、類似団体内平均値と比較して高い水準で推移している。</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目的別歳出決算全体に占める民生費の割合を経年で見てみると、</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H26</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年度においては</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35%</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程度で推移しており大きな変動はないものの、高止まりの傾向にある。</a:t>
          </a:r>
          <a:endPar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衛生費は前年度に比べると微減しているものの、類似団体内順位も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位となるなど、非常に高い水準にある。これは平成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の境センター建設工事によるものであり、以降は減少傾向に落ち着くと見込んでいる。一方、災害復旧費については、熊本地震により被災した公共施設の復旧が一旦落ち着いたが、本庁舎の建設が本格的に開始されたことや、梅雨前線豪雨による被害が多かったことにより増加に転じた。また、農林水産業費については、類似団体内平均や県平均と比較して、例年高い水準で推移しているが、これは、国の補助制度を活用し、農業競争力の強化を図るため、農地・農業水利施設等の整備を大規模に実施したり、農業生産性の向上及び生産・出荷環境整備のための共同利用機械・施設の導入を促進してきたことなどによる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熊本県八代市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実質収支額が前年度比</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1.6</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ポイント減少した主な要因は、歳出において熊本地震関連事業が減少したものの、歳入において交付税の段階的削減の影響により普通交付税が減少したことによるものである。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また、財政調整基金残高が微増している要因は、平成</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年度決算で</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億円積み立てたことによるものである。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普通交付税の減少等により実質収支も減少したことで、実質単年度収支も赤字に転じる結果となった。今後も歳入の大幅な伸びは見込めない状況にあることから、事業の抜本的見直しを行うなどして引き続き歳出の削減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熊本県八代市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一般会計において、標準財政規模比で</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1.84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％減となっているが、これは普通交付税の段階的削減に伴い歳入が減少したことで、実質収支額も減少したことによるものである。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また、国民健康保険特別会計については、平成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年度に比率が赤字となっており、平成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年度に「八代市国民健康保険財政健全化計画」を策定したところである。引き続き、国保税の適正賦課や収納率向上による歳入確保や医療費適正化対策の推進等による歳出削減に努め、健全な財政運営</a:t>
          </a:r>
          <a:r>
            <a:rPr kumimoji="1" lang="ja-JP" altLang="en-US" sz="1400">
              <a:latin typeface="ＭＳ ゴシック" pitchFamily="49" charset="-128"/>
              <a:ea typeface="ＭＳ ゴシック" pitchFamily="49" charset="-128"/>
            </a:rPr>
            <a:t>に取り組む。</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80" zoomScaleNormal="8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66456864</v>
      </c>
      <c r="BO4" s="430"/>
      <c r="BP4" s="430"/>
      <c r="BQ4" s="430"/>
      <c r="BR4" s="430"/>
      <c r="BS4" s="430"/>
      <c r="BT4" s="430"/>
      <c r="BU4" s="431"/>
      <c r="BV4" s="429">
        <v>70621432</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3.5</v>
      </c>
      <c r="CU4" s="436"/>
      <c r="CV4" s="436"/>
      <c r="CW4" s="436"/>
      <c r="CX4" s="436"/>
      <c r="CY4" s="436"/>
      <c r="CZ4" s="436"/>
      <c r="DA4" s="437"/>
      <c r="DB4" s="435">
        <v>5.0999999999999996</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65134510</v>
      </c>
      <c r="BO5" s="467"/>
      <c r="BP5" s="467"/>
      <c r="BQ5" s="467"/>
      <c r="BR5" s="467"/>
      <c r="BS5" s="467"/>
      <c r="BT5" s="467"/>
      <c r="BU5" s="468"/>
      <c r="BV5" s="466">
        <v>66051695</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93.6</v>
      </c>
      <c r="CU5" s="464"/>
      <c r="CV5" s="464"/>
      <c r="CW5" s="464"/>
      <c r="CX5" s="464"/>
      <c r="CY5" s="464"/>
      <c r="CZ5" s="464"/>
      <c r="DA5" s="465"/>
      <c r="DB5" s="463">
        <v>92</v>
      </c>
      <c r="DC5" s="464"/>
      <c r="DD5" s="464"/>
      <c r="DE5" s="464"/>
      <c r="DF5" s="464"/>
      <c r="DG5" s="464"/>
      <c r="DH5" s="464"/>
      <c r="DI5" s="465"/>
      <c r="DJ5" s="185"/>
      <c r="DK5" s="185"/>
      <c r="DL5" s="185"/>
      <c r="DM5" s="185"/>
      <c r="DN5" s="185"/>
      <c r="DO5" s="185"/>
    </row>
    <row r="6" spans="1:119" ht="18.75" customHeight="1" x14ac:dyDescent="0.15">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101</v>
      </c>
      <c r="AV6" s="499"/>
      <c r="AW6" s="499"/>
      <c r="AX6" s="499"/>
      <c r="AY6" s="500" t="s">
        <v>102</v>
      </c>
      <c r="AZ6" s="501"/>
      <c r="BA6" s="501"/>
      <c r="BB6" s="501"/>
      <c r="BC6" s="501"/>
      <c r="BD6" s="501"/>
      <c r="BE6" s="501"/>
      <c r="BF6" s="501"/>
      <c r="BG6" s="501"/>
      <c r="BH6" s="501"/>
      <c r="BI6" s="501"/>
      <c r="BJ6" s="501"/>
      <c r="BK6" s="501"/>
      <c r="BL6" s="501"/>
      <c r="BM6" s="502"/>
      <c r="BN6" s="466">
        <v>1322354</v>
      </c>
      <c r="BO6" s="467"/>
      <c r="BP6" s="467"/>
      <c r="BQ6" s="467"/>
      <c r="BR6" s="467"/>
      <c r="BS6" s="467"/>
      <c r="BT6" s="467"/>
      <c r="BU6" s="468"/>
      <c r="BV6" s="466">
        <v>4569737</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98.4</v>
      </c>
      <c r="CU6" s="504"/>
      <c r="CV6" s="504"/>
      <c r="CW6" s="504"/>
      <c r="CX6" s="504"/>
      <c r="CY6" s="504"/>
      <c r="CZ6" s="504"/>
      <c r="DA6" s="505"/>
      <c r="DB6" s="503">
        <v>96.9</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101</v>
      </c>
      <c r="AV7" s="499"/>
      <c r="AW7" s="499"/>
      <c r="AX7" s="499"/>
      <c r="AY7" s="500" t="s">
        <v>105</v>
      </c>
      <c r="AZ7" s="501"/>
      <c r="BA7" s="501"/>
      <c r="BB7" s="501"/>
      <c r="BC7" s="501"/>
      <c r="BD7" s="501"/>
      <c r="BE7" s="501"/>
      <c r="BF7" s="501"/>
      <c r="BG7" s="501"/>
      <c r="BH7" s="501"/>
      <c r="BI7" s="501"/>
      <c r="BJ7" s="501"/>
      <c r="BK7" s="501"/>
      <c r="BL7" s="501"/>
      <c r="BM7" s="502"/>
      <c r="BN7" s="466">
        <v>171763</v>
      </c>
      <c r="BO7" s="467"/>
      <c r="BP7" s="467"/>
      <c r="BQ7" s="467"/>
      <c r="BR7" s="467"/>
      <c r="BS7" s="467"/>
      <c r="BT7" s="467"/>
      <c r="BU7" s="468"/>
      <c r="BV7" s="466">
        <v>2873916</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32938875</v>
      </c>
      <c r="CU7" s="467"/>
      <c r="CV7" s="467"/>
      <c r="CW7" s="467"/>
      <c r="CX7" s="467"/>
      <c r="CY7" s="467"/>
      <c r="CZ7" s="467"/>
      <c r="DA7" s="468"/>
      <c r="DB7" s="466">
        <v>33206970</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108</v>
      </c>
      <c r="AV8" s="499"/>
      <c r="AW8" s="499"/>
      <c r="AX8" s="499"/>
      <c r="AY8" s="500" t="s">
        <v>109</v>
      </c>
      <c r="AZ8" s="501"/>
      <c r="BA8" s="501"/>
      <c r="BB8" s="501"/>
      <c r="BC8" s="501"/>
      <c r="BD8" s="501"/>
      <c r="BE8" s="501"/>
      <c r="BF8" s="501"/>
      <c r="BG8" s="501"/>
      <c r="BH8" s="501"/>
      <c r="BI8" s="501"/>
      <c r="BJ8" s="501"/>
      <c r="BK8" s="501"/>
      <c r="BL8" s="501"/>
      <c r="BM8" s="502"/>
      <c r="BN8" s="466">
        <v>1150591</v>
      </c>
      <c r="BO8" s="467"/>
      <c r="BP8" s="467"/>
      <c r="BQ8" s="467"/>
      <c r="BR8" s="467"/>
      <c r="BS8" s="467"/>
      <c r="BT8" s="467"/>
      <c r="BU8" s="468"/>
      <c r="BV8" s="466">
        <v>1695821</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0.5</v>
      </c>
      <c r="CU8" s="507"/>
      <c r="CV8" s="507"/>
      <c r="CW8" s="507"/>
      <c r="CX8" s="507"/>
      <c r="CY8" s="507"/>
      <c r="CZ8" s="507"/>
      <c r="DA8" s="508"/>
      <c r="DB8" s="506">
        <v>0.49</v>
      </c>
      <c r="DC8" s="507"/>
      <c r="DD8" s="507"/>
      <c r="DE8" s="507"/>
      <c r="DF8" s="507"/>
      <c r="DG8" s="507"/>
      <c r="DH8" s="507"/>
      <c r="DI8" s="508"/>
      <c r="DJ8" s="185"/>
      <c r="DK8" s="185"/>
      <c r="DL8" s="185"/>
      <c r="DM8" s="185"/>
      <c r="DN8" s="185"/>
      <c r="DO8" s="185"/>
    </row>
    <row r="9" spans="1:119" ht="18.75" customHeight="1" thickBot="1" x14ac:dyDescent="0.2">
      <c r="A9" s="186"/>
      <c r="B9" s="460" t="s">
        <v>111</v>
      </c>
      <c r="C9" s="461"/>
      <c r="D9" s="461"/>
      <c r="E9" s="461"/>
      <c r="F9" s="461"/>
      <c r="G9" s="461"/>
      <c r="H9" s="461"/>
      <c r="I9" s="461"/>
      <c r="J9" s="461"/>
      <c r="K9" s="509"/>
      <c r="L9" s="510" t="s">
        <v>112</v>
      </c>
      <c r="M9" s="511"/>
      <c r="N9" s="511"/>
      <c r="O9" s="511"/>
      <c r="P9" s="511"/>
      <c r="Q9" s="512"/>
      <c r="R9" s="513">
        <v>127472</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101</v>
      </c>
      <c r="AV9" s="499"/>
      <c r="AW9" s="499"/>
      <c r="AX9" s="499"/>
      <c r="AY9" s="500" t="s">
        <v>115</v>
      </c>
      <c r="AZ9" s="501"/>
      <c r="BA9" s="501"/>
      <c r="BB9" s="501"/>
      <c r="BC9" s="501"/>
      <c r="BD9" s="501"/>
      <c r="BE9" s="501"/>
      <c r="BF9" s="501"/>
      <c r="BG9" s="501"/>
      <c r="BH9" s="501"/>
      <c r="BI9" s="501"/>
      <c r="BJ9" s="501"/>
      <c r="BK9" s="501"/>
      <c r="BL9" s="501"/>
      <c r="BM9" s="502"/>
      <c r="BN9" s="466">
        <v>-545230</v>
      </c>
      <c r="BO9" s="467"/>
      <c r="BP9" s="467"/>
      <c r="BQ9" s="467"/>
      <c r="BR9" s="467"/>
      <c r="BS9" s="467"/>
      <c r="BT9" s="467"/>
      <c r="BU9" s="468"/>
      <c r="BV9" s="466">
        <v>455763</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16.100000000000001</v>
      </c>
      <c r="CU9" s="464"/>
      <c r="CV9" s="464"/>
      <c r="CW9" s="464"/>
      <c r="CX9" s="464"/>
      <c r="CY9" s="464"/>
      <c r="CZ9" s="464"/>
      <c r="DA9" s="465"/>
      <c r="DB9" s="463">
        <v>14.7</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117</v>
      </c>
      <c r="M10" s="496"/>
      <c r="N10" s="496"/>
      <c r="O10" s="496"/>
      <c r="P10" s="496"/>
      <c r="Q10" s="497"/>
      <c r="R10" s="517">
        <v>132266</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119</v>
      </c>
      <c r="AV10" s="499"/>
      <c r="AW10" s="499"/>
      <c r="AX10" s="499"/>
      <c r="AY10" s="500" t="s">
        <v>120</v>
      </c>
      <c r="AZ10" s="501"/>
      <c r="BA10" s="501"/>
      <c r="BB10" s="501"/>
      <c r="BC10" s="501"/>
      <c r="BD10" s="501"/>
      <c r="BE10" s="501"/>
      <c r="BF10" s="501"/>
      <c r="BG10" s="501"/>
      <c r="BH10" s="501"/>
      <c r="BI10" s="501"/>
      <c r="BJ10" s="501"/>
      <c r="BK10" s="501"/>
      <c r="BL10" s="501"/>
      <c r="BM10" s="502"/>
      <c r="BN10" s="466">
        <v>3158</v>
      </c>
      <c r="BO10" s="467"/>
      <c r="BP10" s="467"/>
      <c r="BQ10" s="467"/>
      <c r="BR10" s="467"/>
      <c r="BS10" s="467"/>
      <c r="BT10" s="467"/>
      <c r="BU10" s="468"/>
      <c r="BV10" s="466">
        <v>2189</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125</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x14ac:dyDescent="0.15">
      <c r="A12" s="186"/>
      <c r="B12" s="526" t="s">
        <v>130</v>
      </c>
      <c r="C12" s="527"/>
      <c r="D12" s="527"/>
      <c r="E12" s="527"/>
      <c r="F12" s="527"/>
      <c r="G12" s="527"/>
      <c r="H12" s="527"/>
      <c r="I12" s="527"/>
      <c r="J12" s="527"/>
      <c r="K12" s="528"/>
      <c r="L12" s="535" t="s">
        <v>131</v>
      </c>
      <c r="M12" s="536"/>
      <c r="N12" s="536"/>
      <c r="O12" s="536"/>
      <c r="P12" s="536"/>
      <c r="Q12" s="537"/>
      <c r="R12" s="538">
        <v>128001</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135</v>
      </c>
      <c r="AV12" s="499"/>
      <c r="AW12" s="499"/>
      <c r="AX12" s="499"/>
      <c r="AY12" s="500" t="s">
        <v>136</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0</v>
      </c>
      <c r="BW12" s="467"/>
      <c r="BX12" s="467"/>
      <c r="BY12" s="467"/>
      <c r="BZ12" s="467"/>
      <c r="CA12" s="467"/>
      <c r="CB12" s="467"/>
      <c r="CC12" s="468"/>
      <c r="CD12" s="469" t="s">
        <v>137</v>
      </c>
      <c r="CE12" s="470"/>
      <c r="CF12" s="470"/>
      <c r="CG12" s="470"/>
      <c r="CH12" s="470"/>
      <c r="CI12" s="470"/>
      <c r="CJ12" s="470"/>
      <c r="CK12" s="470"/>
      <c r="CL12" s="470"/>
      <c r="CM12" s="470"/>
      <c r="CN12" s="470"/>
      <c r="CO12" s="470"/>
      <c r="CP12" s="470"/>
      <c r="CQ12" s="470"/>
      <c r="CR12" s="470"/>
      <c r="CS12" s="471"/>
      <c r="CT12" s="506" t="s">
        <v>138</v>
      </c>
      <c r="CU12" s="507"/>
      <c r="CV12" s="507"/>
      <c r="CW12" s="507"/>
      <c r="CX12" s="507"/>
      <c r="CY12" s="507"/>
      <c r="CZ12" s="507"/>
      <c r="DA12" s="508"/>
      <c r="DB12" s="506" t="s">
        <v>138</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139</v>
      </c>
      <c r="N13" s="555"/>
      <c r="O13" s="555"/>
      <c r="P13" s="555"/>
      <c r="Q13" s="556"/>
      <c r="R13" s="547">
        <v>125600</v>
      </c>
      <c r="S13" s="548"/>
      <c r="T13" s="548"/>
      <c r="U13" s="548"/>
      <c r="V13" s="549"/>
      <c r="W13" s="482" t="s">
        <v>140</v>
      </c>
      <c r="X13" s="483"/>
      <c r="Y13" s="483"/>
      <c r="Z13" s="483"/>
      <c r="AA13" s="483"/>
      <c r="AB13" s="473"/>
      <c r="AC13" s="517">
        <v>8295</v>
      </c>
      <c r="AD13" s="518"/>
      <c r="AE13" s="518"/>
      <c r="AF13" s="518"/>
      <c r="AG13" s="557"/>
      <c r="AH13" s="517">
        <v>8247</v>
      </c>
      <c r="AI13" s="518"/>
      <c r="AJ13" s="518"/>
      <c r="AK13" s="518"/>
      <c r="AL13" s="519"/>
      <c r="AM13" s="495" t="s">
        <v>141</v>
      </c>
      <c r="AN13" s="496"/>
      <c r="AO13" s="496"/>
      <c r="AP13" s="496"/>
      <c r="AQ13" s="496"/>
      <c r="AR13" s="496"/>
      <c r="AS13" s="496"/>
      <c r="AT13" s="497"/>
      <c r="AU13" s="498" t="s">
        <v>142</v>
      </c>
      <c r="AV13" s="499"/>
      <c r="AW13" s="499"/>
      <c r="AX13" s="499"/>
      <c r="AY13" s="500" t="s">
        <v>143</v>
      </c>
      <c r="AZ13" s="501"/>
      <c r="BA13" s="501"/>
      <c r="BB13" s="501"/>
      <c r="BC13" s="501"/>
      <c r="BD13" s="501"/>
      <c r="BE13" s="501"/>
      <c r="BF13" s="501"/>
      <c r="BG13" s="501"/>
      <c r="BH13" s="501"/>
      <c r="BI13" s="501"/>
      <c r="BJ13" s="501"/>
      <c r="BK13" s="501"/>
      <c r="BL13" s="501"/>
      <c r="BM13" s="502"/>
      <c r="BN13" s="466">
        <v>-542072</v>
      </c>
      <c r="BO13" s="467"/>
      <c r="BP13" s="467"/>
      <c r="BQ13" s="467"/>
      <c r="BR13" s="467"/>
      <c r="BS13" s="467"/>
      <c r="BT13" s="467"/>
      <c r="BU13" s="468"/>
      <c r="BV13" s="466">
        <v>457952</v>
      </c>
      <c r="BW13" s="467"/>
      <c r="BX13" s="467"/>
      <c r="BY13" s="467"/>
      <c r="BZ13" s="467"/>
      <c r="CA13" s="467"/>
      <c r="CB13" s="467"/>
      <c r="CC13" s="468"/>
      <c r="CD13" s="469" t="s">
        <v>144</v>
      </c>
      <c r="CE13" s="470"/>
      <c r="CF13" s="470"/>
      <c r="CG13" s="470"/>
      <c r="CH13" s="470"/>
      <c r="CI13" s="470"/>
      <c r="CJ13" s="470"/>
      <c r="CK13" s="470"/>
      <c r="CL13" s="470"/>
      <c r="CM13" s="470"/>
      <c r="CN13" s="470"/>
      <c r="CO13" s="470"/>
      <c r="CP13" s="470"/>
      <c r="CQ13" s="470"/>
      <c r="CR13" s="470"/>
      <c r="CS13" s="471"/>
      <c r="CT13" s="463">
        <v>10.1</v>
      </c>
      <c r="CU13" s="464"/>
      <c r="CV13" s="464"/>
      <c r="CW13" s="464"/>
      <c r="CX13" s="464"/>
      <c r="CY13" s="464"/>
      <c r="CZ13" s="464"/>
      <c r="DA13" s="465"/>
      <c r="DB13" s="463">
        <v>10.5</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145</v>
      </c>
      <c r="M14" s="545"/>
      <c r="N14" s="545"/>
      <c r="O14" s="545"/>
      <c r="P14" s="545"/>
      <c r="Q14" s="546"/>
      <c r="R14" s="547">
        <v>129029</v>
      </c>
      <c r="S14" s="548"/>
      <c r="T14" s="548"/>
      <c r="U14" s="548"/>
      <c r="V14" s="549"/>
      <c r="W14" s="456"/>
      <c r="X14" s="457"/>
      <c r="Y14" s="457"/>
      <c r="Z14" s="457"/>
      <c r="AA14" s="457"/>
      <c r="AB14" s="446"/>
      <c r="AC14" s="550">
        <v>14.2</v>
      </c>
      <c r="AD14" s="551"/>
      <c r="AE14" s="551"/>
      <c r="AF14" s="551"/>
      <c r="AG14" s="552"/>
      <c r="AH14" s="550">
        <v>14.2</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146</v>
      </c>
      <c r="CE14" s="559"/>
      <c r="CF14" s="559"/>
      <c r="CG14" s="559"/>
      <c r="CH14" s="559"/>
      <c r="CI14" s="559"/>
      <c r="CJ14" s="559"/>
      <c r="CK14" s="559"/>
      <c r="CL14" s="559"/>
      <c r="CM14" s="559"/>
      <c r="CN14" s="559"/>
      <c r="CO14" s="559"/>
      <c r="CP14" s="559"/>
      <c r="CQ14" s="559"/>
      <c r="CR14" s="559"/>
      <c r="CS14" s="560"/>
      <c r="CT14" s="561">
        <v>91.3</v>
      </c>
      <c r="CU14" s="562"/>
      <c r="CV14" s="562"/>
      <c r="CW14" s="562"/>
      <c r="CX14" s="562"/>
      <c r="CY14" s="562"/>
      <c r="CZ14" s="562"/>
      <c r="DA14" s="563"/>
      <c r="DB14" s="561">
        <v>86.3</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147</v>
      </c>
      <c r="N15" s="555"/>
      <c r="O15" s="555"/>
      <c r="P15" s="555"/>
      <c r="Q15" s="556"/>
      <c r="R15" s="547">
        <v>126910</v>
      </c>
      <c r="S15" s="548"/>
      <c r="T15" s="548"/>
      <c r="U15" s="548"/>
      <c r="V15" s="549"/>
      <c r="W15" s="482" t="s">
        <v>148</v>
      </c>
      <c r="X15" s="483"/>
      <c r="Y15" s="483"/>
      <c r="Z15" s="483"/>
      <c r="AA15" s="483"/>
      <c r="AB15" s="473"/>
      <c r="AC15" s="517">
        <v>12878</v>
      </c>
      <c r="AD15" s="518"/>
      <c r="AE15" s="518"/>
      <c r="AF15" s="518"/>
      <c r="AG15" s="557"/>
      <c r="AH15" s="517">
        <v>13352</v>
      </c>
      <c r="AI15" s="518"/>
      <c r="AJ15" s="518"/>
      <c r="AK15" s="518"/>
      <c r="AL15" s="519"/>
      <c r="AM15" s="495"/>
      <c r="AN15" s="496"/>
      <c r="AO15" s="496"/>
      <c r="AP15" s="496"/>
      <c r="AQ15" s="496"/>
      <c r="AR15" s="496"/>
      <c r="AS15" s="496"/>
      <c r="AT15" s="497"/>
      <c r="AU15" s="498"/>
      <c r="AV15" s="499"/>
      <c r="AW15" s="499"/>
      <c r="AX15" s="499"/>
      <c r="AY15" s="426" t="s">
        <v>149</v>
      </c>
      <c r="AZ15" s="427"/>
      <c r="BA15" s="427"/>
      <c r="BB15" s="427"/>
      <c r="BC15" s="427"/>
      <c r="BD15" s="427"/>
      <c r="BE15" s="427"/>
      <c r="BF15" s="427"/>
      <c r="BG15" s="427"/>
      <c r="BH15" s="427"/>
      <c r="BI15" s="427"/>
      <c r="BJ15" s="427"/>
      <c r="BK15" s="427"/>
      <c r="BL15" s="427"/>
      <c r="BM15" s="428"/>
      <c r="BN15" s="429">
        <v>13444712</v>
      </c>
      <c r="BO15" s="430"/>
      <c r="BP15" s="430"/>
      <c r="BQ15" s="430"/>
      <c r="BR15" s="430"/>
      <c r="BS15" s="430"/>
      <c r="BT15" s="430"/>
      <c r="BU15" s="431"/>
      <c r="BV15" s="429">
        <v>13177535</v>
      </c>
      <c r="BW15" s="430"/>
      <c r="BX15" s="430"/>
      <c r="BY15" s="430"/>
      <c r="BZ15" s="430"/>
      <c r="CA15" s="430"/>
      <c r="CB15" s="430"/>
      <c r="CC15" s="431"/>
      <c r="CD15" s="564" t="s">
        <v>150</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151</v>
      </c>
      <c r="M16" s="575"/>
      <c r="N16" s="575"/>
      <c r="O16" s="575"/>
      <c r="P16" s="575"/>
      <c r="Q16" s="576"/>
      <c r="R16" s="567" t="s">
        <v>152</v>
      </c>
      <c r="S16" s="568"/>
      <c r="T16" s="568"/>
      <c r="U16" s="568"/>
      <c r="V16" s="569"/>
      <c r="W16" s="456"/>
      <c r="X16" s="457"/>
      <c r="Y16" s="457"/>
      <c r="Z16" s="457"/>
      <c r="AA16" s="457"/>
      <c r="AB16" s="446"/>
      <c r="AC16" s="550">
        <v>22</v>
      </c>
      <c r="AD16" s="551"/>
      <c r="AE16" s="551"/>
      <c r="AF16" s="551"/>
      <c r="AG16" s="552"/>
      <c r="AH16" s="550">
        <v>23</v>
      </c>
      <c r="AI16" s="551"/>
      <c r="AJ16" s="551"/>
      <c r="AK16" s="551"/>
      <c r="AL16" s="553"/>
      <c r="AM16" s="495"/>
      <c r="AN16" s="496"/>
      <c r="AO16" s="496"/>
      <c r="AP16" s="496"/>
      <c r="AQ16" s="496"/>
      <c r="AR16" s="496"/>
      <c r="AS16" s="496"/>
      <c r="AT16" s="497"/>
      <c r="AU16" s="498"/>
      <c r="AV16" s="499"/>
      <c r="AW16" s="499"/>
      <c r="AX16" s="499"/>
      <c r="AY16" s="500" t="s">
        <v>153</v>
      </c>
      <c r="AZ16" s="501"/>
      <c r="BA16" s="501"/>
      <c r="BB16" s="501"/>
      <c r="BC16" s="501"/>
      <c r="BD16" s="501"/>
      <c r="BE16" s="501"/>
      <c r="BF16" s="501"/>
      <c r="BG16" s="501"/>
      <c r="BH16" s="501"/>
      <c r="BI16" s="501"/>
      <c r="BJ16" s="501"/>
      <c r="BK16" s="501"/>
      <c r="BL16" s="501"/>
      <c r="BM16" s="502"/>
      <c r="BN16" s="466">
        <v>26677553</v>
      </c>
      <c r="BO16" s="467"/>
      <c r="BP16" s="467"/>
      <c r="BQ16" s="467"/>
      <c r="BR16" s="467"/>
      <c r="BS16" s="467"/>
      <c r="BT16" s="467"/>
      <c r="BU16" s="468"/>
      <c r="BV16" s="466">
        <v>26600928</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154</v>
      </c>
      <c r="N17" s="571"/>
      <c r="O17" s="571"/>
      <c r="P17" s="571"/>
      <c r="Q17" s="572"/>
      <c r="R17" s="567" t="s">
        <v>155</v>
      </c>
      <c r="S17" s="568"/>
      <c r="T17" s="568"/>
      <c r="U17" s="568"/>
      <c r="V17" s="569"/>
      <c r="W17" s="482" t="s">
        <v>156</v>
      </c>
      <c r="X17" s="483"/>
      <c r="Y17" s="483"/>
      <c r="Z17" s="483"/>
      <c r="AA17" s="483"/>
      <c r="AB17" s="473"/>
      <c r="AC17" s="517">
        <v>37231</v>
      </c>
      <c r="AD17" s="518"/>
      <c r="AE17" s="518"/>
      <c r="AF17" s="518"/>
      <c r="AG17" s="557"/>
      <c r="AH17" s="517">
        <v>36377</v>
      </c>
      <c r="AI17" s="518"/>
      <c r="AJ17" s="518"/>
      <c r="AK17" s="518"/>
      <c r="AL17" s="519"/>
      <c r="AM17" s="495"/>
      <c r="AN17" s="496"/>
      <c r="AO17" s="496"/>
      <c r="AP17" s="496"/>
      <c r="AQ17" s="496"/>
      <c r="AR17" s="496"/>
      <c r="AS17" s="496"/>
      <c r="AT17" s="497"/>
      <c r="AU17" s="498"/>
      <c r="AV17" s="499"/>
      <c r="AW17" s="499"/>
      <c r="AX17" s="499"/>
      <c r="AY17" s="500" t="s">
        <v>157</v>
      </c>
      <c r="AZ17" s="501"/>
      <c r="BA17" s="501"/>
      <c r="BB17" s="501"/>
      <c r="BC17" s="501"/>
      <c r="BD17" s="501"/>
      <c r="BE17" s="501"/>
      <c r="BF17" s="501"/>
      <c r="BG17" s="501"/>
      <c r="BH17" s="501"/>
      <c r="BI17" s="501"/>
      <c r="BJ17" s="501"/>
      <c r="BK17" s="501"/>
      <c r="BL17" s="501"/>
      <c r="BM17" s="502"/>
      <c r="BN17" s="466">
        <v>17133358</v>
      </c>
      <c r="BO17" s="467"/>
      <c r="BP17" s="467"/>
      <c r="BQ17" s="467"/>
      <c r="BR17" s="467"/>
      <c r="BS17" s="467"/>
      <c r="BT17" s="467"/>
      <c r="BU17" s="468"/>
      <c r="BV17" s="466">
        <v>16755789</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158</v>
      </c>
      <c r="C18" s="509"/>
      <c r="D18" s="509"/>
      <c r="E18" s="578"/>
      <c r="F18" s="578"/>
      <c r="G18" s="578"/>
      <c r="H18" s="578"/>
      <c r="I18" s="578"/>
      <c r="J18" s="578"/>
      <c r="K18" s="578"/>
      <c r="L18" s="579">
        <v>681.36</v>
      </c>
      <c r="M18" s="579"/>
      <c r="N18" s="579"/>
      <c r="O18" s="579"/>
      <c r="P18" s="579"/>
      <c r="Q18" s="579"/>
      <c r="R18" s="580"/>
      <c r="S18" s="580"/>
      <c r="T18" s="580"/>
      <c r="U18" s="580"/>
      <c r="V18" s="581"/>
      <c r="W18" s="484"/>
      <c r="X18" s="485"/>
      <c r="Y18" s="485"/>
      <c r="Z18" s="485"/>
      <c r="AA18" s="485"/>
      <c r="AB18" s="476"/>
      <c r="AC18" s="582">
        <v>63.7</v>
      </c>
      <c r="AD18" s="583"/>
      <c r="AE18" s="583"/>
      <c r="AF18" s="583"/>
      <c r="AG18" s="584"/>
      <c r="AH18" s="582">
        <v>62.7</v>
      </c>
      <c r="AI18" s="583"/>
      <c r="AJ18" s="583"/>
      <c r="AK18" s="583"/>
      <c r="AL18" s="585"/>
      <c r="AM18" s="495"/>
      <c r="AN18" s="496"/>
      <c r="AO18" s="496"/>
      <c r="AP18" s="496"/>
      <c r="AQ18" s="496"/>
      <c r="AR18" s="496"/>
      <c r="AS18" s="496"/>
      <c r="AT18" s="497"/>
      <c r="AU18" s="498"/>
      <c r="AV18" s="499"/>
      <c r="AW18" s="499"/>
      <c r="AX18" s="499"/>
      <c r="AY18" s="500" t="s">
        <v>159</v>
      </c>
      <c r="AZ18" s="501"/>
      <c r="BA18" s="501"/>
      <c r="BB18" s="501"/>
      <c r="BC18" s="501"/>
      <c r="BD18" s="501"/>
      <c r="BE18" s="501"/>
      <c r="BF18" s="501"/>
      <c r="BG18" s="501"/>
      <c r="BH18" s="501"/>
      <c r="BI18" s="501"/>
      <c r="BJ18" s="501"/>
      <c r="BK18" s="501"/>
      <c r="BL18" s="501"/>
      <c r="BM18" s="502"/>
      <c r="BN18" s="466">
        <v>32039677</v>
      </c>
      <c r="BO18" s="467"/>
      <c r="BP18" s="467"/>
      <c r="BQ18" s="467"/>
      <c r="BR18" s="467"/>
      <c r="BS18" s="467"/>
      <c r="BT18" s="467"/>
      <c r="BU18" s="468"/>
      <c r="BV18" s="466">
        <v>31962807</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160</v>
      </c>
      <c r="C19" s="509"/>
      <c r="D19" s="509"/>
      <c r="E19" s="578"/>
      <c r="F19" s="578"/>
      <c r="G19" s="578"/>
      <c r="H19" s="578"/>
      <c r="I19" s="578"/>
      <c r="J19" s="578"/>
      <c r="K19" s="578"/>
      <c r="L19" s="586">
        <v>187</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161</v>
      </c>
      <c r="AZ19" s="501"/>
      <c r="BA19" s="501"/>
      <c r="BB19" s="501"/>
      <c r="BC19" s="501"/>
      <c r="BD19" s="501"/>
      <c r="BE19" s="501"/>
      <c r="BF19" s="501"/>
      <c r="BG19" s="501"/>
      <c r="BH19" s="501"/>
      <c r="BI19" s="501"/>
      <c r="BJ19" s="501"/>
      <c r="BK19" s="501"/>
      <c r="BL19" s="501"/>
      <c r="BM19" s="502"/>
      <c r="BN19" s="466">
        <v>37500233</v>
      </c>
      <c r="BO19" s="467"/>
      <c r="BP19" s="467"/>
      <c r="BQ19" s="467"/>
      <c r="BR19" s="467"/>
      <c r="BS19" s="467"/>
      <c r="BT19" s="467"/>
      <c r="BU19" s="468"/>
      <c r="BV19" s="466">
        <v>40976196</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162</v>
      </c>
      <c r="C20" s="509"/>
      <c r="D20" s="509"/>
      <c r="E20" s="578"/>
      <c r="F20" s="578"/>
      <c r="G20" s="578"/>
      <c r="H20" s="578"/>
      <c r="I20" s="578"/>
      <c r="J20" s="578"/>
      <c r="K20" s="578"/>
      <c r="L20" s="586">
        <v>47972</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163</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164</v>
      </c>
      <c r="C22" s="601"/>
      <c r="D22" s="602"/>
      <c r="E22" s="478" t="s">
        <v>1</v>
      </c>
      <c r="F22" s="483"/>
      <c r="G22" s="483"/>
      <c r="H22" s="483"/>
      <c r="I22" s="483"/>
      <c r="J22" s="483"/>
      <c r="K22" s="473"/>
      <c r="L22" s="478" t="s">
        <v>165</v>
      </c>
      <c r="M22" s="483"/>
      <c r="N22" s="483"/>
      <c r="O22" s="483"/>
      <c r="P22" s="473"/>
      <c r="Q22" s="609" t="s">
        <v>166</v>
      </c>
      <c r="R22" s="610"/>
      <c r="S22" s="610"/>
      <c r="T22" s="610"/>
      <c r="U22" s="610"/>
      <c r="V22" s="611"/>
      <c r="W22" s="615" t="s">
        <v>167</v>
      </c>
      <c r="X22" s="601"/>
      <c r="Y22" s="602"/>
      <c r="Z22" s="478" t="s">
        <v>1</v>
      </c>
      <c r="AA22" s="483"/>
      <c r="AB22" s="483"/>
      <c r="AC22" s="483"/>
      <c r="AD22" s="483"/>
      <c r="AE22" s="483"/>
      <c r="AF22" s="483"/>
      <c r="AG22" s="473"/>
      <c r="AH22" s="628" t="s">
        <v>168</v>
      </c>
      <c r="AI22" s="483"/>
      <c r="AJ22" s="483"/>
      <c r="AK22" s="483"/>
      <c r="AL22" s="473"/>
      <c r="AM22" s="628" t="s">
        <v>169</v>
      </c>
      <c r="AN22" s="629"/>
      <c r="AO22" s="629"/>
      <c r="AP22" s="629"/>
      <c r="AQ22" s="629"/>
      <c r="AR22" s="630"/>
      <c r="AS22" s="609" t="s">
        <v>166</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170</v>
      </c>
      <c r="AZ23" s="427"/>
      <c r="BA23" s="427"/>
      <c r="BB23" s="427"/>
      <c r="BC23" s="427"/>
      <c r="BD23" s="427"/>
      <c r="BE23" s="427"/>
      <c r="BF23" s="427"/>
      <c r="BG23" s="427"/>
      <c r="BH23" s="427"/>
      <c r="BI23" s="427"/>
      <c r="BJ23" s="427"/>
      <c r="BK23" s="427"/>
      <c r="BL23" s="427"/>
      <c r="BM23" s="428"/>
      <c r="BN23" s="466">
        <v>67926540</v>
      </c>
      <c r="BO23" s="467"/>
      <c r="BP23" s="467"/>
      <c r="BQ23" s="467"/>
      <c r="BR23" s="467"/>
      <c r="BS23" s="467"/>
      <c r="BT23" s="467"/>
      <c r="BU23" s="468"/>
      <c r="BV23" s="466">
        <v>64893956</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171</v>
      </c>
      <c r="F24" s="496"/>
      <c r="G24" s="496"/>
      <c r="H24" s="496"/>
      <c r="I24" s="496"/>
      <c r="J24" s="496"/>
      <c r="K24" s="497"/>
      <c r="L24" s="517">
        <v>1</v>
      </c>
      <c r="M24" s="518"/>
      <c r="N24" s="518"/>
      <c r="O24" s="518"/>
      <c r="P24" s="557"/>
      <c r="Q24" s="517">
        <v>9250</v>
      </c>
      <c r="R24" s="518"/>
      <c r="S24" s="518"/>
      <c r="T24" s="518"/>
      <c r="U24" s="518"/>
      <c r="V24" s="557"/>
      <c r="W24" s="616"/>
      <c r="X24" s="604"/>
      <c r="Y24" s="605"/>
      <c r="Z24" s="516" t="s">
        <v>172</v>
      </c>
      <c r="AA24" s="496"/>
      <c r="AB24" s="496"/>
      <c r="AC24" s="496"/>
      <c r="AD24" s="496"/>
      <c r="AE24" s="496"/>
      <c r="AF24" s="496"/>
      <c r="AG24" s="497"/>
      <c r="AH24" s="517">
        <v>953</v>
      </c>
      <c r="AI24" s="518"/>
      <c r="AJ24" s="518"/>
      <c r="AK24" s="518"/>
      <c r="AL24" s="557"/>
      <c r="AM24" s="517">
        <v>3088673</v>
      </c>
      <c r="AN24" s="518"/>
      <c r="AO24" s="518"/>
      <c r="AP24" s="518"/>
      <c r="AQ24" s="518"/>
      <c r="AR24" s="557"/>
      <c r="AS24" s="517">
        <v>3241</v>
      </c>
      <c r="AT24" s="518"/>
      <c r="AU24" s="518"/>
      <c r="AV24" s="518"/>
      <c r="AW24" s="518"/>
      <c r="AX24" s="519"/>
      <c r="AY24" s="636" t="s">
        <v>173</v>
      </c>
      <c r="AZ24" s="637"/>
      <c r="BA24" s="637"/>
      <c r="BB24" s="637"/>
      <c r="BC24" s="637"/>
      <c r="BD24" s="637"/>
      <c r="BE24" s="637"/>
      <c r="BF24" s="637"/>
      <c r="BG24" s="637"/>
      <c r="BH24" s="637"/>
      <c r="BI24" s="637"/>
      <c r="BJ24" s="637"/>
      <c r="BK24" s="637"/>
      <c r="BL24" s="637"/>
      <c r="BM24" s="638"/>
      <c r="BN24" s="466">
        <v>46034295</v>
      </c>
      <c r="BO24" s="467"/>
      <c r="BP24" s="467"/>
      <c r="BQ24" s="467"/>
      <c r="BR24" s="467"/>
      <c r="BS24" s="467"/>
      <c r="BT24" s="467"/>
      <c r="BU24" s="468"/>
      <c r="BV24" s="466">
        <v>46417574</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174</v>
      </c>
      <c r="F25" s="496"/>
      <c r="G25" s="496"/>
      <c r="H25" s="496"/>
      <c r="I25" s="496"/>
      <c r="J25" s="496"/>
      <c r="K25" s="497"/>
      <c r="L25" s="517">
        <v>1</v>
      </c>
      <c r="M25" s="518"/>
      <c r="N25" s="518"/>
      <c r="O25" s="518"/>
      <c r="P25" s="557"/>
      <c r="Q25" s="517">
        <v>7440</v>
      </c>
      <c r="R25" s="518"/>
      <c r="S25" s="518"/>
      <c r="T25" s="518"/>
      <c r="U25" s="518"/>
      <c r="V25" s="557"/>
      <c r="W25" s="616"/>
      <c r="X25" s="604"/>
      <c r="Y25" s="605"/>
      <c r="Z25" s="516" t="s">
        <v>175</v>
      </c>
      <c r="AA25" s="496"/>
      <c r="AB25" s="496"/>
      <c r="AC25" s="496"/>
      <c r="AD25" s="496"/>
      <c r="AE25" s="496"/>
      <c r="AF25" s="496"/>
      <c r="AG25" s="497"/>
      <c r="AH25" s="517" t="s">
        <v>138</v>
      </c>
      <c r="AI25" s="518"/>
      <c r="AJ25" s="518"/>
      <c r="AK25" s="518"/>
      <c r="AL25" s="557"/>
      <c r="AM25" s="517" t="s">
        <v>128</v>
      </c>
      <c r="AN25" s="518"/>
      <c r="AO25" s="518"/>
      <c r="AP25" s="518"/>
      <c r="AQ25" s="518"/>
      <c r="AR25" s="557"/>
      <c r="AS25" s="517" t="s">
        <v>128</v>
      </c>
      <c r="AT25" s="518"/>
      <c r="AU25" s="518"/>
      <c r="AV25" s="518"/>
      <c r="AW25" s="518"/>
      <c r="AX25" s="519"/>
      <c r="AY25" s="426" t="s">
        <v>176</v>
      </c>
      <c r="AZ25" s="427"/>
      <c r="BA25" s="427"/>
      <c r="BB25" s="427"/>
      <c r="BC25" s="427"/>
      <c r="BD25" s="427"/>
      <c r="BE25" s="427"/>
      <c r="BF25" s="427"/>
      <c r="BG25" s="427"/>
      <c r="BH25" s="427"/>
      <c r="BI25" s="427"/>
      <c r="BJ25" s="427"/>
      <c r="BK25" s="427"/>
      <c r="BL25" s="427"/>
      <c r="BM25" s="428"/>
      <c r="BN25" s="429">
        <v>18700111</v>
      </c>
      <c r="BO25" s="430"/>
      <c r="BP25" s="430"/>
      <c r="BQ25" s="430"/>
      <c r="BR25" s="430"/>
      <c r="BS25" s="430"/>
      <c r="BT25" s="430"/>
      <c r="BU25" s="431"/>
      <c r="BV25" s="429">
        <v>14941684</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177</v>
      </c>
      <c r="F26" s="496"/>
      <c r="G26" s="496"/>
      <c r="H26" s="496"/>
      <c r="I26" s="496"/>
      <c r="J26" s="496"/>
      <c r="K26" s="497"/>
      <c r="L26" s="517">
        <v>1</v>
      </c>
      <c r="M26" s="518"/>
      <c r="N26" s="518"/>
      <c r="O26" s="518"/>
      <c r="P26" s="557"/>
      <c r="Q26" s="517">
        <v>6740</v>
      </c>
      <c r="R26" s="518"/>
      <c r="S26" s="518"/>
      <c r="T26" s="518"/>
      <c r="U26" s="518"/>
      <c r="V26" s="557"/>
      <c r="W26" s="616"/>
      <c r="X26" s="604"/>
      <c r="Y26" s="605"/>
      <c r="Z26" s="516" t="s">
        <v>178</v>
      </c>
      <c r="AA26" s="626"/>
      <c r="AB26" s="626"/>
      <c r="AC26" s="626"/>
      <c r="AD26" s="626"/>
      <c r="AE26" s="626"/>
      <c r="AF26" s="626"/>
      <c r="AG26" s="627"/>
      <c r="AH26" s="517">
        <v>12</v>
      </c>
      <c r="AI26" s="518"/>
      <c r="AJ26" s="518"/>
      <c r="AK26" s="518"/>
      <c r="AL26" s="557"/>
      <c r="AM26" s="517">
        <v>37140</v>
      </c>
      <c r="AN26" s="518"/>
      <c r="AO26" s="518"/>
      <c r="AP26" s="518"/>
      <c r="AQ26" s="518"/>
      <c r="AR26" s="557"/>
      <c r="AS26" s="517">
        <v>3095</v>
      </c>
      <c r="AT26" s="518"/>
      <c r="AU26" s="518"/>
      <c r="AV26" s="518"/>
      <c r="AW26" s="518"/>
      <c r="AX26" s="519"/>
      <c r="AY26" s="469" t="s">
        <v>179</v>
      </c>
      <c r="AZ26" s="470"/>
      <c r="BA26" s="470"/>
      <c r="BB26" s="470"/>
      <c r="BC26" s="470"/>
      <c r="BD26" s="470"/>
      <c r="BE26" s="470"/>
      <c r="BF26" s="470"/>
      <c r="BG26" s="470"/>
      <c r="BH26" s="470"/>
      <c r="BI26" s="470"/>
      <c r="BJ26" s="470"/>
      <c r="BK26" s="470"/>
      <c r="BL26" s="470"/>
      <c r="BM26" s="471"/>
      <c r="BN26" s="466" t="s">
        <v>128</v>
      </c>
      <c r="BO26" s="467"/>
      <c r="BP26" s="467"/>
      <c r="BQ26" s="467"/>
      <c r="BR26" s="467"/>
      <c r="BS26" s="467"/>
      <c r="BT26" s="467"/>
      <c r="BU26" s="468"/>
      <c r="BV26" s="466" t="s">
        <v>138</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180</v>
      </c>
      <c r="F27" s="496"/>
      <c r="G27" s="496"/>
      <c r="H27" s="496"/>
      <c r="I27" s="496"/>
      <c r="J27" s="496"/>
      <c r="K27" s="497"/>
      <c r="L27" s="517">
        <v>1</v>
      </c>
      <c r="M27" s="518"/>
      <c r="N27" s="518"/>
      <c r="O27" s="518"/>
      <c r="P27" s="557"/>
      <c r="Q27" s="517">
        <v>5060</v>
      </c>
      <c r="R27" s="518"/>
      <c r="S27" s="518"/>
      <c r="T27" s="518"/>
      <c r="U27" s="518"/>
      <c r="V27" s="557"/>
      <c r="W27" s="616"/>
      <c r="X27" s="604"/>
      <c r="Y27" s="605"/>
      <c r="Z27" s="516" t="s">
        <v>181</v>
      </c>
      <c r="AA27" s="496"/>
      <c r="AB27" s="496"/>
      <c r="AC27" s="496"/>
      <c r="AD27" s="496"/>
      <c r="AE27" s="496"/>
      <c r="AF27" s="496"/>
      <c r="AG27" s="497"/>
      <c r="AH27" s="517">
        <v>34</v>
      </c>
      <c r="AI27" s="518"/>
      <c r="AJ27" s="518"/>
      <c r="AK27" s="518"/>
      <c r="AL27" s="557"/>
      <c r="AM27" s="517">
        <v>115572</v>
      </c>
      <c r="AN27" s="518"/>
      <c r="AO27" s="518"/>
      <c r="AP27" s="518"/>
      <c r="AQ27" s="518"/>
      <c r="AR27" s="557"/>
      <c r="AS27" s="517">
        <v>3399</v>
      </c>
      <c r="AT27" s="518"/>
      <c r="AU27" s="518"/>
      <c r="AV27" s="518"/>
      <c r="AW27" s="518"/>
      <c r="AX27" s="519"/>
      <c r="AY27" s="558" t="s">
        <v>182</v>
      </c>
      <c r="AZ27" s="559"/>
      <c r="BA27" s="559"/>
      <c r="BB27" s="559"/>
      <c r="BC27" s="559"/>
      <c r="BD27" s="559"/>
      <c r="BE27" s="559"/>
      <c r="BF27" s="559"/>
      <c r="BG27" s="559"/>
      <c r="BH27" s="559"/>
      <c r="BI27" s="559"/>
      <c r="BJ27" s="559"/>
      <c r="BK27" s="559"/>
      <c r="BL27" s="559"/>
      <c r="BM27" s="560"/>
      <c r="BN27" s="639">
        <v>1561479</v>
      </c>
      <c r="BO27" s="640"/>
      <c r="BP27" s="640"/>
      <c r="BQ27" s="640"/>
      <c r="BR27" s="640"/>
      <c r="BS27" s="640"/>
      <c r="BT27" s="640"/>
      <c r="BU27" s="641"/>
      <c r="BV27" s="639">
        <v>1559362</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183</v>
      </c>
      <c r="F28" s="496"/>
      <c r="G28" s="496"/>
      <c r="H28" s="496"/>
      <c r="I28" s="496"/>
      <c r="J28" s="496"/>
      <c r="K28" s="497"/>
      <c r="L28" s="517">
        <v>1</v>
      </c>
      <c r="M28" s="518"/>
      <c r="N28" s="518"/>
      <c r="O28" s="518"/>
      <c r="P28" s="557"/>
      <c r="Q28" s="517">
        <v>4600</v>
      </c>
      <c r="R28" s="518"/>
      <c r="S28" s="518"/>
      <c r="T28" s="518"/>
      <c r="U28" s="518"/>
      <c r="V28" s="557"/>
      <c r="W28" s="616"/>
      <c r="X28" s="604"/>
      <c r="Y28" s="605"/>
      <c r="Z28" s="516" t="s">
        <v>184</v>
      </c>
      <c r="AA28" s="496"/>
      <c r="AB28" s="496"/>
      <c r="AC28" s="496"/>
      <c r="AD28" s="496"/>
      <c r="AE28" s="496"/>
      <c r="AF28" s="496"/>
      <c r="AG28" s="497"/>
      <c r="AH28" s="517" t="s">
        <v>128</v>
      </c>
      <c r="AI28" s="518"/>
      <c r="AJ28" s="518"/>
      <c r="AK28" s="518"/>
      <c r="AL28" s="557"/>
      <c r="AM28" s="517" t="s">
        <v>128</v>
      </c>
      <c r="AN28" s="518"/>
      <c r="AO28" s="518"/>
      <c r="AP28" s="518"/>
      <c r="AQ28" s="518"/>
      <c r="AR28" s="557"/>
      <c r="AS28" s="517" t="s">
        <v>138</v>
      </c>
      <c r="AT28" s="518"/>
      <c r="AU28" s="518"/>
      <c r="AV28" s="518"/>
      <c r="AW28" s="518"/>
      <c r="AX28" s="519"/>
      <c r="AY28" s="642" t="s">
        <v>185</v>
      </c>
      <c r="AZ28" s="643"/>
      <c r="BA28" s="643"/>
      <c r="BB28" s="644"/>
      <c r="BC28" s="426" t="s">
        <v>47</v>
      </c>
      <c r="BD28" s="427"/>
      <c r="BE28" s="427"/>
      <c r="BF28" s="427"/>
      <c r="BG28" s="427"/>
      <c r="BH28" s="427"/>
      <c r="BI28" s="427"/>
      <c r="BJ28" s="427"/>
      <c r="BK28" s="427"/>
      <c r="BL28" s="427"/>
      <c r="BM28" s="428"/>
      <c r="BN28" s="429">
        <v>2346136</v>
      </c>
      <c r="BO28" s="430"/>
      <c r="BP28" s="430"/>
      <c r="BQ28" s="430"/>
      <c r="BR28" s="430"/>
      <c r="BS28" s="430"/>
      <c r="BT28" s="430"/>
      <c r="BU28" s="431"/>
      <c r="BV28" s="429">
        <v>2142978</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186</v>
      </c>
      <c r="F29" s="496"/>
      <c r="G29" s="496"/>
      <c r="H29" s="496"/>
      <c r="I29" s="496"/>
      <c r="J29" s="496"/>
      <c r="K29" s="497"/>
      <c r="L29" s="517">
        <v>26</v>
      </c>
      <c r="M29" s="518"/>
      <c r="N29" s="518"/>
      <c r="O29" s="518"/>
      <c r="P29" s="557"/>
      <c r="Q29" s="517">
        <v>4310</v>
      </c>
      <c r="R29" s="518"/>
      <c r="S29" s="518"/>
      <c r="T29" s="518"/>
      <c r="U29" s="518"/>
      <c r="V29" s="557"/>
      <c r="W29" s="617"/>
      <c r="X29" s="618"/>
      <c r="Y29" s="619"/>
      <c r="Z29" s="516" t="s">
        <v>187</v>
      </c>
      <c r="AA29" s="496"/>
      <c r="AB29" s="496"/>
      <c r="AC29" s="496"/>
      <c r="AD29" s="496"/>
      <c r="AE29" s="496"/>
      <c r="AF29" s="496"/>
      <c r="AG29" s="497"/>
      <c r="AH29" s="517">
        <v>987</v>
      </c>
      <c r="AI29" s="518"/>
      <c r="AJ29" s="518"/>
      <c r="AK29" s="518"/>
      <c r="AL29" s="557"/>
      <c r="AM29" s="517">
        <v>3204245</v>
      </c>
      <c r="AN29" s="518"/>
      <c r="AO29" s="518"/>
      <c r="AP29" s="518"/>
      <c r="AQ29" s="518"/>
      <c r="AR29" s="557"/>
      <c r="AS29" s="517">
        <v>3246</v>
      </c>
      <c r="AT29" s="518"/>
      <c r="AU29" s="518"/>
      <c r="AV29" s="518"/>
      <c r="AW29" s="518"/>
      <c r="AX29" s="519"/>
      <c r="AY29" s="645"/>
      <c r="AZ29" s="646"/>
      <c r="BA29" s="646"/>
      <c r="BB29" s="647"/>
      <c r="BC29" s="500" t="s">
        <v>188</v>
      </c>
      <c r="BD29" s="501"/>
      <c r="BE29" s="501"/>
      <c r="BF29" s="501"/>
      <c r="BG29" s="501"/>
      <c r="BH29" s="501"/>
      <c r="BI29" s="501"/>
      <c r="BJ29" s="501"/>
      <c r="BK29" s="501"/>
      <c r="BL29" s="501"/>
      <c r="BM29" s="502"/>
      <c r="BN29" s="466">
        <v>704260</v>
      </c>
      <c r="BO29" s="467"/>
      <c r="BP29" s="467"/>
      <c r="BQ29" s="467"/>
      <c r="BR29" s="467"/>
      <c r="BS29" s="467"/>
      <c r="BT29" s="467"/>
      <c r="BU29" s="468"/>
      <c r="BV29" s="466">
        <v>703312</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189</v>
      </c>
      <c r="X30" s="624"/>
      <c r="Y30" s="624"/>
      <c r="Z30" s="624"/>
      <c r="AA30" s="624"/>
      <c r="AB30" s="624"/>
      <c r="AC30" s="624"/>
      <c r="AD30" s="624"/>
      <c r="AE30" s="624"/>
      <c r="AF30" s="624"/>
      <c r="AG30" s="625"/>
      <c r="AH30" s="582">
        <v>97.4</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4516165</v>
      </c>
      <c r="BO30" s="640"/>
      <c r="BP30" s="640"/>
      <c r="BQ30" s="640"/>
      <c r="BR30" s="640"/>
      <c r="BS30" s="640"/>
      <c r="BT30" s="640"/>
      <c r="BU30" s="641"/>
      <c r="BV30" s="639">
        <v>4781988</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196</v>
      </c>
      <c r="D33" s="490"/>
      <c r="E33" s="455" t="s">
        <v>197</v>
      </c>
      <c r="F33" s="455"/>
      <c r="G33" s="455"/>
      <c r="H33" s="455"/>
      <c r="I33" s="455"/>
      <c r="J33" s="455"/>
      <c r="K33" s="455"/>
      <c r="L33" s="455"/>
      <c r="M33" s="455"/>
      <c r="N33" s="455"/>
      <c r="O33" s="455"/>
      <c r="P33" s="455"/>
      <c r="Q33" s="455"/>
      <c r="R33" s="455"/>
      <c r="S33" s="455"/>
      <c r="T33" s="215"/>
      <c r="U33" s="490" t="s">
        <v>198</v>
      </c>
      <c r="V33" s="490"/>
      <c r="W33" s="455" t="s">
        <v>197</v>
      </c>
      <c r="X33" s="455"/>
      <c r="Y33" s="455"/>
      <c r="Z33" s="455"/>
      <c r="AA33" s="455"/>
      <c r="AB33" s="455"/>
      <c r="AC33" s="455"/>
      <c r="AD33" s="455"/>
      <c r="AE33" s="455"/>
      <c r="AF33" s="455"/>
      <c r="AG33" s="455"/>
      <c r="AH33" s="455"/>
      <c r="AI33" s="455"/>
      <c r="AJ33" s="455"/>
      <c r="AK33" s="455"/>
      <c r="AL33" s="215"/>
      <c r="AM33" s="490" t="s">
        <v>198</v>
      </c>
      <c r="AN33" s="490"/>
      <c r="AO33" s="455" t="s">
        <v>197</v>
      </c>
      <c r="AP33" s="455"/>
      <c r="AQ33" s="455"/>
      <c r="AR33" s="455"/>
      <c r="AS33" s="455"/>
      <c r="AT33" s="455"/>
      <c r="AU33" s="455"/>
      <c r="AV33" s="455"/>
      <c r="AW33" s="455"/>
      <c r="AX33" s="455"/>
      <c r="AY33" s="455"/>
      <c r="AZ33" s="455"/>
      <c r="BA33" s="455"/>
      <c r="BB33" s="455"/>
      <c r="BC33" s="455"/>
      <c r="BD33" s="216"/>
      <c r="BE33" s="455" t="s">
        <v>199</v>
      </c>
      <c r="BF33" s="455"/>
      <c r="BG33" s="455" t="s">
        <v>200</v>
      </c>
      <c r="BH33" s="455"/>
      <c r="BI33" s="455"/>
      <c r="BJ33" s="455"/>
      <c r="BK33" s="455"/>
      <c r="BL33" s="455"/>
      <c r="BM33" s="455"/>
      <c r="BN33" s="455"/>
      <c r="BO33" s="455"/>
      <c r="BP33" s="455"/>
      <c r="BQ33" s="455"/>
      <c r="BR33" s="455"/>
      <c r="BS33" s="455"/>
      <c r="BT33" s="455"/>
      <c r="BU33" s="455"/>
      <c r="BV33" s="216"/>
      <c r="BW33" s="490" t="s">
        <v>199</v>
      </c>
      <c r="BX33" s="490"/>
      <c r="BY33" s="455" t="s">
        <v>201</v>
      </c>
      <c r="BZ33" s="455"/>
      <c r="CA33" s="455"/>
      <c r="CB33" s="455"/>
      <c r="CC33" s="455"/>
      <c r="CD33" s="455"/>
      <c r="CE33" s="455"/>
      <c r="CF33" s="455"/>
      <c r="CG33" s="455"/>
      <c r="CH33" s="455"/>
      <c r="CI33" s="455"/>
      <c r="CJ33" s="455"/>
      <c r="CK33" s="455"/>
      <c r="CL33" s="455"/>
      <c r="CM33" s="455"/>
      <c r="CN33" s="215"/>
      <c r="CO33" s="490" t="s">
        <v>198</v>
      </c>
      <c r="CP33" s="490"/>
      <c r="CQ33" s="455" t="s">
        <v>202</v>
      </c>
      <c r="CR33" s="455"/>
      <c r="CS33" s="455"/>
      <c r="CT33" s="455"/>
      <c r="CU33" s="455"/>
      <c r="CV33" s="455"/>
      <c r="CW33" s="455"/>
      <c r="CX33" s="455"/>
      <c r="CY33" s="455"/>
      <c r="CZ33" s="455"/>
      <c r="DA33" s="455"/>
      <c r="DB33" s="455"/>
      <c r="DC33" s="455"/>
      <c r="DD33" s="455"/>
      <c r="DE33" s="455"/>
      <c r="DF33" s="215"/>
      <c r="DG33" s="651" t="s">
        <v>203</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4</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7</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f>IF(BG34="","",MAX(C34:D43,U34:V43,AM34:AN43)+1)</f>
        <v>10</v>
      </c>
      <c r="BF34" s="652"/>
      <c r="BG34" s="653" t="str">
        <f>IF('各会計、関係団体の財政状況及び健全化判断比率'!B34="","",'各会計、関係団体の財政状況及び健全化判断比率'!B34)</f>
        <v>簡易水道事業特別会計</v>
      </c>
      <c r="BH34" s="653"/>
      <c r="BI34" s="653"/>
      <c r="BJ34" s="653"/>
      <c r="BK34" s="653"/>
      <c r="BL34" s="653"/>
      <c r="BM34" s="653"/>
      <c r="BN34" s="653"/>
      <c r="BO34" s="653"/>
      <c r="BP34" s="653"/>
      <c r="BQ34" s="653"/>
      <c r="BR34" s="653"/>
      <c r="BS34" s="653"/>
      <c r="BT34" s="653"/>
      <c r="BU34" s="653"/>
      <c r="BV34" s="213"/>
      <c r="BW34" s="652">
        <f>IF(BY34="","",MAX(C34:D43,U34:V43,AM34:AN43,BE34:BF43)+1)</f>
        <v>13</v>
      </c>
      <c r="BX34" s="652"/>
      <c r="BY34" s="653" t="str">
        <f>IF('各会計、関係団体の財政状況及び健全化判断比率'!B68="","",'各会計、関係団体の財政状況及び健全化判断比率'!B68)</f>
        <v>氷川町及び八代市中学校組合</v>
      </c>
      <c r="BZ34" s="653"/>
      <c r="CA34" s="653"/>
      <c r="CB34" s="653"/>
      <c r="CC34" s="653"/>
      <c r="CD34" s="653"/>
      <c r="CE34" s="653"/>
      <c r="CF34" s="653"/>
      <c r="CG34" s="653"/>
      <c r="CH34" s="653"/>
      <c r="CI34" s="653"/>
      <c r="CJ34" s="653"/>
      <c r="CK34" s="653"/>
      <c r="CL34" s="653"/>
      <c r="CM34" s="653"/>
      <c r="CN34" s="213"/>
      <c r="CO34" s="652">
        <f>IF(CQ34="","",MAX(C34:D43,U34:V43,AM34:AN43,BE34:BF43,BW34:BX43)+1)</f>
        <v>20</v>
      </c>
      <c r="CP34" s="652"/>
      <c r="CQ34" s="653" t="str">
        <f>IF('各会計、関係団体の財政状況及び健全化判断比率'!BS7="","",'各会計、関係団体の財政状況及び健全化判断比率'!BS7)</f>
        <v>八代市学校給食会</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ケーブルテレビ事業特別会計</v>
      </c>
      <c r="F35" s="653"/>
      <c r="G35" s="653"/>
      <c r="H35" s="653"/>
      <c r="I35" s="653"/>
      <c r="J35" s="653"/>
      <c r="K35" s="653"/>
      <c r="L35" s="653"/>
      <c r="M35" s="653"/>
      <c r="N35" s="653"/>
      <c r="O35" s="653"/>
      <c r="P35" s="653"/>
      <c r="Q35" s="653"/>
      <c r="R35" s="653"/>
      <c r="S35" s="653"/>
      <c r="T35" s="213"/>
      <c r="U35" s="652">
        <f>IF(W35="","",U34+1)</f>
        <v>5</v>
      </c>
      <c r="V35" s="652"/>
      <c r="W35" s="653" t="str">
        <f>IF('各会計、関係団体の財政状況及び健全化判断比率'!B29="","",'各会計、関係団体の財政状況及び健全化判断比率'!B29)</f>
        <v>後期高齢者医療特別会計</v>
      </c>
      <c r="X35" s="653"/>
      <c r="Y35" s="653"/>
      <c r="Z35" s="653"/>
      <c r="AA35" s="653"/>
      <c r="AB35" s="653"/>
      <c r="AC35" s="653"/>
      <c r="AD35" s="653"/>
      <c r="AE35" s="653"/>
      <c r="AF35" s="653"/>
      <c r="AG35" s="653"/>
      <c r="AH35" s="653"/>
      <c r="AI35" s="653"/>
      <c r="AJ35" s="653"/>
      <c r="AK35" s="653"/>
      <c r="AL35" s="213"/>
      <c r="AM35" s="652">
        <f t="shared" ref="AM35:AM43" si="0">IF(AO35="","",AM34+1)</f>
        <v>8</v>
      </c>
      <c r="AN35" s="652"/>
      <c r="AO35" s="653" t="str">
        <f>IF('各会計、関係団体の財政状況及び健全化判断比率'!B32="","",'各会計、関係団体の財政状況及び健全化判断比率'!B32)</f>
        <v>病院事業会計</v>
      </c>
      <c r="AP35" s="653"/>
      <c r="AQ35" s="653"/>
      <c r="AR35" s="653"/>
      <c r="AS35" s="653"/>
      <c r="AT35" s="653"/>
      <c r="AU35" s="653"/>
      <c r="AV35" s="653"/>
      <c r="AW35" s="653"/>
      <c r="AX35" s="653"/>
      <c r="AY35" s="653"/>
      <c r="AZ35" s="653"/>
      <c r="BA35" s="653"/>
      <c r="BB35" s="653"/>
      <c r="BC35" s="653"/>
      <c r="BD35" s="213"/>
      <c r="BE35" s="652">
        <f t="shared" ref="BE35:BE43" si="1">IF(BG35="","",BE34+1)</f>
        <v>11</v>
      </c>
      <c r="BF35" s="652"/>
      <c r="BG35" s="653" t="str">
        <f>IF('各会計、関係団体の財政状況及び健全化判断比率'!B35="","",'各会計、関係団体の財政状況及び健全化判断比率'!B35)</f>
        <v>農業集落排水処理施設事業特別会計</v>
      </c>
      <c r="BH35" s="653"/>
      <c r="BI35" s="653"/>
      <c r="BJ35" s="653"/>
      <c r="BK35" s="653"/>
      <c r="BL35" s="653"/>
      <c r="BM35" s="653"/>
      <c r="BN35" s="653"/>
      <c r="BO35" s="653"/>
      <c r="BP35" s="653"/>
      <c r="BQ35" s="653"/>
      <c r="BR35" s="653"/>
      <c r="BS35" s="653"/>
      <c r="BT35" s="653"/>
      <c r="BU35" s="653"/>
      <c r="BV35" s="213"/>
      <c r="BW35" s="652">
        <f t="shared" ref="BW35:BW43" si="2">IF(BY35="","",BW34+1)</f>
        <v>14</v>
      </c>
      <c r="BX35" s="652"/>
      <c r="BY35" s="653" t="str">
        <f>IF('各会計、関係団体の財政状況及び健全化判断比率'!B69="","",'各会計、関係団体の財政状況及び健全化判断比率'!B69)</f>
        <v>八代生活環境事務組合（一般会計）</v>
      </c>
      <c r="BZ35" s="653"/>
      <c r="CA35" s="653"/>
      <c r="CB35" s="653"/>
      <c r="CC35" s="653"/>
      <c r="CD35" s="653"/>
      <c r="CE35" s="653"/>
      <c r="CF35" s="653"/>
      <c r="CG35" s="653"/>
      <c r="CH35" s="653"/>
      <c r="CI35" s="653"/>
      <c r="CJ35" s="653"/>
      <c r="CK35" s="653"/>
      <c r="CL35" s="653"/>
      <c r="CM35" s="653"/>
      <c r="CN35" s="213"/>
      <c r="CO35" s="652">
        <f t="shared" ref="CO35:CO43" si="3">IF(CQ35="","",CO34+1)</f>
        <v>21</v>
      </c>
      <c r="CP35" s="652"/>
      <c r="CQ35" s="653" t="str">
        <f>IF('各会計、関係団体の財政状況及び健全化判断比率'!BS8="","",'各会計、関係団体の財政状況及び健全化判断比率'!BS8)</f>
        <v>サンライフ八代</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f>IF(E36="","",C35+1)</f>
        <v>3</v>
      </c>
      <c r="D36" s="652"/>
      <c r="E36" s="653" t="str">
        <f>IF('各会計、関係団体の財政状況及び健全化判断比率'!B9="","",'各会計、関係団体の財政状況及び健全化判断比率'!B9)</f>
        <v>診療所特別会計</v>
      </c>
      <c r="F36" s="653"/>
      <c r="G36" s="653"/>
      <c r="H36" s="653"/>
      <c r="I36" s="653"/>
      <c r="J36" s="653"/>
      <c r="K36" s="653"/>
      <c r="L36" s="653"/>
      <c r="M36" s="653"/>
      <c r="N36" s="653"/>
      <c r="O36" s="653"/>
      <c r="P36" s="653"/>
      <c r="Q36" s="653"/>
      <c r="R36" s="653"/>
      <c r="S36" s="653"/>
      <c r="T36" s="213"/>
      <c r="U36" s="652">
        <f t="shared" ref="U36:U43" si="4">IF(W36="","",U35+1)</f>
        <v>6</v>
      </c>
      <c r="V36" s="652"/>
      <c r="W36" s="653" t="str">
        <f>IF('各会計、関係団体の財政状況及び健全化判断比率'!B30="","",'各会計、関係団体の財政状況及び健全化判断比率'!B30)</f>
        <v>介護保険特別会計</v>
      </c>
      <c r="X36" s="653"/>
      <c r="Y36" s="653"/>
      <c r="Z36" s="653"/>
      <c r="AA36" s="653"/>
      <c r="AB36" s="653"/>
      <c r="AC36" s="653"/>
      <c r="AD36" s="653"/>
      <c r="AE36" s="653"/>
      <c r="AF36" s="653"/>
      <c r="AG36" s="653"/>
      <c r="AH36" s="653"/>
      <c r="AI36" s="653"/>
      <c r="AJ36" s="653"/>
      <c r="AK36" s="653"/>
      <c r="AL36" s="213"/>
      <c r="AM36" s="652">
        <f t="shared" si="0"/>
        <v>9</v>
      </c>
      <c r="AN36" s="652"/>
      <c r="AO36" s="653" t="str">
        <f>IF('各会計、関係団体の財政状況及び健全化判断比率'!B33="","",'各会計、関係団体の財政状況及び健全化判断比率'!B33)</f>
        <v>下水道事業会計</v>
      </c>
      <c r="AP36" s="653"/>
      <c r="AQ36" s="653"/>
      <c r="AR36" s="653"/>
      <c r="AS36" s="653"/>
      <c r="AT36" s="653"/>
      <c r="AU36" s="653"/>
      <c r="AV36" s="653"/>
      <c r="AW36" s="653"/>
      <c r="AX36" s="653"/>
      <c r="AY36" s="653"/>
      <c r="AZ36" s="653"/>
      <c r="BA36" s="653"/>
      <c r="BB36" s="653"/>
      <c r="BC36" s="653"/>
      <c r="BD36" s="213"/>
      <c r="BE36" s="652">
        <f t="shared" si="1"/>
        <v>12</v>
      </c>
      <c r="BF36" s="652"/>
      <c r="BG36" s="653" t="str">
        <f>IF('各会計、関係団体の財政状況及び健全化判断比率'!B36="","",'各会計、関係団体の財政状況及び健全化判断比率'!B36)</f>
        <v>浄化槽市町村整備推進事業特別会計</v>
      </c>
      <c r="BH36" s="653"/>
      <c r="BI36" s="653"/>
      <c r="BJ36" s="653"/>
      <c r="BK36" s="653"/>
      <c r="BL36" s="653"/>
      <c r="BM36" s="653"/>
      <c r="BN36" s="653"/>
      <c r="BO36" s="653"/>
      <c r="BP36" s="653"/>
      <c r="BQ36" s="653"/>
      <c r="BR36" s="653"/>
      <c r="BS36" s="653"/>
      <c r="BT36" s="653"/>
      <c r="BU36" s="653"/>
      <c r="BV36" s="213"/>
      <c r="BW36" s="652">
        <f t="shared" si="2"/>
        <v>15</v>
      </c>
      <c r="BX36" s="652"/>
      <c r="BY36" s="653" t="str">
        <f>IF('各会計、関係団体の財政状況及び健全化判断比率'!B70="","",'各会計、関係団体の財政状況及び健全化判断比率'!B70)</f>
        <v>八代生活環境事務組合（水道事業会計）</v>
      </c>
      <c r="BZ36" s="653"/>
      <c r="CA36" s="653"/>
      <c r="CB36" s="653"/>
      <c r="CC36" s="653"/>
      <c r="CD36" s="653"/>
      <c r="CE36" s="653"/>
      <c r="CF36" s="653"/>
      <c r="CG36" s="653"/>
      <c r="CH36" s="653"/>
      <c r="CI36" s="653"/>
      <c r="CJ36" s="653"/>
      <c r="CK36" s="653"/>
      <c r="CL36" s="653"/>
      <c r="CM36" s="653"/>
      <c r="CN36" s="213"/>
      <c r="CO36" s="652">
        <f t="shared" si="3"/>
        <v>22</v>
      </c>
      <c r="CP36" s="652"/>
      <c r="CQ36" s="653" t="str">
        <f>IF('各会計、関係団体の財政状況及び健全化判断比率'!BS9="","",'各会計、関係団体の財政状況及び健全化判断比率'!BS9)</f>
        <v>八代市土地開発公社</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16</v>
      </c>
      <c r="BX37" s="652"/>
      <c r="BY37" s="653" t="str">
        <f>IF('各会計、関係団体の財政状況及び健全化判断比率'!B71="","",'各会計、関係団体の財政状況及び健全化判断比率'!B71)</f>
        <v>八代広域行政事務組合</v>
      </c>
      <c r="BZ37" s="653"/>
      <c r="CA37" s="653"/>
      <c r="CB37" s="653"/>
      <c r="CC37" s="653"/>
      <c r="CD37" s="653"/>
      <c r="CE37" s="653"/>
      <c r="CF37" s="653"/>
      <c r="CG37" s="653"/>
      <c r="CH37" s="653"/>
      <c r="CI37" s="653"/>
      <c r="CJ37" s="653"/>
      <c r="CK37" s="653"/>
      <c r="CL37" s="653"/>
      <c r="CM37" s="653"/>
      <c r="CN37" s="213"/>
      <c r="CO37" s="652">
        <f t="shared" si="3"/>
        <v>23</v>
      </c>
      <c r="CP37" s="652"/>
      <c r="CQ37" s="653" t="str">
        <f>IF('各会計、関係団体の財政状況及び健全化判断比率'!BS10="","",'各会計、関係団体の財政状況及び健全化判断比率'!BS10)</f>
        <v>さかもと温泉センター</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17</v>
      </c>
      <c r="BX38" s="652"/>
      <c r="BY38" s="653" t="str">
        <f>IF('各会計、関係団体の財政状況及び健全化判断比率'!B72="","",'各会計、関係団体の財政状況及び健全化判断比率'!B72)</f>
        <v>熊本県市町村総合事務組合</v>
      </c>
      <c r="BZ38" s="653"/>
      <c r="CA38" s="653"/>
      <c r="CB38" s="653"/>
      <c r="CC38" s="653"/>
      <c r="CD38" s="653"/>
      <c r="CE38" s="653"/>
      <c r="CF38" s="653"/>
      <c r="CG38" s="653"/>
      <c r="CH38" s="653"/>
      <c r="CI38" s="653"/>
      <c r="CJ38" s="653"/>
      <c r="CK38" s="653"/>
      <c r="CL38" s="653"/>
      <c r="CM38" s="653"/>
      <c r="CN38" s="213"/>
      <c r="CO38" s="652">
        <f t="shared" si="3"/>
        <v>24</v>
      </c>
      <c r="CP38" s="652"/>
      <c r="CQ38" s="653" t="str">
        <f>IF('各会計、関係団体の財政状況及び健全化判断比率'!BS11="","",'各会計、関係団体の財政状況及び健全化判断比率'!BS11)</f>
        <v>トーヨー</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18</v>
      </c>
      <c r="BX39" s="652"/>
      <c r="BY39" s="653" t="str">
        <f>IF('各会計、関係団体の財政状況及び健全化判断比率'!B73="","",'各会計、関係団体の財政状況及び健全化判断比率'!B73)</f>
        <v>熊本県後期高齢者医療広域連合（一般会計）</v>
      </c>
      <c r="BZ39" s="653"/>
      <c r="CA39" s="653"/>
      <c r="CB39" s="653"/>
      <c r="CC39" s="653"/>
      <c r="CD39" s="653"/>
      <c r="CE39" s="653"/>
      <c r="CF39" s="653"/>
      <c r="CG39" s="653"/>
      <c r="CH39" s="653"/>
      <c r="CI39" s="653"/>
      <c r="CJ39" s="653"/>
      <c r="CK39" s="653"/>
      <c r="CL39" s="653"/>
      <c r="CM39" s="653"/>
      <c r="CN39" s="213"/>
      <c r="CO39" s="652">
        <f t="shared" si="3"/>
        <v>25</v>
      </c>
      <c r="CP39" s="652"/>
      <c r="CQ39" s="653" t="str">
        <f>IF('各会計、関係団体の財政状況及び健全化判断比率'!BS12="","",'各会計、関係団体の財政状況及び健全化判断比率'!BS12)</f>
        <v>いずみ</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19</v>
      </c>
      <c r="BX40" s="652"/>
      <c r="BY40" s="653" t="str">
        <f>IF('各会計、関係団体の財政状況及び健全化判断比率'!B74="","",'各会計、関係団体の財政状況及び健全化判断比率'!B74)</f>
        <v>熊本県後期高齢者医療広域連合
（後期高齢者医療特別会計）</v>
      </c>
      <c r="BZ40" s="653"/>
      <c r="CA40" s="653"/>
      <c r="CB40" s="653"/>
      <c r="CC40" s="653"/>
      <c r="CD40" s="653"/>
      <c r="CE40" s="653"/>
      <c r="CF40" s="653"/>
      <c r="CG40" s="653"/>
      <c r="CH40" s="653"/>
      <c r="CI40" s="653"/>
      <c r="CJ40" s="653"/>
      <c r="CK40" s="653"/>
      <c r="CL40" s="653"/>
      <c r="CM40" s="653"/>
      <c r="CN40" s="213"/>
      <c r="CO40" s="652">
        <f t="shared" si="3"/>
        <v>26</v>
      </c>
      <c r="CP40" s="652"/>
      <c r="CQ40" s="653" t="str">
        <f>IF('各会計、関係団体の財政状況及び健全化判断比率'!BS13="","",'各会計、関係団体の財政状況及び健全化判断比率'!BS13)</f>
        <v>東陽地区ふるさと公社</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nVFQ2XsGP7R2obtnQ/uYNouVIcuE9gcrKJy0hWD62KYIxfG3tBIuiHKwzoOrfD4jpIGec/wNVKhkDU9KWAVGZQ==" saltValue="oRnrrnNDD9FcRyFwi3diJ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election activeCell="I37" sqref="I37"/>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47" t="s">
        <v>568</v>
      </c>
      <c r="D34" s="1247"/>
      <c r="E34" s="1248"/>
      <c r="F34" s="32">
        <v>0.02</v>
      </c>
      <c r="G34" s="33" t="s">
        <v>569</v>
      </c>
      <c r="H34" s="33" t="s">
        <v>570</v>
      </c>
      <c r="I34" s="33" t="s">
        <v>571</v>
      </c>
      <c r="J34" s="34" t="s">
        <v>572</v>
      </c>
      <c r="K34" s="22"/>
      <c r="L34" s="22"/>
      <c r="M34" s="22"/>
      <c r="N34" s="22"/>
      <c r="O34" s="22"/>
      <c r="P34" s="22"/>
    </row>
    <row r="35" spans="1:16" ht="39" customHeight="1" x14ac:dyDescent="0.15">
      <c r="A35" s="22"/>
      <c r="B35" s="35"/>
      <c r="C35" s="1241" t="s">
        <v>573</v>
      </c>
      <c r="D35" s="1242"/>
      <c r="E35" s="1243"/>
      <c r="F35" s="36">
        <v>4.7</v>
      </c>
      <c r="G35" s="37">
        <v>4.22</v>
      </c>
      <c r="H35" s="37">
        <v>3.69</v>
      </c>
      <c r="I35" s="37">
        <v>5.33</v>
      </c>
      <c r="J35" s="38">
        <v>3.49</v>
      </c>
      <c r="K35" s="22"/>
      <c r="L35" s="22"/>
      <c r="M35" s="22"/>
      <c r="N35" s="22"/>
      <c r="O35" s="22"/>
      <c r="P35" s="22"/>
    </row>
    <row r="36" spans="1:16" ht="39" customHeight="1" x14ac:dyDescent="0.15">
      <c r="A36" s="22"/>
      <c r="B36" s="35"/>
      <c r="C36" s="1241" t="s">
        <v>574</v>
      </c>
      <c r="D36" s="1242"/>
      <c r="E36" s="1243"/>
      <c r="F36" s="36">
        <v>0.15</v>
      </c>
      <c r="G36" s="37">
        <v>0.55000000000000004</v>
      </c>
      <c r="H36" s="37">
        <v>1.1499999999999999</v>
      </c>
      <c r="I36" s="37">
        <v>1.91</v>
      </c>
      <c r="J36" s="38">
        <v>2.69</v>
      </c>
      <c r="K36" s="22"/>
      <c r="L36" s="22"/>
      <c r="M36" s="22"/>
      <c r="N36" s="22"/>
      <c r="O36" s="22"/>
      <c r="P36" s="22"/>
    </row>
    <row r="37" spans="1:16" ht="39" customHeight="1" x14ac:dyDescent="0.15">
      <c r="A37" s="22"/>
      <c r="B37" s="35"/>
      <c r="C37" s="1241" t="s">
        <v>575</v>
      </c>
      <c r="D37" s="1242"/>
      <c r="E37" s="1243"/>
      <c r="F37" s="36">
        <v>0.31</v>
      </c>
      <c r="G37" s="37">
        <v>1.01</v>
      </c>
      <c r="H37" s="37">
        <v>1.25</v>
      </c>
      <c r="I37" s="37">
        <v>1.1000000000000001</v>
      </c>
      <c r="J37" s="38">
        <v>1.58</v>
      </c>
      <c r="K37" s="22"/>
      <c r="L37" s="22"/>
      <c r="M37" s="22"/>
      <c r="N37" s="22"/>
      <c r="O37" s="22"/>
      <c r="P37" s="22"/>
    </row>
    <row r="38" spans="1:16" ht="39" customHeight="1" x14ac:dyDescent="0.15">
      <c r="A38" s="22"/>
      <c r="B38" s="35"/>
      <c r="C38" s="1241" t="s">
        <v>576</v>
      </c>
      <c r="D38" s="1242"/>
      <c r="E38" s="1243"/>
      <c r="F38" s="36">
        <v>1.42</v>
      </c>
      <c r="G38" s="37">
        <v>1.4</v>
      </c>
      <c r="H38" s="37">
        <v>1.39</v>
      </c>
      <c r="I38" s="37">
        <v>1.3</v>
      </c>
      <c r="J38" s="38">
        <v>1.41</v>
      </c>
      <c r="K38" s="22"/>
      <c r="L38" s="22"/>
      <c r="M38" s="22"/>
      <c r="N38" s="22"/>
      <c r="O38" s="22"/>
      <c r="P38" s="22"/>
    </row>
    <row r="39" spans="1:16" ht="39" customHeight="1" x14ac:dyDescent="0.15">
      <c r="A39" s="22"/>
      <c r="B39" s="35"/>
      <c r="C39" s="1241" t="s">
        <v>577</v>
      </c>
      <c r="D39" s="1242"/>
      <c r="E39" s="1243"/>
      <c r="F39" s="36">
        <v>0</v>
      </c>
      <c r="G39" s="37">
        <v>0</v>
      </c>
      <c r="H39" s="37">
        <v>0</v>
      </c>
      <c r="I39" s="37">
        <v>0.09</v>
      </c>
      <c r="J39" s="38">
        <v>0.1</v>
      </c>
      <c r="K39" s="22"/>
      <c r="L39" s="22"/>
      <c r="M39" s="22"/>
      <c r="N39" s="22"/>
      <c r="O39" s="22"/>
      <c r="P39" s="22"/>
    </row>
    <row r="40" spans="1:16" ht="39" customHeight="1" x14ac:dyDescent="0.15">
      <c r="A40" s="22"/>
      <c r="B40" s="35"/>
      <c r="C40" s="1241" t="s">
        <v>578</v>
      </c>
      <c r="D40" s="1242"/>
      <c r="E40" s="1243"/>
      <c r="F40" s="36">
        <v>0.97</v>
      </c>
      <c r="G40" s="37">
        <v>1.1200000000000001</v>
      </c>
      <c r="H40" s="37">
        <v>0.8</v>
      </c>
      <c r="I40" s="37">
        <v>0.46</v>
      </c>
      <c r="J40" s="38">
        <v>0.09</v>
      </c>
      <c r="K40" s="22"/>
      <c r="L40" s="22"/>
      <c r="M40" s="22"/>
      <c r="N40" s="22"/>
      <c r="O40" s="22"/>
      <c r="P40" s="22"/>
    </row>
    <row r="41" spans="1:16" ht="39" customHeight="1" x14ac:dyDescent="0.15">
      <c r="A41" s="22"/>
      <c r="B41" s="35"/>
      <c r="C41" s="1241" t="s">
        <v>579</v>
      </c>
      <c r="D41" s="1242"/>
      <c r="E41" s="1243"/>
      <c r="F41" s="36">
        <v>0</v>
      </c>
      <c r="G41" s="37">
        <v>0</v>
      </c>
      <c r="H41" s="37">
        <v>0</v>
      </c>
      <c r="I41" s="37">
        <v>0</v>
      </c>
      <c r="J41" s="38">
        <v>0</v>
      </c>
      <c r="K41" s="22"/>
      <c r="L41" s="22"/>
      <c r="M41" s="22"/>
      <c r="N41" s="22"/>
      <c r="O41" s="22"/>
      <c r="P41" s="22"/>
    </row>
    <row r="42" spans="1:16" ht="39" customHeight="1" x14ac:dyDescent="0.15">
      <c r="A42" s="22"/>
      <c r="B42" s="39"/>
      <c r="C42" s="1241" t="s">
        <v>580</v>
      </c>
      <c r="D42" s="1242"/>
      <c r="E42" s="1243"/>
      <c r="F42" s="36" t="s">
        <v>518</v>
      </c>
      <c r="G42" s="37" t="s">
        <v>518</v>
      </c>
      <c r="H42" s="37" t="s">
        <v>518</v>
      </c>
      <c r="I42" s="37" t="s">
        <v>518</v>
      </c>
      <c r="J42" s="38" t="s">
        <v>518</v>
      </c>
      <c r="K42" s="22"/>
      <c r="L42" s="22"/>
      <c r="M42" s="22"/>
      <c r="N42" s="22"/>
      <c r="O42" s="22"/>
      <c r="P42" s="22"/>
    </row>
    <row r="43" spans="1:16" ht="39" customHeight="1" thickBot="1" x14ac:dyDescent="0.2">
      <c r="A43" s="22"/>
      <c r="B43" s="40"/>
      <c r="C43" s="1244" t="s">
        <v>581</v>
      </c>
      <c r="D43" s="1245"/>
      <c r="E43" s="1246"/>
      <c r="F43" s="41">
        <v>0</v>
      </c>
      <c r="G43" s="42">
        <v>0</v>
      </c>
      <c r="H43" s="42">
        <v>0.03</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5AASCFrn6CgwAGXdLysrvmRcAoUF0h0t008fsl2z2/bGbjJdBsXCnIpCUTFORZVojXiAikMVq637xjo94sDJEQ==" saltValue="N/Cfvx561s2rNqnE/VymF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0" zoomScaleNormal="60" zoomScaleSheetLayoutView="55" workbookViewId="0">
      <selection activeCell="L50" sqref="L5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49" t="s">
        <v>10</v>
      </c>
      <c r="C45" s="1250"/>
      <c r="D45" s="58"/>
      <c r="E45" s="1255" t="s">
        <v>11</v>
      </c>
      <c r="F45" s="1255"/>
      <c r="G45" s="1255"/>
      <c r="H45" s="1255"/>
      <c r="I45" s="1255"/>
      <c r="J45" s="1256"/>
      <c r="K45" s="59">
        <v>6743</v>
      </c>
      <c r="L45" s="60">
        <v>6608</v>
      </c>
      <c r="M45" s="60">
        <v>6427</v>
      </c>
      <c r="N45" s="60">
        <v>6150</v>
      </c>
      <c r="O45" s="61">
        <v>6173</v>
      </c>
      <c r="P45" s="48"/>
      <c r="Q45" s="48"/>
      <c r="R45" s="48"/>
      <c r="S45" s="48"/>
      <c r="T45" s="48"/>
      <c r="U45" s="48"/>
    </row>
    <row r="46" spans="1:21" ht="30.75" customHeight="1" x14ac:dyDescent="0.15">
      <c r="A46" s="48"/>
      <c r="B46" s="1251"/>
      <c r="C46" s="1252"/>
      <c r="D46" s="62"/>
      <c r="E46" s="1257" t="s">
        <v>12</v>
      </c>
      <c r="F46" s="1257"/>
      <c r="G46" s="1257"/>
      <c r="H46" s="1257"/>
      <c r="I46" s="1257"/>
      <c r="J46" s="1258"/>
      <c r="K46" s="63" t="s">
        <v>518</v>
      </c>
      <c r="L46" s="64" t="s">
        <v>518</v>
      </c>
      <c r="M46" s="64">
        <v>20</v>
      </c>
      <c r="N46" s="64" t="s">
        <v>518</v>
      </c>
      <c r="O46" s="65" t="s">
        <v>518</v>
      </c>
      <c r="P46" s="48"/>
      <c r="Q46" s="48"/>
      <c r="R46" s="48"/>
      <c r="S46" s="48"/>
      <c r="T46" s="48"/>
      <c r="U46" s="48"/>
    </row>
    <row r="47" spans="1:21" ht="30.75" customHeight="1" x14ac:dyDescent="0.15">
      <c r="A47" s="48"/>
      <c r="B47" s="1251"/>
      <c r="C47" s="1252"/>
      <c r="D47" s="62"/>
      <c r="E47" s="1257" t="s">
        <v>13</v>
      </c>
      <c r="F47" s="1257"/>
      <c r="G47" s="1257"/>
      <c r="H47" s="1257"/>
      <c r="I47" s="1257"/>
      <c r="J47" s="1258"/>
      <c r="K47" s="63">
        <v>13</v>
      </c>
      <c r="L47" s="64">
        <v>13</v>
      </c>
      <c r="M47" s="64">
        <v>13</v>
      </c>
      <c r="N47" s="64" t="s">
        <v>518</v>
      </c>
      <c r="O47" s="65" t="s">
        <v>518</v>
      </c>
      <c r="P47" s="48"/>
      <c r="Q47" s="48"/>
      <c r="R47" s="48"/>
      <c r="S47" s="48"/>
      <c r="T47" s="48"/>
      <c r="U47" s="48"/>
    </row>
    <row r="48" spans="1:21" ht="30.75" customHeight="1" x14ac:dyDescent="0.15">
      <c r="A48" s="48"/>
      <c r="B48" s="1251"/>
      <c r="C48" s="1252"/>
      <c r="D48" s="62"/>
      <c r="E48" s="1257" t="s">
        <v>14</v>
      </c>
      <c r="F48" s="1257"/>
      <c r="G48" s="1257"/>
      <c r="H48" s="1257"/>
      <c r="I48" s="1257"/>
      <c r="J48" s="1258"/>
      <c r="K48" s="63">
        <v>1625</v>
      </c>
      <c r="L48" s="64">
        <v>1595</v>
      </c>
      <c r="M48" s="64">
        <v>1530</v>
      </c>
      <c r="N48" s="64">
        <v>1494</v>
      </c>
      <c r="O48" s="65">
        <v>1482</v>
      </c>
      <c r="P48" s="48"/>
      <c r="Q48" s="48"/>
      <c r="R48" s="48"/>
      <c r="S48" s="48"/>
      <c r="T48" s="48"/>
      <c r="U48" s="48"/>
    </row>
    <row r="49" spans="1:21" ht="30.75" customHeight="1" x14ac:dyDescent="0.15">
      <c r="A49" s="48"/>
      <c r="B49" s="1251"/>
      <c r="C49" s="1252"/>
      <c r="D49" s="62"/>
      <c r="E49" s="1257" t="s">
        <v>15</v>
      </c>
      <c r="F49" s="1257"/>
      <c r="G49" s="1257"/>
      <c r="H49" s="1257"/>
      <c r="I49" s="1257"/>
      <c r="J49" s="1258"/>
      <c r="K49" s="63">
        <v>138</v>
      </c>
      <c r="L49" s="64">
        <v>129</v>
      </c>
      <c r="M49" s="64">
        <v>95</v>
      </c>
      <c r="N49" s="64">
        <v>96</v>
      </c>
      <c r="O49" s="65">
        <v>77</v>
      </c>
      <c r="P49" s="48"/>
      <c r="Q49" s="48"/>
      <c r="R49" s="48"/>
      <c r="S49" s="48"/>
      <c r="T49" s="48"/>
      <c r="U49" s="48"/>
    </row>
    <row r="50" spans="1:21" ht="30.75" customHeight="1" x14ac:dyDescent="0.15">
      <c r="A50" s="48"/>
      <c r="B50" s="1251"/>
      <c r="C50" s="1252"/>
      <c r="D50" s="62"/>
      <c r="E50" s="1257" t="s">
        <v>16</v>
      </c>
      <c r="F50" s="1257"/>
      <c r="G50" s="1257"/>
      <c r="H50" s="1257"/>
      <c r="I50" s="1257"/>
      <c r="J50" s="1258"/>
      <c r="K50" s="63">
        <v>157</v>
      </c>
      <c r="L50" s="64">
        <v>148</v>
      </c>
      <c r="M50" s="64">
        <v>137</v>
      </c>
      <c r="N50" s="64">
        <v>128</v>
      </c>
      <c r="O50" s="65">
        <v>121</v>
      </c>
      <c r="P50" s="48"/>
      <c r="Q50" s="48"/>
      <c r="R50" s="48"/>
      <c r="S50" s="48"/>
      <c r="T50" s="48"/>
      <c r="U50" s="48"/>
    </row>
    <row r="51" spans="1:21" ht="30.75" customHeight="1" x14ac:dyDescent="0.15">
      <c r="A51" s="48"/>
      <c r="B51" s="1253"/>
      <c r="C51" s="1254"/>
      <c r="D51" s="66"/>
      <c r="E51" s="1257" t="s">
        <v>17</v>
      </c>
      <c r="F51" s="1257"/>
      <c r="G51" s="1257"/>
      <c r="H51" s="1257"/>
      <c r="I51" s="1257"/>
      <c r="J51" s="1258"/>
      <c r="K51" s="63">
        <v>0</v>
      </c>
      <c r="L51" s="64" t="s">
        <v>518</v>
      </c>
      <c r="M51" s="64" t="s">
        <v>518</v>
      </c>
      <c r="N51" s="64" t="s">
        <v>518</v>
      </c>
      <c r="O51" s="65" t="s">
        <v>518</v>
      </c>
      <c r="P51" s="48"/>
      <c r="Q51" s="48"/>
      <c r="R51" s="48"/>
      <c r="S51" s="48"/>
      <c r="T51" s="48"/>
      <c r="U51" s="48"/>
    </row>
    <row r="52" spans="1:21" ht="30.75" customHeight="1" x14ac:dyDescent="0.15">
      <c r="A52" s="48"/>
      <c r="B52" s="1259" t="s">
        <v>18</v>
      </c>
      <c r="C52" s="1260"/>
      <c r="D52" s="66"/>
      <c r="E52" s="1257" t="s">
        <v>19</v>
      </c>
      <c r="F52" s="1257"/>
      <c r="G52" s="1257"/>
      <c r="H52" s="1257"/>
      <c r="I52" s="1257"/>
      <c r="J52" s="1258"/>
      <c r="K52" s="63">
        <v>5431</v>
      </c>
      <c r="L52" s="64">
        <v>5316</v>
      </c>
      <c r="M52" s="64">
        <v>5128</v>
      </c>
      <c r="N52" s="64">
        <v>5080</v>
      </c>
      <c r="O52" s="65">
        <v>5129</v>
      </c>
      <c r="P52" s="48"/>
      <c r="Q52" s="48"/>
      <c r="R52" s="48"/>
      <c r="S52" s="48"/>
      <c r="T52" s="48"/>
      <c r="U52" s="48"/>
    </row>
    <row r="53" spans="1:21" ht="30.75" customHeight="1" thickBot="1" x14ac:dyDescent="0.2">
      <c r="A53" s="48"/>
      <c r="B53" s="1261" t="s">
        <v>20</v>
      </c>
      <c r="C53" s="1262"/>
      <c r="D53" s="67"/>
      <c r="E53" s="1263" t="s">
        <v>21</v>
      </c>
      <c r="F53" s="1263"/>
      <c r="G53" s="1263"/>
      <c r="H53" s="1263"/>
      <c r="I53" s="1263"/>
      <c r="J53" s="1264"/>
      <c r="K53" s="68">
        <v>3245</v>
      </c>
      <c r="L53" s="69">
        <v>3177</v>
      </c>
      <c r="M53" s="69">
        <v>3094</v>
      </c>
      <c r="N53" s="69">
        <v>2788</v>
      </c>
      <c r="O53" s="70">
        <v>2724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582</v>
      </c>
      <c r="L56" s="80" t="s">
        <v>583</v>
      </c>
      <c r="M56" s="80" t="s">
        <v>584</v>
      </c>
      <c r="N56" s="80" t="s">
        <v>585</v>
      </c>
      <c r="O56" s="81" t="s">
        <v>586</v>
      </c>
      <c r="P56" s="48"/>
      <c r="Q56" s="48"/>
      <c r="R56" s="48"/>
      <c r="S56" s="48"/>
      <c r="T56" s="48"/>
      <c r="U56" s="48"/>
    </row>
    <row r="57" spans="1:21" ht="31.5" customHeight="1" x14ac:dyDescent="0.15">
      <c r="B57" s="1265" t="s">
        <v>24</v>
      </c>
      <c r="C57" s="1266"/>
      <c r="D57" s="1269" t="s">
        <v>25</v>
      </c>
      <c r="E57" s="1270"/>
      <c r="F57" s="1270"/>
      <c r="G57" s="1270"/>
      <c r="H57" s="1270"/>
      <c r="I57" s="1270"/>
      <c r="J57" s="1271"/>
      <c r="K57" s="82"/>
      <c r="L57" s="83"/>
      <c r="M57" s="83"/>
      <c r="N57" s="83"/>
      <c r="O57" s="84"/>
    </row>
    <row r="58" spans="1:21" ht="31.5" customHeight="1" thickBot="1" x14ac:dyDescent="0.2">
      <c r="B58" s="1267"/>
      <c r="C58" s="1268"/>
      <c r="D58" s="1272" t="s">
        <v>26</v>
      </c>
      <c r="E58" s="1273"/>
      <c r="F58" s="1273"/>
      <c r="G58" s="1273"/>
      <c r="H58" s="1273"/>
      <c r="I58" s="1273"/>
      <c r="J58" s="1274"/>
      <c r="K58" s="85"/>
      <c r="L58" s="86"/>
      <c r="M58" s="86"/>
      <c r="N58" s="86"/>
      <c r="O58" s="87"/>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Pw+c7dR/IUz1KiY3lCOAjb1cpBmyCCbfG5e/v3RtH63DS3RaM1tsx2Htq3umHfAWRGbP8GUs+hvt1hOPXl+Ug==" saltValue="jt+Y759w0P7kf2s4jFZvc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election activeCell="L46" sqref="L46"/>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559</v>
      </c>
      <c r="J40" s="99" t="s">
        <v>560</v>
      </c>
      <c r="K40" s="99" t="s">
        <v>561</v>
      </c>
      <c r="L40" s="99" t="s">
        <v>562</v>
      </c>
      <c r="M40" s="100" t="s">
        <v>563</v>
      </c>
    </row>
    <row r="41" spans="2:13" ht="27.75" customHeight="1" x14ac:dyDescent="0.15">
      <c r="B41" s="1275" t="s">
        <v>29</v>
      </c>
      <c r="C41" s="1276"/>
      <c r="D41" s="101"/>
      <c r="E41" s="1281" t="s">
        <v>30</v>
      </c>
      <c r="F41" s="1281"/>
      <c r="G41" s="1281"/>
      <c r="H41" s="1282"/>
      <c r="I41" s="102">
        <v>61395</v>
      </c>
      <c r="J41" s="103">
        <v>62033</v>
      </c>
      <c r="K41" s="103">
        <v>62288</v>
      </c>
      <c r="L41" s="103">
        <v>64894</v>
      </c>
      <c r="M41" s="104">
        <v>67927</v>
      </c>
    </row>
    <row r="42" spans="2:13" ht="27.75" customHeight="1" x14ac:dyDescent="0.15">
      <c r="B42" s="1277"/>
      <c r="C42" s="1278"/>
      <c r="D42" s="105"/>
      <c r="E42" s="1283" t="s">
        <v>31</v>
      </c>
      <c r="F42" s="1283"/>
      <c r="G42" s="1283"/>
      <c r="H42" s="1284"/>
      <c r="I42" s="106">
        <v>1107</v>
      </c>
      <c r="J42" s="107">
        <v>1264</v>
      </c>
      <c r="K42" s="107">
        <v>1099</v>
      </c>
      <c r="L42" s="107">
        <v>1052</v>
      </c>
      <c r="M42" s="108">
        <v>1026</v>
      </c>
    </row>
    <row r="43" spans="2:13" ht="27.75" customHeight="1" x14ac:dyDescent="0.15">
      <c r="B43" s="1277"/>
      <c r="C43" s="1278"/>
      <c r="D43" s="105"/>
      <c r="E43" s="1283" t="s">
        <v>32</v>
      </c>
      <c r="F43" s="1283"/>
      <c r="G43" s="1283"/>
      <c r="H43" s="1284"/>
      <c r="I43" s="106">
        <v>21036</v>
      </c>
      <c r="J43" s="107">
        <v>18967</v>
      </c>
      <c r="K43" s="107">
        <v>18055</v>
      </c>
      <c r="L43" s="107">
        <v>17271</v>
      </c>
      <c r="M43" s="108">
        <v>17714</v>
      </c>
    </row>
    <row r="44" spans="2:13" ht="27.75" customHeight="1" x14ac:dyDescent="0.15">
      <c r="B44" s="1277"/>
      <c r="C44" s="1278"/>
      <c r="D44" s="105"/>
      <c r="E44" s="1283" t="s">
        <v>33</v>
      </c>
      <c r="F44" s="1283"/>
      <c r="G44" s="1283"/>
      <c r="H44" s="1284"/>
      <c r="I44" s="106">
        <v>669</v>
      </c>
      <c r="J44" s="107">
        <v>566</v>
      </c>
      <c r="K44" s="107">
        <v>637</v>
      </c>
      <c r="L44" s="107">
        <v>807</v>
      </c>
      <c r="M44" s="108">
        <v>837</v>
      </c>
    </row>
    <row r="45" spans="2:13" ht="27.75" customHeight="1" x14ac:dyDescent="0.15">
      <c r="B45" s="1277"/>
      <c r="C45" s="1278"/>
      <c r="D45" s="105"/>
      <c r="E45" s="1283" t="s">
        <v>34</v>
      </c>
      <c r="F45" s="1283"/>
      <c r="G45" s="1283"/>
      <c r="H45" s="1284"/>
      <c r="I45" s="106">
        <v>9156</v>
      </c>
      <c r="J45" s="107">
        <v>8539</v>
      </c>
      <c r="K45" s="107">
        <v>9048</v>
      </c>
      <c r="L45" s="107">
        <v>9067</v>
      </c>
      <c r="M45" s="108">
        <v>8771</v>
      </c>
    </row>
    <row r="46" spans="2:13" ht="27.75" customHeight="1" x14ac:dyDescent="0.15">
      <c r="B46" s="1277"/>
      <c r="C46" s="1278"/>
      <c r="D46" s="109"/>
      <c r="E46" s="1283" t="s">
        <v>35</v>
      </c>
      <c r="F46" s="1283"/>
      <c r="G46" s="1283"/>
      <c r="H46" s="1284"/>
      <c r="I46" s="106">
        <v>4</v>
      </c>
      <c r="J46" s="107">
        <v>3</v>
      </c>
      <c r="K46" s="107">
        <v>2</v>
      </c>
      <c r="L46" s="107">
        <v>3</v>
      </c>
      <c r="M46" s="108">
        <v>2</v>
      </c>
    </row>
    <row r="47" spans="2:13" ht="27.75" customHeight="1" x14ac:dyDescent="0.15">
      <c r="B47" s="1277"/>
      <c r="C47" s="1278"/>
      <c r="D47" s="110"/>
      <c r="E47" s="1285" t="s">
        <v>36</v>
      </c>
      <c r="F47" s="1286"/>
      <c r="G47" s="1286"/>
      <c r="H47" s="1287"/>
      <c r="I47" s="106" t="s">
        <v>518</v>
      </c>
      <c r="J47" s="107" t="s">
        <v>518</v>
      </c>
      <c r="K47" s="107" t="s">
        <v>518</v>
      </c>
      <c r="L47" s="107" t="s">
        <v>518</v>
      </c>
      <c r="M47" s="108" t="s">
        <v>518</v>
      </c>
    </row>
    <row r="48" spans="2:13" ht="27.75" customHeight="1" x14ac:dyDescent="0.15">
      <c r="B48" s="1277"/>
      <c r="C48" s="1278"/>
      <c r="D48" s="105"/>
      <c r="E48" s="1283" t="s">
        <v>37</v>
      </c>
      <c r="F48" s="1283"/>
      <c r="G48" s="1283"/>
      <c r="H48" s="1284"/>
      <c r="I48" s="106" t="s">
        <v>518</v>
      </c>
      <c r="J48" s="107" t="s">
        <v>518</v>
      </c>
      <c r="K48" s="107" t="s">
        <v>518</v>
      </c>
      <c r="L48" s="107" t="s">
        <v>518</v>
      </c>
      <c r="M48" s="108" t="s">
        <v>518</v>
      </c>
    </row>
    <row r="49" spans="2:13" ht="27.75" customHeight="1" x14ac:dyDescent="0.15">
      <c r="B49" s="1279"/>
      <c r="C49" s="1280"/>
      <c r="D49" s="105"/>
      <c r="E49" s="1283" t="s">
        <v>38</v>
      </c>
      <c r="F49" s="1283"/>
      <c r="G49" s="1283"/>
      <c r="H49" s="1284"/>
      <c r="I49" s="106" t="s">
        <v>518</v>
      </c>
      <c r="J49" s="107" t="s">
        <v>518</v>
      </c>
      <c r="K49" s="107" t="s">
        <v>518</v>
      </c>
      <c r="L49" s="107" t="s">
        <v>518</v>
      </c>
      <c r="M49" s="108" t="s">
        <v>518</v>
      </c>
    </row>
    <row r="50" spans="2:13" ht="27.75" customHeight="1" x14ac:dyDescent="0.15">
      <c r="B50" s="1288" t="s">
        <v>39</v>
      </c>
      <c r="C50" s="1289"/>
      <c r="D50" s="111"/>
      <c r="E50" s="1283" t="s">
        <v>40</v>
      </c>
      <c r="F50" s="1283"/>
      <c r="G50" s="1283"/>
      <c r="H50" s="1284"/>
      <c r="I50" s="106">
        <v>13203</v>
      </c>
      <c r="J50" s="107">
        <v>12811</v>
      </c>
      <c r="K50" s="107">
        <v>11013</v>
      </c>
      <c r="L50" s="107">
        <v>9140</v>
      </c>
      <c r="M50" s="108">
        <v>9080</v>
      </c>
    </row>
    <row r="51" spans="2:13" ht="27.75" customHeight="1" x14ac:dyDescent="0.15">
      <c r="B51" s="1277"/>
      <c r="C51" s="1278"/>
      <c r="D51" s="105"/>
      <c r="E51" s="1283" t="s">
        <v>41</v>
      </c>
      <c r="F51" s="1283"/>
      <c r="G51" s="1283"/>
      <c r="H51" s="1284"/>
      <c r="I51" s="106">
        <v>1167</v>
      </c>
      <c r="J51" s="107">
        <v>1041</v>
      </c>
      <c r="K51" s="107">
        <v>1017</v>
      </c>
      <c r="L51" s="107">
        <v>899</v>
      </c>
      <c r="M51" s="108">
        <v>796</v>
      </c>
    </row>
    <row r="52" spans="2:13" ht="27.75" customHeight="1" x14ac:dyDescent="0.15">
      <c r="B52" s="1279"/>
      <c r="C52" s="1280"/>
      <c r="D52" s="105"/>
      <c r="E52" s="1283" t="s">
        <v>42</v>
      </c>
      <c r="F52" s="1283"/>
      <c r="G52" s="1283"/>
      <c r="H52" s="1284"/>
      <c r="I52" s="106">
        <v>56507</v>
      </c>
      <c r="J52" s="107">
        <v>58821</v>
      </c>
      <c r="K52" s="107">
        <v>57510</v>
      </c>
      <c r="L52" s="107">
        <v>58651</v>
      </c>
      <c r="M52" s="108">
        <v>60861</v>
      </c>
    </row>
    <row r="53" spans="2:13" ht="27.75" customHeight="1" thickBot="1" x14ac:dyDescent="0.2">
      <c r="B53" s="1290" t="s">
        <v>43</v>
      </c>
      <c r="C53" s="1291"/>
      <c r="D53" s="112"/>
      <c r="E53" s="1292" t="s">
        <v>44</v>
      </c>
      <c r="F53" s="1292"/>
      <c r="G53" s="1292"/>
      <c r="H53" s="1293"/>
      <c r="I53" s="113">
        <v>22490</v>
      </c>
      <c r="J53" s="114">
        <v>18701</v>
      </c>
      <c r="K53" s="114">
        <v>21589</v>
      </c>
      <c r="L53" s="114">
        <v>24403</v>
      </c>
      <c r="M53" s="115">
        <v>25540</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9mfgWijsakgwhTAN7iKOa/yyZTWoVgveCb3s4SitlCsDDa0nfHQmnUKie6h6RKL26Mts84tqQivDqxzD3/uEAA==" saltValue="3r4eomhaUR3hnFd3uXfo0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60" zoomScaleNormal="60" zoomScaleSheetLayoutView="100" workbookViewId="0">
      <selection activeCell="G61" sqref="G6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561</v>
      </c>
      <c r="G54" s="124" t="s">
        <v>562</v>
      </c>
      <c r="H54" s="125" t="s">
        <v>563</v>
      </c>
    </row>
    <row r="55" spans="2:8" ht="52.5" customHeight="1" x14ac:dyDescent="0.15">
      <c r="B55" s="126"/>
      <c r="C55" s="1302" t="s">
        <v>47</v>
      </c>
      <c r="D55" s="1302"/>
      <c r="E55" s="1303"/>
      <c r="F55" s="127">
        <v>2141</v>
      </c>
      <c r="G55" s="127">
        <v>2143</v>
      </c>
      <c r="H55" s="128">
        <v>2346</v>
      </c>
    </row>
    <row r="56" spans="2:8" ht="52.5" customHeight="1" x14ac:dyDescent="0.15">
      <c r="B56" s="129"/>
      <c r="C56" s="1304" t="s">
        <v>48</v>
      </c>
      <c r="D56" s="1304"/>
      <c r="E56" s="1305"/>
      <c r="F56" s="130">
        <v>703</v>
      </c>
      <c r="G56" s="130">
        <v>703</v>
      </c>
      <c r="H56" s="131">
        <v>704</v>
      </c>
    </row>
    <row r="57" spans="2:8" ht="53.25" customHeight="1" x14ac:dyDescent="0.15">
      <c r="B57" s="129"/>
      <c r="C57" s="1306" t="s">
        <v>49</v>
      </c>
      <c r="D57" s="1306"/>
      <c r="E57" s="1307"/>
      <c r="F57" s="132">
        <v>6659</v>
      </c>
      <c r="G57" s="132">
        <v>4782</v>
      </c>
      <c r="H57" s="133">
        <v>4516</v>
      </c>
    </row>
    <row r="58" spans="2:8" ht="45.75" customHeight="1" x14ac:dyDescent="0.15">
      <c r="B58" s="134"/>
      <c r="C58" s="1294" t="s">
        <v>603</v>
      </c>
      <c r="D58" s="1295"/>
      <c r="E58" s="1296"/>
      <c r="F58" s="135">
        <v>1301</v>
      </c>
      <c r="G58" s="135">
        <v>1302</v>
      </c>
      <c r="H58" s="136">
        <v>1324</v>
      </c>
    </row>
    <row r="59" spans="2:8" ht="45.75" customHeight="1" x14ac:dyDescent="0.15">
      <c r="B59" s="134"/>
      <c r="C59" s="1294" t="s">
        <v>604</v>
      </c>
      <c r="D59" s="1295"/>
      <c r="E59" s="1296"/>
      <c r="F59" s="135">
        <v>3324</v>
      </c>
      <c r="G59" s="135">
        <v>1325</v>
      </c>
      <c r="H59" s="136">
        <v>1239</v>
      </c>
    </row>
    <row r="60" spans="2:8" ht="45.75" customHeight="1" x14ac:dyDescent="0.15">
      <c r="B60" s="134"/>
      <c r="C60" s="1294" t="s">
        <v>605</v>
      </c>
      <c r="D60" s="1295"/>
      <c r="E60" s="1296"/>
      <c r="F60" s="135">
        <v>771</v>
      </c>
      <c r="G60" s="135">
        <v>732</v>
      </c>
      <c r="H60" s="136">
        <v>584</v>
      </c>
    </row>
    <row r="61" spans="2:8" ht="45.75" customHeight="1" x14ac:dyDescent="0.15">
      <c r="B61" s="134"/>
      <c r="C61" s="1294" t="s">
        <v>606</v>
      </c>
      <c r="D61" s="1295"/>
      <c r="E61" s="1296"/>
      <c r="F61" s="135">
        <v>633</v>
      </c>
      <c r="G61" s="135">
        <v>490</v>
      </c>
      <c r="H61" s="136">
        <v>375</v>
      </c>
    </row>
    <row r="62" spans="2:8" ht="45.75" customHeight="1" thickBot="1" x14ac:dyDescent="0.2">
      <c r="B62" s="137"/>
      <c r="C62" s="1297" t="s">
        <v>607</v>
      </c>
      <c r="D62" s="1298"/>
      <c r="E62" s="1299"/>
      <c r="F62" s="138" t="s">
        <v>608</v>
      </c>
      <c r="G62" s="138">
        <v>280</v>
      </c>
      <c r="H62" s="139">
        <v>277</v>
      </c>
    </row>
    <row r="63" spans="2:8" ht="52.5" customHeight="1" thickBot="1" x14ac:dyDescent="0.2">
      <c r="B63" s="140"/>
      <c r="C63" s="1300" t="s">
        <v>50</v>
      </c>
      <c r="D63" s="1300"/>
      <c r="E63" s="1301"/>
      <c r="F63" s="141">
        <v>9503</v>
      </c>
      <c r="G63" s="141">
        <v>7628</v>
      </c>
      <c r="H63" s="142">
        <v>7567</v>
      </c>
    </row>
    <row r="64" spans="2:8" ht="15" customHeight="1" x14ac:dyDescent="0.15"/>
    <row r="65" ht="0" hidden="1" customHeight="1" x14ac:dyDescent="0.15"/>
    <row r="66" ht="0" hidden="1" customHeight="1" x14ac:dyDescent="0.15"/>
  </sheetData>
  <sheetProtection algorithmName="SHA-512" hashValue="USDvHWOK8tMsCYaMXZacbcmAFi+T4VZFitAf7traTfFdT+e6GUfsvYXORRlON9SX4yEA35GlhsaoLtgbxDvwUA==" saltValue="jVC6Xzi4/odLc+BkxjErs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A25" zoomScale="70" zoomScaleNormal="70" zoomScaleSheetLayoutView="55" workbookViewId="0">
      <selection activeCell="AN43" sqref="AN43:DC47"/>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615</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615</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616</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617</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31" t="s">
        <v>618</v>
      </c>
      <c r="AO43" s="1317"/>
      <c r="AP43" s="1317"/>
      <c r="AQ43" s="1317"/>
      <c r="AR43" s="1317"/>
      <c r="AS43" s="1317"/>
      <c r="AT43" s="1317"/>
      <c r="AU43" s="1317"/>
      <c r="AV43" s="1317"/>
      <c r="AW43" s="1317"/>
      <c r="AX43" s="1317"/>
      <c r="AY43" s="1317"/>
      <c r="AZ43" s="1317"/>
      <c r="BA43" s="1317"/>
      <c r="BB43" s="1317"/>
      <c r="BC43" s="1317"/>
      <c r="BD43" s="1317"/>
      <c r="BE43" s="1317"/>
      <c r="BF43" s="1317"/>
      <c r="BG43" s="1317"/>
      <c r="BH43" s="1317"/>
      <c r="BI43" s="1317"/>
      <c r="BJ43" s="1317"/>
      <c r="BK43" s="1317"/>
      <c r="BL43" s="1317"/>
      <c r="BM43" s="1317"/>
      <c r="BN43" s="1317"/>
      <c r="BO43" s="1317"/>
      <c r="BP43" s="1317"/>
      <c r="BQ43" s="1317"/>
      <c r="BR43" s="1317"/>
      <c r="BS43" s="1317"/>
      <c r="BT43" s="1317"/>
      <c r="BU43" s="1317"/>
      <c r="BV43" s="1317"/>
      <c r="BW43" s="1317"/>
      <c r="BX43" s="1317"/>
      <c r="BY43" s="1317"/>
      <c r="BZ43" s="1317"/>
      <c r="CA43" s="1317"/>
      <c r="CB43" s="1317"/>
      <c r="CC43" s="1317"/>
      <c r="CD43" s="1317"/>
      <c r="CE43" s="1317"/>
      <c r="CF43" s="1317"/>
      <c r="CG43" s="1317"/>
      <c r="CH43" s="1317"/>
      <c r="CI43" s="1317"/>
      <c r="CJ43" s="1317"/>
      <c r="CK43" s="1317"/>
      <c r="CL43" s="1317"/>
      <c r="CM43" s="1317"/>
      <c r="CN43" s="1317"/>
      <c r="CO43" s="1317"/>
      <c r="CP43" s="1317"/>
      <c r="CQ43" s="1317"/>
      <c r="CR43" s="1317"/>
      <c r="CS43" s="1317"/>
      <c r="CT43" s="1317"/>
      <c r="CU43" s="1317"/>
      <c r="CV43" s="1317"/>
      <c r="CW43" s="1317"/>
      <c r="CX43" s="1317"/>
      <c r="CY43" s="1317"/>
      <c r="CZ43" s="1317"/>
      <c r="DA43" s="1317"/>
      <c r="DB43" s="1317"/>
      <c r="DC43" s="1318"/>
    </row>
    <row r="44" spans="2:109" x14ac:dyDescent="0.15">
      <c r="B44" s="394"/>
      <c r="AN44" s="1319"/>
      <c r="AO44" s="1320"/>
      <c r="AP44" s="1320"/>
      <c r="AQ44" s="1320"/>
      <c r="AR44" s="1320"/>
      <c r="AS44" s="1320"/>
      <c r="AT44" s="1320"/>
      <c r="AU44" s="1320"/>
      <c r="AV44" s="1320"/>
      <c r="AW44" s="1320"/>
      <c r="AX44" s="1320"/>
      <c r="AY44" s="1320"/>
      <c r="AZ44" s="1320"/>
      <c r="BA44" s="1320"/>
      <c r="BB44" s="1320"/>
      <c r="BC44" s="1320"/>
      <c r="BD44" s="1320"/>
      <c r="BE44" s="1320"/>
      <c r="BF44" s="1320"/>
      <c r="BG44" s="1320"/>
      <c r="BH44" s="1320"/>
      <c r="BI44" s="1320"/>
      <c r="BJ44" s="1320"/>
      <c r="BK44" s="1320"/>
      <c r="BL44" s="1320"/>
      <c r="BM44" s="1320"/>
      <c r="BN44" s="1320"/>
      <c r="BO44" s="1320"/>
      <c r="BP44" s="1320"/>
      <c r="BQ44" s="1320"/>
      <c r="BR44" s="1320"/>
      <c r="BS44" s="1320"/>
      <c r="BT44" s="1320"/>
      <c r="BU44" s="1320"/>
      <c r="BV44" s="1320"/>
      <c r="BW44" s="1320"/>
      <c r="BX44" s="1320"/>
      <c r="BY44" s="1320"/>
      <c r="BZ44" s="1320"/>
      <c r="CA44" s="1320"/>
      <c r="CB44" s="1320"/>
      <c r="CC44" s="1320"/>
      <c r="CD44" s="1320"/>
      <c r="CE44" s="1320"/>
      <c r="CF44" s="1320"/>
      <c r="CG44" s="1320"/>
      <c r="CH44" s="1320"/>
      <c r="CI44" s="1320"/>
      <c r="CJ44" s="1320"/>
      <c r="CK44" s="1320"/>
      <c r="CL44" s="1320"/>
      <c r="CM44" s="1320"/>
      <c r="CN44" s="1320"/>
      <c r="CO44" s="1320"/>
      <c r="CP44" s="1320"/>
      <c r="CQ44" s="1320"/>
      <c r="CR44" s="1320"/>
      <c r="CS44" s="1320"/>
      <c r="CT44" s="1320"/>
      <c r="CU44" s="1320"/>
      <c r="CV44" s="1320"/>
      <c r="CW44" s="1320"/>
      <c r="CX44" s="1320"/>
      <c r="CY44" s="1320"/>
      <c r="CZ44" s="1320"/>
      <c r="DA44" s="1320"/>
      <c r="DB44" s="1320"/>
      <c r="DC44" s="1321"/>
    </row>
    <row r="45" spans="2:109" x14ac:dyDescent="0.15">
      <c r="B45" s="394"/>
      <c r="AN45" s="1319"/>
      <c r="AO45" s="1320"/>
      <c r="AP45" s="1320"/>
      <c r="AQ45" s="1320"/>
      <c r="AR45" s="1320"/>
      <c r="AS45" s="1320"/>
      <c r="AT45" s="1320"/>
      <c r="AU45" s="1320"/>
      <c r="AV45" s="1320"/>
      <c r="AW45" s="1320"/>
      <c r="AX45" s="1320"/>
      <c r="AY45" s="1320"/>
      <c r="AZ45" s="1320"/>
      <c r="BA45" s="1320"/>
      <c r="BB45" s="1320"/>
      <c r="BC45" s="1320"/>
      <c r="BD45" s="1320"/>
      <c r="BE45" s="1320"/>
      <c r="BF45" s="1320"/>
      <c r="BG45" s="1320"/>
      <c r="BH45" s="1320"/>
      <c r="BI45" s="1320"/>
      <c r="BJ45" s="1320"/>
      <c r="BK45" s="1320"/>
      <c r="BL45" s="1320"/>
      <c r="BM45" s="1320"/>
      <c r="BN45" s="1320"/>
      <c r="BO45" s="1320"/>
      <c r="BP45" s="1320"/>
      <c r="BQ45" s="1320"/>
      <c r="BR45" s="1320"/>
      <c r="BS45" s="1320"/>
      <c r="BT45" s="1320"/>
      <c r="BU45" s="1320"/>
      <c r="BV45" s="1320"/>
      <c r="BW45" s="1320"/>
      <c r="BX45" s="1320"/>
      <c r="BY45" s="1320"/>
      <c r="BZ45" s="1320"/>
      <c r="CA45" s="1320"/>
      <c r="CB45" s="1320"/>
      <c r="CC45" s="1320"/>
      <c r="CD45" s="1320"/>
      <c r="CE45" s="1320"/>
      <c r="CF45" s="1320"/>
      <c r="CG45" s="1320"/>
      <c r="CH45" s="1320"/>
      <c r="CI45" s="1320"/>
      <c r="CJ45" s="1320"/>
      <c r="CK45" s="1320"/>
      <c r="CL45" s="1320"/>
      <c r="CM45" s="1320"/>
      <c r="CN45" s="1320"/>
      <c r="CO45" s="1320"/>
      <c r="CP45" s="1320"/>
      <c r="CQ45" s="1320"/>
      <c r="CR45" s="1320"/>
      <c r="CS45" s="1320"/>
      <c r="CT45" s="1320"/>
      <c r="CU45" s="1320"/>
      <c r="CV45" s="1320"/>
      <c r="CW45" s="1320"/>
      <c r="CX45" s="1320"/>
      <c r="CY45" s="1320"/>
      <c r="CZ45" s="1320"/>
      <c r="DA45" s="1320"/>
      <c r="DB45" s="1320"/>
      <c r="DC45" s="1321"/>
    </row>
    <row r="46" spans="2:109" x14ac:dyDescent="0.15">
      <c r="B46" s="394"/>
      <c r="AN46" s="1319"/>
      <c r="AO46" s="1320"/>
      <c r="AP46" s="1320"/>
      <c r="AQ46" s="1320"/>
      <c r="AR46" s="1320"/>
      <c r="AS46" s="1320"/>
      <c r="AT46" s="1320"/>
      <c r="AU46" s="1320"/>
      <c r="AV46" s="1320"/>
      <c r="AW46" s="1320"/>
      <c r="AX46" s="1320"/>
      <c r="AY46" s="1320"/>
      <c r="AZ46" s="1320"/>
      <c r="BA46" s="1320"/>
      <c r="BB46" s="1320"/>
      <c r="BC46" s="1320"/>
      <c r="BD46" s="1320"/>
      <c r="BE46" s="1320"/>
      <c r="BF46" s="1320"/>
      <c r="BG46" s="1320"/>
      <c r="BH46" s="1320"/>
      <c r="BI46" s="1320"/>
      <c r="BJ46" s="1320"/>
      <c r="BK46" s="1320"/>
      <c r="BL46" s="1320"/>
      <c r="BM46" s="1320"/>
      <c r="BN46" s="1320"/>
      <c r="BO46" s="1320"/>
      <c r="BP46" s="1320"/>
      <c r="BQ46" s="1320"/>
      <c r="BR46" s="1320"/>
      <c r="BS46" s="1320"/>
      <c r="BT46" s="1320"/>
      <c r="BU46" s="1320"/>
      <c r="BV46" s="1320"/>
      <c r="BW46" s="1320"/>
      <c r="BX46" s="1320"/>
      <c r="BY46" s="1320"/>
      <c r="BZ46" s="1320"/>
      <c r="CA46" s="1320"/>
      <c r="CB46" s="1320"/>
      <c r="CC46" s="1320"/>
      <c r="CD46" s="1320"/>
      <c r="CE46" s="1320"/>
      <c r="CF46" s="1320"/>
      <c r="CG46" s="1320"/>
      <c r="CH46" s="1320"/>
      <c r="CI46" s="1320"/>
      <c r="CJ46" s="1320"/>
      <c r="CK46" s="1320"/>
      <c r="CL46" s="1320"/>
      <c r="CM46" s="1320"/>
      <c r="CN46" s="1320"/>
      <c r="CO46" s="1320"/>
      <c r="CP46" s="1320"/>
      <c r="CQ46" s="1320"/>
      <c r="CR46" s="1320"/>
      <c r="CS46" s="1320"/>
      <c r="CT46" s="1320"/>
      <c r="CU46" s="1320"/>
      <c r="CV46" s="1320"/>
      <c r="CW46" s="1320"/>
      <c r="CX46" s="1320"/>
      <c r="CY46" s="1320"/>
      <c r="CZ46" s="1320"/>
      <c r="DA46" s="1320"/>
      <c r="DB46" s="1320"/>
      <c r="DC46" s="1321"/>
    </row>
    <row r="47" spans="2:109" x14ac:dyDescent="0.15">
      <c r="B47" s="394"/>
      <c r="AN47" s="1322"/>
      <c r="AO47" s="1323"/>
      <c r="AP47" s="1323"/>
      <c r="AQ47" s="1323"/>
      <c r="AR47" s="1323"/>
      <c r="AS47" s="1323"/>
      <c r="AT47" s="1323"/>
      <c r="AU47" s="1323"/>
      <c r="AV47" s="1323"/>
      <c r="AW47" s="1323"/>
      <c r="AX47" s="1323"/>
      <c r="AY47" s="1323"/>
      <c r="AZ47" s="1323"/>
      <c r="BA47" s="1323"/>
      <c r="BB47" s="1323"/>
      <c r="BC47" s="1323"/>
      <c r="BD47" s="1323"/>
      <c r="BE47" s="1323"/>
      <c r="BF47" s="1323"/>
      <c r="BG47" s="1323"/>
      <c r="BH47" s="1323"/>
      <c r="BI47" s="1323"/>
      <c r="BJ47" s="1323"/>
      <c r="BK47" s="1323"/>
      <c r="BL47" s="1323"/>
      <c r="BM47" s="1323"/>
      <c r="BN47" s="1323"/>
      <c r="BO47" s="1323"/>
      <c r="BP47" s="1323"/>
      <c r="BQ47" s="1323"/>
      <c r="BR47" s="1323"/>
      <c r="BS47" s="1323"/>
      <c r="BT47" s="1323"/>
      <c r="BU47" s="1323"/>
      <c r="BV47" s="1323"/>
      <c r="BW47" s="1323"/>
      <c r="BX47" s="1323"/>
      <c r="BY47" s="1323"/>
      <c r="BZ47" s="1323"/>
      <c r="CA47" s="1323"/>
      <c r="CB47" s="1323"/>
      <c r="CC47" s="1323"/>
      <c r="CD47" s="1323"/>
      <c r="CE47" s="1323"/>
      <c r="CF47" s="1323"/>
      <c r="CG47" s="1323"/>
      <c r="CH47" s="1323"/>
      <c r="CI47" s="1323"/>
      <c r="CJ47" s="1323"/>
      <c r="CK47" s="1323"/>
      <c r="CL47" s="1323"/>
      <c r="CM47" s="1323"/>
      <c r="CN47" s="1323"/>
      <c r="CO47" s="1323"/>
      <c r="CP47" s="1323"/>
      <c r="CQ47" s="1323"/>
      <c r="CR47" s="1323"/>
      <c r="CS47" s="1323"/>
      <c r="CT47" s="1323"/>
      <c r="CU47" s="1323"/>
      <c r="CV47" s="1323"/>
      <c r="CW47" s="1323"/>
      <c r="CX47" s="1323"/>
      <c r="CY47" s="1323"/>
      <c r="CZ47" s="1323"/>
      <c r="DA47" s="1323"/>
      <c r="DB47" s="1323"/>
      <c r="DC47" s="1324"/>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619</v>
      </c>
    </row>
    <row r="50" spans="1:109" x14ac:dyDescent="0.15">
      <c r="B50" s="394"/>
      <c r="G50" s="1308"/>
      <c r="H50" s="1308"/>
      <c r="I50" s="1308"/>
      <c r="J50" s="1308"/>
      <c r="K50" s="404"/>
      <c r="L50" s="404"/>
      <c r="M50" s="405"/>
      <c r="N50" s="405"/>
      <c r="AN50" s="1326"/>
      <c r="AO50" s="1327"/>
      <c r="AP50" s="1327"/>
      <c r="AQ50" s="1327"/>
      <c r="AR50" s="1327"/>
      <c r="AS50" s="1327"/>
      <c r="AT50" s="1327"/>
      <c r="AU50" s="1327"/>
      <c r="AV50" s="1327"/>
      <c r="AW50" s="1327"/>
      <c r="AX50" s="1327"/>
      <c r="AY50" s="1327"/>
      <c r="AZ50" s="1327"/>
      <c r="BA50" s="1327"/>
      <c r="BB50" s="1327"/>
      <c r="BC50" s="1327"/>
      <c r="BD50" s="1327"/>
      <c r="BE50" s="1327"/>
      <c r="BF50" s="1327"/>
      <c r="BG50" s="1327"/>
      <c r="BH50" s="1327"/>
      <c r="BI50" s="1327"/>
      <c r="BJ50" s="1327"/>
      <c r="BK50" s="1327"/>
      <c r="BL50" s="1327"/>
      <c r="BM50" s="1327"/>
      <c r="BN50" s="1327"/>
      <c r="BO50" s="1328"/>
      <c r="BP50" s="1314" t="s">
        <v>559</v>
      </c>
      <c r="BQ50" s="1314"/>
      <c r="BR50" s="1314"/>
      <c r="BS50" s="1314"/>
      <c r="BT50" s="1314"/>
      <c r="BU50" s="1314"/>
      <c r="BV50" s="1314"/>
      <c r="BW50" s="1314"/>
      <c r="BX50" s="1314" t="s">
        <v>560</v>
      </c>
      <c r="BY50" s="1314"/>
      <c r="BZ50" s="1314"/>
      <c r="CA50" s="1314"/>
      <c r="CB50" s="1314"/>
      <c r="CC50" s="1314"/>
      <c r="CD50" s="1314"/>
      <c r="CE50" s="1314"/>
      <c r="CF50" s="1314" t="s">
        <v>561</v>
      </c>
      <c r="CG50" s="1314"/>
      <c r="CH50" s="1314"/>
      <c r="CI50" s="1314"/>
      <c r="CJ50" s="1314"/>
      <c r="CK50" s="1314"/>
      <c r="CL50" s="1314"/>
      <c r="CM50" s="1314"/>
      <c r="CN50" s="1314" t="s">
        <v>562</v>
      </c>
      <c r="CO50" s="1314"/>
      <c r="CP50" s="1314"/>
      <c r="CQ50" s="1314"/>
      <c r="CR50" s="1314"/>
      <c r="CS50" s="1314"/>
      <c r="CT50" s="1314"/>
      <c r="CU50" s="1314"/>
      <c r="CV50" s="1314" t="s">
        <v>563</v>
      </c>
      <c r="CW50" s="1314"/>
      <c r="CX50" s="1314"/>
      <c r="CY50" s="1314"/>
      <c r="CZ50" s="1314"/>
      <c r="DA50" s="1314"/>
      <c r="DB50" s="1314"/>
      <c r="DC50" s="1314"/>
    </row>
    <row r="51" spans="1:109" ht="13.5" customHeight="1" x14ac:dyDescent="0.15">
      <c r="B51" s="394"/>
      <c r="G51" s="1325"/>
      <c r="H51" s="1325"/>
      <c r="I51" s="1330"/>
      <c r="J51" s="1330"/>
      <c r="K51" s="1315"/>
      <c r="L51" s="1315"/>
      <c r="M51" s="1315"/>
      <c r="N51" s="1315"/>
      <c r="AM51" s="403"/>
      <c r="AN51" s="1313" t="s">
        <v>620</v>
      </c>
      <c r="AO51" s="1313"/>
      <c r="AP51" s="1313"/>
      <c r="AQ51" s="1313"/>
      <c r="AR51" s="1313"/>
      <c r="AS51" s="1313"/>
      <c r="AT51" s="1313"/>
      <c r="AU51" s="1313"/>
      <c r="AV51" s="1313"/>
      <c r="AW51" s="1313"/>
      <c r="AX51" s="1313"/>
      <c r="AY51" s="1313"/>
      <c r="AZ51" s="1313"/>
      <c r="BA51" s="1313"/>
      <c r="BB51" s="1313" t="s">
        <v>621</v>
      </c>
      <c r="BC51" s="1313"/>
      <c r="BD51" s="1313"/>
      <c r="BE51" s="1313"/>
      <c r="BF51" s="1313"/>
      <c r="BG51" s="1313"/>
      <c r="BH51" s="1313"/>
      <c r="BI51" s="1313"/>
      <c r="BJ51" s="1313"/>
      <c r="BK51" s="1313"/>
      <c r="BL51" s="1313"/>
      <c r="BM51" s="1313"/>
      <c r="BN51" s="1313"/>
      <c r="BO51" s="1313"/>
      <c r="BP51" s="1329"/>
      <c r="BQ51" s="1310"/>
      <c r="BR51" s="1310"/>
      <c r="BS51" s="1310"/>
      <c r="BT51" s="1310"/>
      <c r="BU51" s="1310"/>
      <c r="BV51" s="1310"/>
      <c r="BW51" s="1310"/>
      <c r="BX51" s="1310">
        <v>64.400000000000006</v>
      </c>
      <c r="BY51" s="1310"/>
      <c r="BZ51" s="1310"/>
      <c r="CA51" s="1310"/>
      <c r="CB51" s="1310"/>
      <c r="CC51" s="1310"/>
      <c r="CD51" s="1310"/>
      <c r="CE51" s="1310"/>
      <c r="CF51" s="1310">
        <v>75.599999999999994</v>
      </c>
      <c r="CG51" s="1310"/>
      <c r="CH51" s="1310"/>
      <c r="CI51" s="1310"/>
      <c r="CJ51" s="1310"/>
      <c r="CK51" s="1310"/>
      <c r="CL51" s="1310"/>
      <c r="CM51" s="1310"/>
      <c r="CN51" s="1310">
        <v>86.3</v>
      </c>
      <c r="CO51" s="1310"/>
      <c r="CP51" s="1310"/>
      <c r="CQ51" s="1310"/>
      <c r="CR51" s="1310"/>
      <c r="CS51" s="1310"/>
      <c r="CT51" s="1310"/>
      <c r="CU51" s="1310"/>
      <c r="CV51" s="1310">
        <v>91.3</v>
      </c>
      <c r="CW51" s="1310"/>
      <c r="CX51" s="1310"/>
      <c r="CY51" s="1310"/>
      <c r="CZ51" s="1310"/>
      <c r="DA51" s="1310"/>
      <c r="DB51" s="1310"/>
      <c r="DC51" s="1310"/>
    </row>
    <row r="52" spans="1:109" x14ac:dyDescent="0.15">
      <c r="B52" s="394"/>
      <c r="G52" s="1325"/>
      <c r="H52" s="1325"/>
      <c r="I52" s="1330"/>
      <c r="J52" s="1330"/>
      <c r="K52" s="1315"/>
      <c r="L52" s="1315"/>
      <c r="M52" s="1315"/>
      <c r="N52" s="1315"/>
      <c r="AM52" s="403"/>
      <c r="AN52" s="1313"/>
      <c r="AO52" s="1313"/>
      <c r="AP52" s="1313"/>
      <c r="AQ52" s="1313"/>
      <c r="AR52" s="1313"/>
      <c r="AS52" s="1313"/>
      <c r="AT52" s="1313"/>
      <c r="AU52" s="1313"/>
      <c r="AV52" s="1313"/>
      <c r="AW52" s="1313"/>
      <c r="AX52" s="1313"/>
      <c r="AY52" s="1313"/>
      <c r="AZ52" s="1313"/>
      <c r="BA52" s="1313"/>
      <c r="BB52" s="1313"/>
      <c r="BC52" s="1313"/>
      <c r="BD52" s="1313"/>
      <c r="BE52" s="1313"/>
      <c r="BF52" s="1313"/>
      <c r="BG52" s="1313"/>
      <c r="BH52" s="1313"/>
      <c r="BI52" s="1313"/>
      <c r="BJ52" s="1313"/>
      <c r="BK52" s="1313"/>
      <c r="BL52" s="1313"/>
      <c r="BM52" s="1313"/>
      <c r="BN52" s="1313"/>
      <c r="BO52" s="1313"/>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402"/>
      <c r="B53" s="394"/>
      <c r="G53" s="1325"/>
      <c r="H53" s="1325"/>
      <c r="I53" s="1308"/>
      <c r="J53" s="1308"/>
      <c r="K53" s="1315"/>
      <c r="L53" s="1315"/>
      <c r="M53" s="1315"/>
      <c r="N53" s="1315"/>
      <c r="AM53" s="403"/>
      <c r="AN53" s="1313"/>
      <c r="AO53" s="1313"/>
      <c r="AP53" s="1313"/>
      <c r="AQ53" s="1313"/>
      <c r="AR53" s="1313"/>
      <c r="AS53" s="1313"/>
      <c r="AT53" s="1313"/>
      <c r="AU53" s="1313"/>
      <c r="AV53" s="1313"/>
      <c r="AW53" s="1313"/>
      <c r="AX53" s="1313"/>
      <c r="AY53" s="1313"/>
      <c r="AZ53" s="1313"/>
      <c r="BA53" s="1313"/>
      <c r="BB53" s="1313" t="s">
        <v>622</v>
      </c>
      <c r="BC53" s="1313"/>
      <c r="BD53" s="1313"/>
      <c r="BE53" s="1313"/>
      <c r="BF53" s="1313"/>
      <c r="BG53" s="1313"/>
      <c r="BH53" s="1313"/>
      <c r="BI53" s="1313"/>
      <c r="BJ53" s="1313"/>
      <c r="BK53" s="1313"/>
      <c r="BL53" s="1313"/>
      <c r="BM53" s="1313"/>
      <c r="BN53" s="1313"/>
      <c r="BO53" s="1313"/>
      <c r="BP53" s="1329"/>
      <c r="BQ53" s="1310"/>
      <c r="BR53" s="1310"/>
      <c r="BS53" s="1310"/>
      <c r="BT53" s="1310"/>
      <c r="BU53" s="1310"/>
      <c r="BV53" s="1310"/>
      <c r="BW53" s="1310"/>
      <c r="BX53" s="1310">
        <v>51.7</v>
      </c>
      <c r="BY53" s="1310"/>
      <c r="BZ53" s="1310"/>
      <c r="CA53" s="1310"/>
      <c r="CB53" s="1310"/>
      <c r="CC53" s="1310"/>
      <c r="CD53" s="1310"/>
      <c r="CE53" s="1310"/>
      <c r="CF53" s="1310">
        <v>53.3</v>
      </c>
      <c r="CG53" s="1310"/>
      <c r="CH53" s="1310"/>
      <c r="CI53" s="1310"/>
      <c r="CJ53" s="1310"/>
      <c r="CK53" s="1310"/>
      <c r="CL53" s="1310"/>
      <c r="CM53" s="1310"/>
      <c r="CN53" s="1310">
        <v>54.9</v>
      </c>
      <c r="CO53" s="1310"/>
      <c r="CP53" s="1310"/>
      <c r="CQ53" s="1310"/>
      <c r="CR53" s="1310"/>
      <c r="CS53" s="1310"/>
      <c r="CT53" s="1310"/>
      <c r="CU53" s="1310"/>
      <c r="CV53" s="1310">
        <v>54.5</v>
      </c>
      <c r="CW53" s="1310"/>
      <c r="CX53" s="1310"/>
      <c r="CY53" s="1310"/>
      <c r="CZ53" s="1310"/>
      <c r="DA53" s="1310"/>
      <c r="DB53" s="1310"/>
      <c r="DC53" s="1310"/>
    </row>
    <row r="54" spans="1:109" x14ac:dyDescent="0.15">
      <c r="A54" s="402"/>
      <c r="B54" s="394"/>
      <c r="G54" s="1325"/>
      <c r="H54" s="1325"/>
      <c r="I54" s="1308"/>
      <c r="J54" s="1308"/>
      <c r="K54" s="1315"/>
      <c r="L54" s="1315"/>
      <c r="M54" s="1315"/>
      <c r="N54" s="1315"/>
      <c r="AM54" s="403"/>
      <c r="AN54" s="1313"/>
      <c r="AO54" s="1313"/>
      <c r="AP54" s="1313"/>
      <c r="AQ54" s="1313"/>
      <c r="AR54" s="1313"/>
      <c r="AS54" s="1313"/>
      <c r="AT54" s="1313"/>
      <c r="AU54" s="1313"/>
      <c r="AV54" s="1313"/>
      <c r="AW54" s="1313"/>
      <c r="AX54" s="1313"/>
      <c r="AY54" s="1313"/>
      <c r="AZ54" s="1313"/>
      <c r="BA54" s="1313"/>
      <c r="BB54" s="1313"/>
      <c r="BC54" s="1313"/>
      <c r="BD54" s="1313"/>
      <c r="BE54" s="1313"/>
      <c r="BF54" s="1313"/>
      <c r="BG54" s="1313"/>
      <c r="BH54" s="1313"/>
      <c r="BI54" s="1313"/>
      <c r="BJ54" s="1313"/>
      <c r="BK54" s="1313"/>
      <c r="BL54" s="1313"/>
      <c r="BM54" s="1313"/>
      <c r="BN54" s="1313"/>
      <c r="BO54" s="1313"/>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402"/>
      <c r="B55" s="394"/>
      <c r="G55" s="1308"/>
      <c r="H55" s="1308"/>
      <c r="I55" s="1308"/>
      <c r="J55" s="1308"/>
      <c r="K55" s="1315"/>
      <c r="L55" s="1315"/>
      <c r="M55" s="1315"/>
      <c r="N55" s="1315"/>
      <c r="AN55" s="1314" t="s">
        <v>623</v>
      </c>
      <c r="AO55" s="1314"/>
      <c r="AP55" s="1314"/>
      <c r="AQ55" s="1314"/>
      <c r="AR55" s="1314"/>
      <c r="AS55" s="1314"/>
      <c r="AT55" s="1314"/>
      <c r="AU55" s="1314"/>
      <c r="AV55" s="1314"/>
      <c r="AW55" s="1314"/>
      <c r="AX55" s="1314"/>
      <c r="AY55" s="1314"/>
      <c r="AZ55" s="1314"/>
      <c r="BA55" s="1314"/>
      <c r="BB55" s="1313" t="s">
        <v>621</v>
      </c>
      <c r="BC55" s="1313"/>
      <c r="BD55" s="1313"/>
      <c r="BE55" s="1313"/>
      <c r="BF55" s="1313"/>
      <c r="BG55" s="1313"/>
      <c r="BH55" s="1313"/>
      <c r="BI55" s="1313"/>
      <c r="BJ55" s="1313"/>
      <c r="BK55" s="1313"/>
      <c r="BL55" s="1313"/>
      <c r="BM55" s="1313"/>
      <c r="BN55" s="1313"/>
      <c r="BO55" s="1313"/>
      <c r="BP55" s="1329"/>
      <c r="BQ55" s="1310"/>
      <c r="BR55" s="1310"/>
      <c r="BS55" s="1310"/>
      <c r="BT55" s="1310"/>
      <c r="BU55" s="1310"/>
      <c r="BV55" s="1310"/>
      <c r="BW55" s="1310"/>
      <c r="BX55" s="1310">
        <v>34.9</v>
      </c>
      <c r="BY55" s="1310"/>
      <c r="BZ55" s="1310"/>
      <c r="CA55" s="1310"/>
      <c r="CB55" s="1310"/>
      <c r="CC55" s="1310"/>
      <c r="CD55" s="1310"/>
      <c r="CE55" s="1310"/>
      <c r="CF55" s="1310">
        <v>53.1</v>
      </c>
      <c r="CG55" s="1310"/>
      <c r="CH55" s="1310"/>
      <c r="CI55" s="1310"/>
      <c r="CJ55" s="1310"/>
      <c r="CK55" s="1310"/>
      <c r="CL55" s="1310"/>
      <c r="CM55" s="1310"/>
      <c r="CN55" s="1310">
        <v>51.2</v>
      </c>
      <c r="CO55" s="1310"/>
      <c r="CP55" s="1310"/>
      <c r="CQ55" s="1310"/>
      <c r="CR55" s="1310"/>
      <c r="CS55" s="1310"/>
      <c r="CT55" s="1310"/>
      <c r="CU55" s="1310"/>
      <c r="CV55" s="1310">
        <v>47.2</v>
      </c>
      <c r="CW55" s="1310"/>
      <c r="CX55" s="1310"/>
      <c r="CY55" s="1310"/>
      <c r="CZ55" s="1310"/>
      <c r="DA55" s="1310"/>
      <c r="DB55" s="1310"/>
      <c r="DC55" s="1310"/>
    </row>
    <row r="56" spans="1:109" x14ac:dyDescent="0.15">
      <c r="A56" s="402"/>
      <c r="B56" s="394"/>
      <c r="G56" s="1308"/>
      <c r="H56" s="1308"/>
      <c r="I56" s="1308"/>
      <c r="J56" s="1308"/>
      <c r="K56" s="1315"/>
      <c r="L56" s="1315"/>
      <c r="M56" s="1315"/>
      <c r="N56" s="1315"/>
      <c r="AN56" s="1314"/>
      <c r="AO56" s="1314"/>
      <c r="AP56" s="1314"/>
      <c r="AQ56" s="1314"/>
      <c r="AR56" s="1314"/>
      <c r="AS56" s="1314"/>
      <c r="AT56" s="1314"/>
      <c r="AU56" s="1314"/>
      <c r="AV56" s="1314"/>
      <c r="AW56" s="1314"/>
      <c r="AX56" s="1314"/>
      <c r="AY56" s="1314"/>
      <c r="AZ56" s="1314"/>
      <c r="BA56" s="1314"/>
      <c r="BB56" s="1313"/>
      <c r="BC56" s="1313"/>
      <c r="BD56" s="1313"/>
      <c r="BE56" s="1313"/>
      <c r="BF56" s="1313"/>
      <c r="BG56" s="1313"/>
      <c r="BH56" s="1313"/>
      <c r="BI56" s="1313"/>
      <c r="BJ56" s="1313"/>
      <c r="BK56" s="1313"/>
      <c r="BL56" s="1313"/>
      <c r="BM56" s="1313"/>
      <c r="BN56" s="1313"/>
      <c r="BO56" s="1313"/>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2" customFormat="1" x14ac:dyDescent="0.15">
      <c r="B57" s="406"/>
      <c r="G57" s="1308"/>
      <c r="H57" s="1308"/>
      <c r="I57" s="1311"/>
      <c r="J57" s="1311"/>
      <c r="K57" s="1315"/>
      <c r="L57" s="1315"/>
      <c r="M57" s="1315"/>
      <c r="N57" s="1315"/>
      <c r="AM57" s="387"/>
      <c r="AN57" s="1314"/>
      <c r="AO57" s="1314"/>
      <c r="AP57" s="1314"/>
      <c r="AQ57" s="1314"/>
      <c r="AR57" s="1314"/>
      <c r="AS57" s="1314"/>
      <c r="AT57" s="1314"/>
      <c r="AU57" s="1314"/>
      <c r="AV57" s="1314"/>
      <c r="AW57" s="1314"/>
      <c r="AX57" s="1314"/>
      <c r="AY57" s="1314"/>
      <c r="AZ57" s="1314"/>
      <c r="BA57" s="1314"/>
      <c r="BB57" s="1313" t="s">
        <v>622</v>
      </c>
      <c r="BC57" s="1313"/>
      <c r="BD57" s="1313"/>
      <c r="BE57" s="1313"/>
      <c r="BF57" s="1313"/>
      <c r="BG57" s="1313"/>
      <c r="BH57" s="1313"/>
      <c r="BI57" s="1313"/>
      <c r="BJ57" s="1313"/>
      <c r="BK57" s="1313"/>
      <c r="BL57" s="1313"/>
      <c r="BM57" s="1313"/>
      <c r="BN57" s="1313"/>
      <c r="BO57" s="1313"/>
      <c r="BP57" s="1329"/>
      <c r="BQ57" s="1310"/>
      <c r="BR57" s="1310"/>
      <c r="BS57" s="1310"/>
      <c r="BT57" s="1310"/>
      <c r="BU57" s="1310"/>
      <c r="BV57" s="1310"/>
      <c r="BW57" s="1310"/>
      <c r="BX57" s="1310">
        <v>60.2</v>
      </c>
      <c r="BY57" s="1310"/>
      <c r="BZ57" s="1310"/>
      <c r="CA57" s="1310"/>
      <c r="CB57" s="1310"/>
      <c r="CC57" s="1310"/>
      <c r="CD57" s="1310"/>
      <c r="CE57" s="1310"/>
      <c r="CF57" s="1310">
        <v>57.4</v>
      </c>
      <c r="CG57" s="1310"/>
      <c r="CH57" s="1310"/>
      <c r="CI57" s="1310"/>
      <c r="CJ57" s="1310"/>
      <c r="CK57" s="1310"/>
      <c r="CL57" s="1310"/>
      <c r="CM57" s="1310"/>
      <c r="CN57" s="1310">
        <v>58.7</v>
      </c>
      <c r="CO57" s="1310"/>
      <c r="CP57" s="1310"/>
      <c r="CQ57" s="1310"/>
      <c r="CR57" s="1310"/>
      <c r="CS57" s="1310"/>
      <c r="CT57" s="1310"/>
      <c r="CU57" s="1310"/>
      <c r="CV57" s="1310">
        <v>59.8</v>
      </c>
      <c r="CW57" s="1310"/>
      <c r="CX57" s="1310"/>
      <c r="CY57" s="1310"/>
      <c r="CZ57" s="1310"/>
      <c r="DA57" s="1310"/>
      <c r="DB57" s="1310"/>
      <c r="DC57" s="1310"/>
      <c r="DD57" s="407"/>
      <c r="DE57" s="406"/>
    </row>
    <row r="58" spans="1:109" s="402" customFormat="1" x14ac:dyDescent="0.15">
      <c r="A58" s="387"/>
      <c r="B58" s="406"/>
      <c r="G58" s="1308"/>
      <c r="H58" s="1308"/>
      <c r="I58" s="1311"/>
      <c r="J58" s="1311"/>
      <c r="K58" s="1315"/>
      <c r="L58" s="1315"/>
      <c r="M58" s="1315"/>
      <c r="N58" s="1315"/>
      <c r="AM58" s="387"/>
      <c r="AN58" s="1314"/>
      <c r="AO58" s="1314"/>
      <c r="AP58" s="1314"/>
      <c r="AQ58" s="1314"/>
      <c r="AR58" s="1314"/>
      <c r="AS58" s="1314"/>
      <c r="AT58" s="1314"/>
      <c r="AU58" s="1314"/>
      <c r="AV58" s="1314"/>
      <c r="AW58" s="1314"/>
      <c r="AX58" s="1314"/>
      <c r="AY58" s="1314"/>
      <c r="AZ58" s="1314"/>
      <c r="BA58" s="1314"/>
      <c r="BB58" s="1313"/>
      <c r="BC58" s="1313"/>
      <c r="BD58" s="1313"/>
      <c r="BE58" s="1313"/>
      <c r="BF58" s="1313"/>
      <c r="BG58" s="1313"/>
      <c r="BH58" s="1313"/>
      <c r="BI58" s="1313"/>
      <c r="BJ58" s="1313"/>
      <c r="BK58" s="1313"/>
      <c r="BL58" s="1313"/>
      <c r="BM58" s="1313"/>
      <c r="BN58" s="1313"/>
      <c r="BO58" s="1313"/>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624</v>
      </c>
    </row>
    <row r="64" spans="1:109" x14ac:dyDescent="0.15">
      <c r="B64" s="394"/>
      <c r="G64" s="401"/>
      <c r="I64" s="414"/>
      <c r="J64" s="414"/>
      <c r="K64" s="414"/>
      <c r="L64" s="414"/>
      <c r="M64" s="414"/>
      <c r="N64" s="415"/>
      <c r="AM64" s="401"/>
      <c r="AN64" s="401" t="s">
        <v>617</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6" t="s">
        <v>625</v>
      </c>
      <c r="AO65" s="1317"/>
      <c r="AP65" s="1317"/>
      <c r="AQ65" s="1317"/>
      <c r="AR65" s="1317"/>
      <c r="AS65" s="1317"/>
      <c r="AT65" s="1317"/>
      <c r="AU65" s="1317"/>
      <c r="AV65" s="1317"/>
      <c r="AW65" s="1317"/>
      <c r="AX65" s="1317"/>
      <c r="AY65" s="1317"/>
      <c r="AZ65" s="1317"/>
      <c r="BA65" s="1317"/>
      <c r="BB65" s="1317"/>
      <c r="BC65" s="1317"/>
      <c r="BD65" s="1317"/>
      <c r="BE65" s="1317"/>
      <c r="BF65" s="1317"/>
      <c r="BG65" s="1317"/>
      <c r="BH65" s="1317"/>
      <c r="BI65" s="1317"/>
      <c r="BJ65" s="1317"/>
      <c r="BK65" s="1317"/>
      <c r="BL65" s="1317"/>
      <c r="BM65" s="1317"/>
      <c r="BN65" s="1317"/>
      <c r="BO65" s="1317"/>
      <c r="BP65" s="1317"/>
      <c r="BQ65" s="1317"/>
      <c r="BR65" s="1317"/>
      <c r="BS65" s="1317"/>
      <c r="BT65" s="1317"/>
      <c r="BU65" s="1317"/>
      <c r="BV65" s="1317"/>
      <c r="BW65" s="1317"/>
      <c r="BX65" s="1317"/>
      <c r="BY65" s="1317"/>
      <c r="BZ65" s="1317"/>
      <c r="CA65" s="1317"/>
      <c r="CB65" s="1317"/>
      <c r="CC65" s="1317"/>
      <c r="CD65" s="1317"/>
      <c r="CE65" s="1317"/>
      <c r="CF65" s="1317"/>
      <c r="CG65" s="1317"/>
      <c r="CH65" s="1317"/>
      <c r="CI65" s="1317"/>
      <c r="CJ65" s="1317"/>
      <c r="CK65" s="1317"/>
      <c r="CL65" s="1317"/>
      <c r="CM65" s="1317"/>
      <c r="CN65" s="1317"/>
      <c r="CO65" s="1317"/>
      <c r="CP65" s="1317"/>
      <c r="CQ65" s="1317"/>
      <c r="CR65" s="1317"/>
      <c r="CS65" s="1317"/>
      <c r="CT65" s="1317"/>
      <c r="CU65" s="1317"/>
      <c r="CV65" s="1317"/>
      <c r="CW65" s="1317"/>
      <c r="CX65" s="1317"/>
      <c r="CY65" s="1317"/>
      <c r="CZ65" s="1317"/>
      <c r="DA65" s="1317"/>
      <c r="DB65" s="1317"/>
      <c r="DC65" s="1318"/>
    </row>
    <row r="66" spans="2:107" x14ac:dyDescent="0.15">
      <c r="B66" s="394"/>
      <c r="AN66" s="1319"/>
      <c r="AO66" s="1320"/>
      <c r="AP66" s="1320"/>
      <c r="AQ66" s="1320"/>
      <c r="AR66" s="1320"/>
      <c r="AS66" s="1320"/>
      <c r="AT66" s="1320"/>
      <c r="AU66" s="1320"/>
      <c r="AV66" s="1320"/>
      <c r="AW66" s="1320"/>
      <c r="AX66" s="1320"/>
      <c r="AY66" s="1320"/>
      <c r="AZ66" s="1320"/>
      <c r="BA66" s="1320"/>
      <c r="BB66" s="1320"/>
      <c r="BC66" s="1320"/>
      <c r="BD66" s="1320"/>
      <c r="BE66" s="1320"/>
      <c r="BF66" s="1320"/>
      <c r="BG66" s="1320"/>
      <c r="BH66" s="1320"/>
      <c r="BI66" s="1320"/>
      <c r="BJ66" s="1320"/>
      <c r="BK66" s="1320"/>
      <c r="BL66" s="1320"/>
      <c r="BM66" s="1320"/>
      <c r="BN66" s="1320"/>
      <c r="BO66" s="1320"/>
      <c r="BP66" s="1320"/>
      <c r="BQ66" s="1320"/>
      <c r="BR66" s="1320"/>
      <c r="BS66" s="1320"/>
      <c r="BT66" s="1320"/>
      <c r="BU66" s="1320"/>
      <c r="BV66" s="1320"/>
      <c r="BW66" s="1320"/>
      <c r="BX66" s="1320"/>
      <c r="BY66" s="1320"/>
      <c r="BZ66" s="1320"/>
      <c r="CA66" s="1320"/>
      <c r="CB66" s="1320"/>
      <c r="CC66" s="1320"/>
      <c r="CD66" s="1320"/>
      <c r="CE66" s="1320"/>
      <c r="CF66" s="1320"/>
      <c r="CG66" s="1320"/>
      <c r="CH66" s="1320"/>
      <c r="CI66" s="1320"/>
      <c r="CJ66" s="1320"/>
      <c r="CK66" s="1320"/>
      <c r="CL66" s="1320"/>
      <c r="CM66" s="1320"/>
      <c r="CN66" s="1320"/>
      <c r="CO66" s="1320"/>
      <c r="CP66" s="1320"/>
      <c r="CQ66" s="1320"/>
      <c r="CR66" s="1320"/>
      <c r="CS66" s="1320"/>
      <c r="CT66" s="1320"/>
      <c r="CU66" s="1320"/>
      <c r="CV66" s="1320"/>
      <c r="CW66" s="1320"/>
      <c r="CX66" s="1320"/>
      <c r="CY66" s="1320"/>
      <c r="CZ66" s="1320"/>
      <c r="DA66" s="1320"/>
      <c r="DB66" s="1320"/>
      <c r="DC66" s="1321"/>
    </row>
    <row r="67" spans="2:107" x14ac:dyDescent="0.15">
      <c r="B67" s="394"/>
      <c r="AN67" s="1319"/>
      <c r="AO67" s="1320"/>
      <c r="AP67" s="1320"/>
      <c r="AQ67" s="1320"/>
      <c r="AR67" s="1320"/>
      <c r="AS67" s="1320"/>
      <c r="AT67" s="1320"/>
      <c r="AU67" s="1320"/>
      <c r="AV67" s="1320"/>
      <c r="AW67" s="1320"/>
      <c r="AX67" s="1320"/>
      <c r="AY67" s="1320"/>
      <c r="AZ67" s="1320"/>
      <c r="BA67" s="1320"/>
      <c r="BB67" s="1320"/>
      <c r="BC67" s="1320"/>
      <c r="BD67" s="1320"/>
      <c r="BE67" s="1320"/>
      <c r="BF67" s="1320"/>
      <c r="BG67" s="1320"/>
      <c r="BH67" s="1320"/>
      <c r="BI67" s="1320"/>
      <c r="BJ67" s="1320"/>
      <c r="BK67" s="1320"/>
      <c r="BL67" s="1320"/>
      <c r="BM67" s="1320"/>
      <c r="BN67" s="1320"/>
      <c r="BO67" s="1320"/>
      <c r="BP67" s="1320"/>
      <c r="BQ67" s="1320"/>
      <c r="BR67" s="1320"/>
      <c r="BS67" s="1320"/>
      <c r="BT67" s="1320"/>
      <c r="BU67" s="1320"/>
      <c r="BV67" s="1320"/>
      <c r="BW67" s="1320"/>
      <c r="BX67" s="1320"/>
      <c r="BY67" s="1320"/>
      <c r="BZ67" s="1320"/>
      <c r="CA67" s="1320"/>
      <c r="CB67" s="1320"/>
      <c r="CC67" s="1320"/>
      <c r="CD67" s="1320"/>
      <c r="CE67" s="1320"/>
      <c r="CF67" s="1320"/>
      <c r="CG67" s="1320"/>
      <c r="CH67" s="1320"/>
      <c r="CI67" s="1320"/>
      <c r="CJ67" s="1320"/>
      <c r="CK67" s="1320"/>
      <c r="CL67" s="1320"/>
      <c r="CM67" s="1320"/>
      <c r="CN67" s="1320"/>
      <c r="CO67" s="1320"/>
      <c r="CP67" s="1320"/>
      <c r="CQ67" s="1320"/>
      <c r="CR67" s="1320"/>
      <c r="CS67" s="1320"/>
      <c r="CT67" s="1320"/>
      <c r="CU67" s="1320"/>
      <c r="CV67" s="1320"/>
      <c r="CW67" s="1320"/>
      <c r="CX67" s="1320"/>
      <c r="CY67" s="1320"/>
      <c r="CZ67" s="1320"/>
      <c r="DA67" s="1320"/>
      <c r="DB67" s="1320"/>
      <c r="DC67" s="1321"/>
    </row>
    <row r="68" spans="2:107" x14ac:dyDescent="0.15">
      <c r="B68" s="394"/>
      <c r="AN68" s="1319"/>
      <c r="AO68" s="1320"/>
      <c r="AP68" s="1320"/>
      <c r="AQ68" s="1320"/>
      <c r="AR68" s="1320"/>
      <c r="AS68" s="1320"/>
      <c r="AT68" s="1320"/>
      <c r="AU68" s="1320"/>
      <c r="AV68" s="1320"/>
      <c r="AW68" s="1320"/>
      <c r="AX68" s="1320"/>
      <c r="AY68" s="1320"/>
      <c r="AZ68" s="1320"/>
      <c r="BA68" s="1320"/>
      <c r="BB68" s="1320"/>
      <c r="BC68" s="1320"/>
      <c r="BD68" s="1320"/>
      <c r="BE68" s="1320"/>
      <c r="BF68" s="1320"/>
      <c r="BG68" s="1320"/>
      <c r="BH68" s="1320"/>
      <c r="BI68" s="1320"/>
      <c r="BJ68" s="1320"/>
      <c r="BK68" s="1320"/>
      <c r="BL68" s="1320"/>
      <c r="BM68" s="1320"/>
      <c r="BN68" s="1320"/>
      <c r="BO68" s="1320"/>
      <c r="BP68" s="1320"/>
      <c r="BQ68" s="1320"/>
      <c r="BR68" s="1320"/>
      <c r="BS68" s="1320"/>
      <c r="BT68" s="1320"/>
      <c r="BU68" s="1320"/>
      <c r="BV68" s="1320"/>
      <c r="BW68" s="1320"/>
      <c r="BX68" s="1320"/>
      <c r="BY68" s="1320"/>
      <c r="BZ68" s="1320"/>
      <c r="CA68" s="1320"/>
      <c r="CB68" s="1320"/>
      <c r="CC68" s="1320"/>
      <c r="CD68" s="1320"/>
      <c r="CE68" s="1320"/>
      <c r="CF68" s="1320"/>
      <c r="CG68" s="1320"/>
      <c r="CH68" s="1320"/>
      <c r="CI68" s="1320"/>
      <c r="CJ68" s="1320"/>
      <c r="CK68" s="1320"/>
      <c r="CL68" s="1320"/>
      <c r="CM68" s="1320"/>
      <c r="CN68" s="1320"/>
      <c r="CO68" s="1320"/>
      <c r="CP68" s="1320"/>
      <c r="CQ68" s="1320"/>
      <c r="CR68" s="1320"/>
      <c r="CS68" s="1320"/>
      <c r="CT68" s="1320"/>
      <c r="CU68" s="1320"/>
      <c r="CV68" s="1320"/>
      <c r="CW68" s="1320"/>
      <c r="CX68" s="1320"/>
      <c r="CY68" s="1320"/>
      <c r="CZ68" s="1320"/>
      <c r="DA68" s="1320"/>
      <c r="DB68" s="1320"/>
      <c r="DC68" s="1321"/>
    </row>
    <row r="69" spans="2:107" x14ac:dyDescent="0.15">
      <c r="B69" s="394"/>
      <c r="AN69" s="1322"/>
      <c r="AO69" s="1323"/>
      <c r="AP69" s="1323"/>
      <c r="AQ69" s="1323"/>
      <c r="AR69" s="1323"/>
      <c r="AS69" s="1323"/>
      <c r="AT69" s="1323"/>
      <c r="AU69" s="1323"/>
      <c r="AV69" s="1323"/>
      <c r="AW69" s="1323"/>
      <c r="AX69" s="1323"/>
      <c r="AY69" s="1323"/>
      <c r="AZ69" s="1323"/>
      <c r="BA69" s="1323"/>
      <c r="BB69" s="1323"/>
      <c r="BC69" s="1323"/>
      <c r="BD69" s="1323"/>
      <c r="BE69" s="1323"/>
      <c r="BF69" s="1323"/>
      <c r="BG69" s="1323"/>
      <c r="BH69" s="1323"/>
      <c r="BI69" s="1323"/>
      <c r="BJ69" s="1323"/>
      <c r="BK69" s="1323"/>
      <c r="BL69" s="1323"/>
      <c r="BM69" s="1323"/>
      <c r="BN69" s="1323"/>
      <c r="BO69" s="1323"/>
      <c r="BP69" s="1323"/>
      <c r="BQ69" s="1323"/>
      <c r="BR69" s="1323"/>
      <c r="BS69" s="1323"/>
      <c r="BT69" s="1323"/>
      <c r="BU69" s="1323"/>
      <c r="BV69" s="1323"/>
      <c r="BW69" s="1323"/>
      <c r="BX69" s="1323"/>
      <c r="BY69" s="1323"/>
      <c r="BZ69" s="1323"/>
      <c r="CA69" s="1323"/>
      <c r="CB69" s="1323"/>
      <c r="CC69" s="1323"/>
      <c r="CD69" s="1323"/>
      <c r="CE69" s="1323"/>
      <c r="CF69" s="1323"/>
      <c r="CG69" s="1323"/>
      <c r="CH69" s="1323"/>
      <c r="CI69" s="1323"/>
      <c r="CJ69" s="1323"/>
      <c r="CK69" s="1323"/>
      <c r="CL69" s="1323"/>
      <c r="CM69" s="1323"/>
      <c r="CN69" s="1323"/>
      <c r="CO69" s="1323"/>
      <c r="CP69" s="1323"/>
      <c r="CQ69" s="1323"/>
      <c r="CR69" s="1323"/>
      <c r="CS69" s="1323"/>
      <c r="CT69" s="1323"/>
      <c r="CU69" s="1323"/>
      <c r="CV69" s="1323"/>
      <c r="CW69" s="1323"/>
      <c r="CX69" s="1323"/>
      <c r="CY69" s="1323"/>
      <c r="CZ69" s="1323"/>
      <c r="DA69" s="1323"/>
      <c r="DB69" s="1323"/>
      <c r="DC69" s="1324"/>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619</v>
      </c>
    </row>
    <row r="72" spans="2:107" x14ac:dyDescent="0.15">
      <c r="B72" s="394"/>
      <c r="G72" s="1308"/>
      <c r="H72" s="1308"/>
      <c r="I72" s="1308"/>
      <c r="J72" s="1308"/>
      <c r="K72" s="404"/>
      <c r="L72" s="404"/>
      <c r="M72" s="405"/>
      <c r="N72" s="405"/>
      <c r="AN72" s="1326"/>
      <c r="AO72" s="1327"/>
      <c r="AP72" s="1327"/>
      <c r="AQ72" s="1327"/>
      <c r="AR72" s="1327"/>
      <c r="AS72" s="1327"/>
      <c r="AT72" s="1327"/>
      <c r="AU72" s="1327"/>
      <c r="AV72" s="1327"/>
      <c r="AW72" s="1327"/>
      <c r="AX72" s="1327"/>
      <c r="AY72" s="1327"/>
      <c r="AZ72" s="1327"/>
      <c r="BA72" s="1327"/>
      <c r="BB72" s="1327"/>
      <c r="BC72" s="1327"/>
      <c r="BD72" s="1327"/>
      <c r="BE72" s="1327"/>
      <c r="BF72" s="1327"/>
      <c r="BG72" s="1327"/>
      <c r="BH72" s="1327"/>
      <c r="BI72" s="1327"/>
      <c r="BJ72" s="1327"/>
      <c r="BK72" s="1327"/>
      <c r="BL72" s="1327"/>
      <c r="BM72" s="1327"/>
      <c r="BN72" s="1327"/>
      <c r="BO72" s="1328"/>
      <c r="BP72" s="1314" t="s">
        <v>559</v>
      </c>
      <c r="BQ72" s="1314"/>
      <c r="BR72" s="1314"/>
      <c r="BS72" s="1314"/>
      <c r="BT72" s="1314"/>
      <c r="BU72" s="1314"/>
      <c r="BV72" s="1314"/>
      <c r="BW72" s="1314"/>
      <c r="BX72" s="1314" t="s">
        <v>560</v>
      </c>
      <c r="BY72" s="1314"/>
      <c r="BZ72" s="1314"/>
      <c r="CA72" s="1314"/>
      <c r="CB72" s="1314"/>
      <c r="CC72" s="1314"/>
      <c r="CD72" s="1314"/>
      <c r="CE72" s="1314"/>
      <c r="CF72" s="1314" t="s">
        <v>561</v>
      </c>
      <c r="CG72" s="1314"/>
      <c r="CH72" s="1314"/>
      <c r="CI72" s="1314"/>
      <c r="CJ72" s="1314"/>
      <c r="CK72" s="1314"/>
      <c r="CL72" s="1314"/>
      <c r="CM72" s="1314"/>
      <c r="CN72" s="1314" t="s">
        <v>562</v>
      </c>
      <c r="CO72" s="1314"/>
      <c r="CP72" s="1314"/>
      <c r="CQ72" s="1314"/>
      <c r="CR72" s="1314"/>
      <c r="CS72" s="1314"/>
      <c r="CT72" s="1314"/>
      <c r="CU72" s="1314"/>
      <c r="CV72" s="1314" t="s">
        <v>563</v>
      </c>
      <c r="CW72" s="1314"/>
      <c r="CX72" s="1314"/>
      <c r="CY72" s="1314"/>
      <c r="CZ72" s="1314"/>
      <c r="DA72" s="1314"/>
      <c r="DB72" s="1314"/>
      <c r="DC72" s="1314"/>
    </row>
    <row r="73" spans="2:107" x14ac:dyDescent="0.15">
      <c r="B73" s="394"/>
      <c r="G73" s="1325"/>
      <c r="H73" s="1325"/>
      <c r="I73" s="1325"/>
      <c r="J73" s="1325"/>
      <c r="K73" s="1309"/>
      <c r="L73" s="1309"/>
      <c r="M73" s="1309"/>
      <c r="N73" s="1309"/>
      <c r="AM73" s="403"/>
      <c r="AN73" s="1313" t="s">
        <v>620</v>
      </c>
      <c r="AO73" s="1313"/>
      <c r="AP73" s="1313"/>
      <c r="AQ73" s="1313"/>
      <c r="AR73" s="1313"/>
      <c r="AS73" s="1313"/>
      <c r="AT73" s="1313"/>
      <c r="AU73" s="1313"/>
      <c r="AV73" s="1313"/>
      <c r="AW73" s="1313"/>
      <c r="AX73" s="1313"/>
      <c r="AY73" s="1313"/>
      <c r="AZ73" s="1313"/>
      <c r="BA73" s="1313"/>
      <c r="BB73" s="1313" t="s">
        <v>621</v>
      </c>
      <c r="BC73" s="1313"/>
      <c r="BD73" s="1313"/>
      <c r="BE73" s="1313"/>
      <c r="BF73" s="1313"/>
      <c r="BG73" s="1313"/>
      <c r="BH73" s="1313"/>
      <c r="BI73" s="1313"/>
      <c r="BJ73" s="1313"/>
      <c r="BK73" s="1313"/>
      <c r="BL73" s="1313"/>
      <c r="BM73" s="1313"/>
      <c r="BN73" s="1313"/>
      <c r="BO73" s="1313"/>
      <c r="BP73" s="1310">
        <v>78.599999999999994</v>
      </c>
      <c r="BQ73" s="1310"/>
      <c r="BR73" s="1310"/>
      <c r="BS73" s="1310"/>
      <c r="BT73" s="1310"/>
      <c r="BU73" s="1310"/>
      <c r="BV73" s="1310"/>
      <c r="BW73" s="1310"/>
      <c r="BX73" s="1310">
        <v>64.400000000000006</v>
      </c>
      <c r="BY73" s="1310"/>
      <c r="BZ73" s="1310"/>
      <c r="CA73" s="1310"/>
      <c r="CB73" s="1310"/>
      <c r="CC73" s="1310"/>
      <c r="CD73" s="1310"/>
      <c r="CE73" s="1310"/>
      <c r="CF73" s="1310">
        <v>75.599999999999994</v>
      </c>
      <c r="CG73" s="1310"/>
      <c r="CH73" s="1310"/>
      <c r="CI73" s="1310"/>
      <c r="CJ73" s="1310"/>
      <c r="CK73" s="1310"/>
      <c r="CL73" s="1310"/>
      <c r="CM73" s="1310"/>
      <c r="CN73" s="1310">
        <v>86.3</v>
      </c>
      <c r="CO73" s="1310"/>
      <c r="CP73" s="1310"/>
      <c r="CQ73" s="1310"/>
      <c r="CR73" s="1310"/>
      <c r="CS73" s="1310"/>
      <c r="CT73" s="1310"/>
      <c r="CU73" s="1310"/>
      <c r="CV73" s="1310">
        <v>91.3</v>
      </c>
      <c r="CW73" s="1310"/>
      <c r="CX73" s="1310"/>
      <c r="CY73" s="1310"/>
      <c r="CZ73" s="1310"/>
      <c r="DA73" s="1310"/>
      <c r="DB73" s="1310"/>
      <c r="DC73" s="1310"/>
    </row>
    <row r="74" spans="2:107" x14ac:dyDescent="0.15">
      <c r="B74" s="394"/>
      <c r="G74" s="1325"/>
      <c r="H74" s="1325"/>
      <c r="I74" s="1325"/>
      <c r="J74" s="1325"/>
      <c r="K74" s="1309"/>
      <c r="L74" s="1309"/>
      <c r="M74" s="1309"/>
      <c r="N74" s="1309"/>
      <c r="AM74" s="403"/>
      <c r="AN74" s="1313"/>
      <c r="AO74" s="1313"/>
      <c r="AP74" s="1313"/>
      <c r="AQ74" s="1313"/>
      <c r="AR74" s="1313"/>
      <c r="AS74" s="1313"/>
      <c r="AT74" s="1313"/>
      <c r="AU74" s="1313"/>
      <c r="AV74" s="1313"/>
      <c r="AW74" s="1313"/>
      <c r="AX74" s="1313"/>
      <c r="AY74" s="1313"/>
      <c r="AZ74" s="1313"/>
      <c r="BA74" s="1313"/>
      <c r="BB74" s="1313"/>
      <c r="BC74" s="1313"/>
      <c r="BD74" s="1313"/>
      <c r="BE74" s="1313"/>
      <c r="BF74" s="1313"/>
      <c r="BG74" s="1313"/>
      <c r="BH74" s="1313"/>
      <c r="BI74" s="1313"/>
      <c r="BJ74" s="1313"/>
      <c r="BK74" s="1313"/>
      <c r="BL74" s="1313"/>
      <c r="BM74" s="1313"/>
      <c r="BN74" s="1313"/>
      <c r="BO74" s="1313"/>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394"/>
      <c r="G75" s="1325"/>
      <c r="H75" s="1325"/>
      <c r="I75" s="1308"/>
      <c r="J75" s="1308"/>
      <c r="K75" s="1315"/>
      <c r="L75" s="1315"/>
      <c r="M75" s="1315"/>
      <c r="N75" s="1315"/>
      <c r="AM75" s="403"/>
      <c r="AN75" s="1313"/>
      <c r="AO75" s="1313"/>
      <c r="AP75" s="1313"/>
      <c r="AQ75" s="1313"/>
      <c r="AR75" s="1313"/>
      <c r="AS75" s="1313"/>
      <c r="AT75" s="1313"/>
      <c r="AU75" s="1313"/>
      <c r="AV75" s="1313"/>
      <c r="AW75" s="1313"/>
      <c r="AX75" s="1313"/>
      <c r="AY75" s="1313"/>
      <c r="AZ75" s="1313"/>
      <c r="BA75" s="1313"/>
      <c r="BB75" s="1313" t="s">
        <v>626</v>
      </c>
      <c r="BC75" s="1313"/>
      <c r="BD75" s="1313"/>
      <c r="BE75" s="1313"/>
      <c r="BF75" s="1313"/>
      <c r="BG75" s="1313"/>
      <c r="BH75" s="1313"/>
      <c r="BI75" s="1313"/>
      <c r="BJ75" s="1313"/>
      <c r="BK75" s="1313"/>
      <c r="BL75" s="1313"/>
      <c r="BM75" s="1313"/>
      <c r="BN75" s="1313"/>
      <c r="BO75" s="1313"/>
      <c r="BP75" s="1310">
        <v>13.2</v>
      </c>
      <c r="BQ75" s="1310"/>
      <c r="BR75" s="1310"/>
      <c r="BS75" s="1310"/>
      <c r="BT75" s="1310"/>
      <c r="BU75" s="1310"/>
      <c r="BV75" s="1310"/>
      <c r="BW75" s="1310"/>
      <c r="BX75" s="1310">
        <v>11.9</v>
      </c>
      <c r="BY75" s="1310"/>
      <c r="BZ75" s="1310"/>
      <c r="CA75" s="1310"/>
      <c r="CB75" s="1310"/>
      <c r="CC75" s="1310"/>
      <c r="CD75" s="1310"/>
      <c r="CE75" s="1310"/>
      <c r="CF75" s="1310">
        <v>11</v>
      </c>
      <c r="CG75" s="1310"/>
      <c r="CH75" s="1310"/>
      <c r="CI75" s="1310"/>
      <c r="CJ75" s="1310"/>
      <c r="CK75" s="1310"/>
      <c r="CL75" s="1310"/>
      <c r="CM75" s="1310"/>
      <c r="CN75" s="1310">
        <v>10.5</v>
      </c>
      <c r="CO75" s="1310"/>
      <c r="CP75" s="1310"/>
      <c r="CQ75" s="1310"/>
      <c r="CR75" s="1310"/>
      <c r="CS75" s="1310"/>
      <c r="CT75" s="1310"/>
      <c r="CU75" s="1310"/>
      <c r="CV75" s="1310">
        <v>10.1</v>
      </c>
      <c r="CW75" s="1310"/>
      <c r="CX75" s="1310"/>
      <c r="CY75" s="1310"/>
      <c r="CZ75" s="1310"/>
      <c r="DA75" s="1310"/>
      <c r="DB75" s="1310"/>
      <c r="DC75" s="1310"/>
    </row>
    <row r="76" spans="2:107" x14ac:dyDescent="0.15">
      <c r="B76" s="394"/>
      <c r="G76" s="1325"/>
      <c r="H76" s="1325"/>
      <c r="I76" s="1308"/>
      <c r="J76" s="1308"/>
      <c r="K76" s="1315"/>
      <c r="L76" s="1315"/>
      <c r="M76" s="1315"/>
      <c r="N76" s="1315"/>
      <c r="AM76" s="403"/>
      <c r="AN76" s="1313"/>
      <c r="AO76" s="1313"/>
      <c r="AP76" s="1313"/>
      <c r="AQ76" s="1313"/>
      <c r="AR76" s="1313"/>
      <c r="AS76" s="1313"/>
      <c r="AT76" s="1313"/>
      <c r="AU76" s="1313"/>
      <c r="AV76" s="1313"/>
      <c r="AW76" s="1313"/>
      <c r="AX76" s="1313"/>
      <c r="AY76" s="1313"/>
      <c r="AZ76" s="1313"/>
      <c r="BA76" s="1313"/>
      <c r="BB76" s="1313"/>
      <c r="BC76" s="1313"/>
      <c r="BD76" s="1313"/>
      <c r="BE76" s="1313"/>
      <c r="BF76" s="1313"/>
      <c r="BG76" s="1313"/>
      <c r="BH76" s="1313"/>
      <c r="BI76" s="1313"/>
      <c r="BJ76" s="1313"/>
      <c r="BK76" s="1313"/>
      <c r="BL76" s="1313"/>
      <c r="BM76" s="1313"/>
      <c r="BN76" s="1313"/>
      <c r="BO76" s="1313"/>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394"/>
      <c r="G77" s="1308"/>
      <c r="H77" s="1308"/>
      <c r="I77" s="1308"/>
      <c r="J77" s="1308"/>
      <c r="K77" s="1309"/>
      <c r="L77" s="1309"/>
      <c r="M77" s="1309"/>
      <c r="N77" s="1309"/>
      <c r="AN77" s="1314" t="s">
        <v>623</v>
      </c>
      <c r="AO77" s="1314"/>
      <c r="AP77" s="1314"/>
      <c r="AQ77" s="1314"/>
      <c r="AR77" s="1314"/>
      <c r="AS77" s="1314"/>
      <c r="AT77" s="1314"/>
      <c r="AU77" s="1314"/>
      <c r="AV77" s="1314"/>
      <c r="AW77" s="1314"/>
      <c r="AX77" s="1314"/>
      <c r="AY77" s="1314"/>
      <c r="AZ77" s="1314"/>
      <c r="BA77" s="1314"/>
      <c r="BB77" s="1313" t="s">
        <v>621</v>
      </c>
      <c r="BC77" s="1313"/>
      <c r="BD77" s="1313"/>
      <c r="BE77" s="1313"/>
      <c r="BF77" s="1313"/>
      <c r="BG77" s="1313"/>
      <c r="BH77" s="1313"/>
      <c r="BI77" s="1313"/>
      <c r="BJ77" s="1313"/>
      <c r="BK77" s="1313"/>
      <c r="BL77" s="1313"/>
      <c r="BM77" s="1313"/>
      <c r="BN77" s="1313"/>
      <c r="BO77" s="1313"/>
      <c r="BP77" s="1310">
        <v>33.799999999999997</v>
      </c>
      <c r="BQ77" s="1310"/>
      <c r="BR77" s="1310"/>
      <c r="BS77" s="1310"/>
      <c r="BT77" s="1310"/>
      <c r="BU77" s="1310"/>
      <c r="BV77" s="1310"/>
      <c r="BW77" s="1310"/>
      <c r="BX77" s="1310">
        <v>34.9</v>
      </c>
      <c r="BY77" s="1310"/>
      <c r="BZ77" s="1310"/>
      <c r="CA77" s="1310"/>
      <c r="CB77" s="1310"/>
      <c r="CC77" s="1310"/>
      <c r="CD77" s="1310"/>
      <c r="CE77" s="1310"/>
      <c r="CF77" s="1310">
        <v>53.1</v>
      </c>
      <c r="CG77" s="1310"/>
      <c r="CH77" s="1310"/>
      <c r="CI77" s="1310"/>
      <c r="CJ77" s="1310"/>
      <c r="CK77" s="1310"/>
      <c r="CL77" s="1310"/>
      <c r="CM77" s="1310"/>
      <c r="CN77" s="1310">
        <v>51.2</v>
      </c>
      <c r="CO77" s="1310"/>
      <c r="CP77" s="1310"/>
      <c r="CQ77" s="1310"/>
      <c r="CR77" s="1310"/>
      <c r="CS77" s="1310"/>
      <c r="CT77" s="1310"/>
      <c r="CU77" s="1310"/>
      <c r="CV77" s="1310">
        <v>47.2</v>
      </c>
      <c r="CW77" s="1310"/>
      <c r="CX77" s="1310"/>
      <c r="CY77" s="1310"/>
      <c r="CZ77" s="1310"/>
      <c r="DA77" s="1310"/>
      <c r="DB77" s="1310"/>
      <c r="DC77" s="1310"/>
    </row>
    <row r="78" spans="2:107" x14ac:dyDescent="0.15">
      <c r="B78" s="394"/>
      <c r="G78" s="1308"/>
      <c r="H78" s="1308"/>
      <c r="I78" s="1308"/>
      <c r="J78" s="1308"/>
      <c r="K78" s="1309"/>
      <c r="L78" s="1309"/>
      <c r="M78" s="1309"/>
      <c r="N78" s="1309"/>
      <c r="AN78" s="1314"/>
      <c r="AO78" s="1314"/>
      <c r="AP78" s="1314"/>
      <c r="AQ78" s="1314"/>
      <c r="AR78" s="1314"/>
      <c r="AS78" s="1314"/>
      <c r="AT78" s="1314"/>
      <c r="AU78" s="1314"/>
      <c r="AV78" s="1314"/>
      <c r="AW78" s="1314"/>
      <c r="AX78" s="1314"/>
      <c r="AY78" s="1314"/>
      <c r="AZ78" s="1314"/>
      <c r="BA78" s="1314"/>
      <c r="BB78" s="1313"/>
      <c r="BC78" s="1313"/>
      <c r="BD78" s="1313"/>
      <c r="BE78" s="1313"/>
      <c r="BF78" s="1313"/>
      <c r="BG78" s="1313"/>
      <c r="BH78" s="1313"/>
      <c r="BI78" s="1313"/>
      <c r="BJ78" s="1313"/>
      <c r="BK78" s="1313"/>
      <c r="BL78" s="1313"/>
      <c r="BM78" s="1313"/>
      <c r="BN78" s="1313"/>
      <c r="BO78" s="1313"/>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394"/>
      <c r="G79" s="1308"/>
      <c r="H79" s="1308"/>
      <c r="I79" s="1311"/>
      <c r="J79" s="1311"/>
      <c r="K79" s="1312"/>
      <c r="L79" s="1312"/>
      <c r="M79" s="1312"/>
      <c r="N79" s="1312"/>
      <c r="AN79" s="1314"/>
      <c r="AO79" s="1314"/>
      <c r="AP79" s="1314"/>
      <c r="AQ79" s="1314"/>
      <c r="AR79" s="1314"/>
      <c r="AS79" s="1314"/>
      <c r="AT79" s="1314"/>
      <c r="AU79" s="1314"/>
      <c r="AV79" s="1314"/>
      <c r="AW79" s="1314"/>
      <c r="AX79" s="1314"/>
      <c r="AY79" s="1314"/>
      <c r="AZ79" s="1314"/>
      <c r="BA79" s="1314"/>
      <c r="BB79" s="1313" t="s">
        <v>626</v>
      </c>
      <c r="BC79" s="1313"/>
      <c r="BD79" s="1313"/>
      <c r="BE79" s="1313"/>
      <c r="BF79" s="1313"/>
      <c r="BG79" s="1313"/>
      <c r="BH79" s="1313"/>
      <c r="BI79" s="1313"/>
      <c r="BJ79" s="1313"/>
      <c r="BK79" s="1313"/>
      <c r="BL79" s="1313"/>
      <c r="BM79" s="1313"/>
      <c r="BN79" s="1313"/>
      <c r="BO79" s="1313"/>
      <c r="BP79" s="1310">
        <v>7.1</v>
      </c>
      <c r="BQ79" s="1310"/>
      <c r="BR79" s="1310"/>
      <c r="BS79" s="1310"/>
      <c r="BT79" s="1310"/>
      <c r="BU79" s="1310"/>
      <c r="BV79" s="1310"/>
      <c r="BW79" s="1310"/>
      <c r="BX79" s="1310">
        <v>7.2</v>
      </c>
      <c r="BY79" s="1310"/>
      <c r="BZ79" s="1310"/>
      <c r="CA79" s="1310"/>
      <c r="CB79" s="1310"/>
      <c r="CC79" s="1310"/>
      <c r="CD79" s="1310"/>
      <c r="CE79" s="1310"/>
      <c r="CF79" s="1310">
        <v>8.6</v>
      </c>
      <c r="CG79" s="1310"/>
      <c r="CH79" s="1310"/>
      <c r="CI79" s="1310"/>
      <c r="CJ79" s="1310"/>
      <c r="CK79" s="1310"/>
      <c r="CL79" s="1310"/>
      <c r="CM79" s="1310"/>
      <c r="CN79" s="1310">
        <v>8.1999999999999993</v>
      </c>
      <c r="CO79" s="1310"/>
      <c r="CP79" s="1310"/>
      <c r="CQ79" s="1310"/>
      <c r="CR79" s="1310"/>
      <c r="CS79" s="1310"/>
      <c r="CT79" s="1310"/>
      <c r="CU79" s="1310"/>
      <c r="CV79" s="1310">
        <v>7.8</v>
      </c>
      <c r="CW79" s="1310"/>
      <c r="CX79" s="1310"/>
      <c r="CY79" s="1310"/>
      <c r="CZ79" s="1310"/>
      <c r="DA79" s="1310"/>
      <c r="DB79" s="1310"/>
      <c r="DC79" s="1310"/>
    </row>
    <row r="80" spans="2:107" x14ac:dyDescent="0.15">
      <c r="B80" s="394"/>
      <c r="G80" s="1308"/>
      <c r="H80" s="1308"/>
      <c r="I80" s="1311"/>
      <c r="J80" s="1311"/>
      <c r="K80" s="1312"/>
      <c r="L80" s="1312"/>
      <c r="M80" s="1312"/>
      <c r="N80" s="1312"/>
      <c r="AN80" s="1314"/>
      <c r="AO80" s="1314"/>
      <c r="AP80" s="1314"/>
      <c r="AQ80" s="1314"/>
      <c r="AR80" s="1314"/>
      <c r="AS80" s="1314"/>
      <c r="AT80" s="1314"/>
      <c r="AU80" s="1314"/>
      <c r="AV80" s="1314"/>
      <c r="AW80" s="1314"/>
      <c r="AX80" s="1314"/>
      <c r="AY80" s="1314"/>
      <c r="AZ80" s="1314"/>
      <c r="BA80" s="1314"/>
      <c r="BB80" s="1313"/>
      <c r="BC80" s="1313"/>
      <c r="BD80" s="1313"/>
      <c r="BE80" s="1313"/>
      <c r="BF80" s="1313"/>
      <c r="BG80" s="1313"/>
      <c r="BH80" s="1313"/>
      <c r="BI80" s="1313"/>
      <c r="BJ80" s="1313"/>
      <c r="BK80" s="1313"/>
      <c r="BL80" s="1313"/>
      <c r="BM80" s="1313"/>
      <c r="BN80" s="1313"/>
      <c r="BO80" s="1313"/>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sgcCaLA1exFYi0D8Q7qqcv8J2FjK4qZrJGSo7LtLZTIxNAHn0QNOkOOpiQ5pMDE8pQspux4AJEH2gP5E/Y9XMw==" saltValue="jC6RtPfybTETin+tLSEJV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8" zoomScale="55" zoomScaleNormal="55" zoomScaleSheetLayoutView="70" workbookViewId="0">
      <selection activeCell="CC61" sqref="CC61"/>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Q4uT1OU96rQOhT6dfO80G2bjy7bPpmZExpT43Xalf4zyVnHMPy+zsP53dmkpCneWOOzijagZnGyWVdO51jAuQ==" saltValue="t/yGfJEfxx6BB7PGHjdfG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8" zoomScale="55" zoomScaleNormal="55" zoomScaleSheetLayoutView="55" workbookViewId="0">
      <selection activeCell="CC61" sqref="CC61"/>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6OBntGf5ZbWq43TW8BuYybmnNRvAjBDV23LJ8JB8hbbPw3qaIww9UhMOIaaq333v9DrO+ItkaThOaB/e0f9WjA==" saltValue="V4l0NOBhV2H4iVdikUXiI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556</v>
      </c>
      <c r="G2" s="156"/>
      <c r="H2" s="157"/>
    </row>
    <row r="3" spans="1:8" x14ac:dyDescent="0.15">
      <c r="A3" s="153" t="s">
        <v>549</v>
      </c>
      <c r="B3" s="158"/>
      <c r="C3" s="159"/>
      <c r="D3" s="160">
        <v>75205</v>
      </c>
      <c r="E3" s="161"/>
      <c r="F3" s="162">
        <v>53605</v>
      </c>
      <c r="G3" s="163"/>
      <c r="H3" s="164"/>
    </row>
    <row r="4" spans="1:8" x14ac:dyDescent="0.15">
      <c r="A4" s="165"/>
      <c r="B4" s="166"/>
      <c r="C4" s="167"/>
      <c r="D4" s="168">
        <v>29517</v>
      </c>
      <c r="E4" s="169"/>
      <c r="F4" s="170">
        <v>28343</v>
      </c>
      <c r="G4" s="171"/>
      <c r="H4" s="172"/>
    </row>
    <row r="5" spans="1:8" x14ac:dyDescent="0.15">
      <c r="A5" s="153" t="s">
        <v>551</v>
      </c>
      <c r="B5" s="158"/>
      <c r="C5" s="159"/>
      <c r="D5" s="160">
        <v>62779</v>
      </c>
      <c r="E5" s="161"/>
      <c r="F5" s="162">
        <v>58051</v>
      </c>
      <c r="G5" s="163"/>
      <c r="H5" s="164"/>
    </row>
    <row r="6" spans="1:8" x14ac:dyDescent="0.15">
      <c r="A6" s="165"/>
      <c r="B6" s="166"/>
      <c r="C6" s="167"/>
      <c r="D6" s="168">
        <v>32572</v>
      </c>
      <c r="E6" s="169"/>
      <c r="F6" s="170">
        <v>32143</v>
      </c>
      <c r="G6" s="171"/>
      <c r="H6" s="172"/>
    </row>
    <row r="7" spans="1:8" x14ac:dyDescent="0.15">
      <c r="A7" s="153" t="s">
        <v>552</v>
      </c>
      <c r="B7" s="158"/>
      <c r="C7" s="159"/>
      <c r="D7" s="160">
        <v>75216</v>
      </c>
      <c r="E7" s="161"/>
      <c r="F7" s="162">
        <v>65942</v>
      </c>
      <c r="G7" s="163"/>
      <c r="H7" s="164"/>
    </row>
    <row r="8" spans="1:8" x14ac:dyDescent="0.15">
      <c r="A8" s="165"/>
      <c r="B8" s="166"/>
      <c r="C8" s="167"/>
      <c r="D8" s="168">
        <v>24154</v>
      </c>
      <c r="E8" s="169"/>
      <c r="F8" s="170">
        <v>32778</v>
      </c>
      <c r="G8" s="171"/>
      <c r="H8" s="172"/>
    </row>
    <row r="9" spans="1:8" x14ac:dyDescent="0.15">
      <c r="A9" s="153" t="s">
        <v>553</v>
      </c>
      <c r="B9" s="158"/>
      <c r="C9" s="159"/>
      <c r="D9" s="160">
        <v>112595</v>
      </c>
      <c r="E9" s="161"/>
      <c r="F9" s="162">
        <v>68655</v>
      </c>
      <c r="G9" s="163"/>
      <c r="H9" s="164"/>
    </row>
    <row r="10" spans="1:8" x14ac:dyDescent="0.15">
      <c r="A10" s="165"/>
      <c r="B10" s="166"/>
      <c r="C10" s="167"/>
      <c r="D10" s="168">
        <v>28599</v>
      </c>
      <c r="E10" s="169"/>
      <c r="F10" s="170">
        <v>32316</v>
      </c>
      <c r="G10" s="171"/>
      <c r="H10" s="172"/>
    </row>
    <row r="11" spans="1:8" x14ac:dyDescent="0.15">
      <c r="A11" s="153" t="s">
        <v>554</v>
      </c>
      <c r="B11" s="158"/>
      <c r="C11" s="159"/>
      <c r="D11" s="160">
        <v>114564</v>
      </c>
      <c r="E11" s="161"/>
      <c r="F11" s="162">
        <v>66863</v>
      </c>
      <c r="G11" s="163"/>
      <c r="H11" s="164"/>
    </row>
    <row r="12" spans="1:8" x14ac:dyDescent="0.15">
      <c r="A12" s="165"/>
      <c r="B12" s="166"/>
      <c r="C12" s="173"/>
      <c r="D12" s="168">
        <v>25408</v>
      </c>
      <c r="E12" s="169"/>
      <c r="F12" s="170">
        <v>32770</v>
      </c>
      <c r="G12" s="171"/>
      <c r="H12" s="172"/>
    </row>
    <row r="13" spans="1:8" x14ac:dyDescent="0.15">
      <c r="A13" s="153"/>
      <c r="B13" s="158"/>
      <c r="C13" s="174"/>
      <c r="D13" s="175">
        <v>88072</v>
      </c>
      <c r="E13" s="176"/>
      <c r="F13" s="177">
        <v>62623</v>
      </c>
      <c r="G13" s="178"/>
      <c r="H13" s="164"/>
    </row>
    <row r="14" spans="1:8" x14ac:dyDescent="0.15">
      <c r="A14" s="165"/>
      <c r="B14" s="166"/>
      <c r="C14" s="167"/>
      <c r="D14" s="168">
        <v>28050</v>
      </c>
      <c r="E14" s="169"/>
      <c r="F14" s="170">
        <v>31670</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4.71</v>
      </c>
      <c r="C19" s="179">
        <f>ROUND(VALUE(SUBSTITUTE(実質収支比率等に係る経年分析!G$48,"▲","-")),2)</f>
        <v>4.2300000000000004</v>
      </c>
      <c r="D19" s="179">
        <f>ROUND(VALUE(SUBSTITUTE(実質収支比率等に係る経年分析!H$48,"▲","-")),2)</f>
        <v>3.7</v>
      </c>
      <c r="E19" s="179">
        <f>ROUND(VALUE(SUBSTITUTE(実質収支比率等に係る経年分析!I$48,"▲","-")),2)</f>
        <v>5.1100000000000003</v>
      </c>
      <c r="F19" s="179">
        <f>ROUND(VALUE(SUBSTITUTE(実質収支比率等に係る経年分析!J$48,"▲","-")),2)</f>
        <v>3.49</v>
      </c>
    </row>
    <row r="20" spans="1:11" x14ac:dyDescent="0.15">
      <c r="A20" s="179" t="s">
        <v>54</v>
      </c>
      <c r="B20" s="179">
        <f>ROUND(VALUE(SUBSTITUTE(実質収支比率等に係る経年分析!F$47,"▲","-")),2)</f>
        <v>10.38</v>
      </c>
      <c r="C20" s="179">
        <f>ROUND(VALUE(SUBSTITUTE(実質収支比率等に係る経年分析!G$47,"▲","-")),2)</f>
        <v>10.28</v>
      </c>
      <c r="D20" s="179">
        <f>ROUND(VALUE(SUBSTITUTE(実質収支比率等に係る経年分析!H$47,"▲","-")),2)</f>
        <v>6.39</v>
      </c>
      <c r="E20" s="179">
        <f>ROUND(VALUE(SUBSTITUTE(実質収支比率等に係る経年分析!I$47,"▲","-")),2)</f>
        <v>6.45</v>
      </c>
      <c r="F20" s="179">
        <f>ROUND(VALUE(SUBSTITUTE(実質収支比率等に係る経年分析!J$47,"▲","-")),2)</f>
        <v>7.12</v>
      </c>
    </row>
    <row r="21" spans="1:11" x14ac:dyDescent="0.15">
      <c r="A21" s="179" t="s">
        <v>55</v>
      </c>
      <c r="B21" s="179">
        <f>IF(ISNUMBER(VALUE(SUBSTITUTE(実質収支比率等に係る経年分析!F$49,"▲","-"))),ROUND(VALUE(SUBSTITUTE(実質収支比率等に係る経年分析!F$49,"▲","-")),2),NA())</f>
        <v>-0.32</v>
      </c>
      <c r="C21" s="179">
        <f>IF(ISNUMBER(VALUE(SUBSTITUTE(実質収支比率等に係る経年分析!G$49,"▲","-"))),ROUND(VALUE(SUBSTITUTE(実質収支比率等に係る経年分析!G$49,"▲","-")),2),NA())</f>
        <v>-0.43</v>
      </c>
      <c r="D21" s="179">
        <f>IF(ISNUMBER(VALUE(SUBSTITUTE(実質収支比率等に係る経年分析!H$49,"▲","-"))),ROUND(VALUE(SUBSTITUTE(実質収支比率等に係る経年分析!H$49,"▲","-")),2),NA())</f>
        <v>-4.7300000000000004</v>
      </c>
      <c r="E21" s="179">
        <f>IF(ISNUMBER(VALUE(SUBSTITUTE(実質収支比率等に係る経年分析!I$49,"▲","-"))),ROUND(VALUE(SUBSTITUTE(実質収支比率等に係る経年分析!I$49,"▲","-")),2),NA())</f>
        <v>1.38</v>
      </c>
      <c r="F21" s="179">
        <f>IF(ISNUMBER(VALUE(SUBSTITUTE(実質収支比率等に係る経年分析!J$49,"▲","-"))),ROUND(VALUE(SUBSTITUTE(実質収支比率等に係る経年分析!J$49,"▲","-")),2),NA())</f>
        <v>-1.65</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0.03</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ケーブルテレビ事業特別会計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病院事業会計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0.97</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1.1200000000000001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0.8</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0.46</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0.09</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0.09</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v>
      </c>
    </row>
    <row r="32" spans="1:11" x14ac:dyDescent="0.15">
      <c r="A32" s="180" t="str">
        <f>IF(連結実質赤字比率に係る赤字・黒字の構成分析!C$38="",NA(),連結実質赤字比率に係る赤字・黒字の構成分析!C$38)</f>
        <v>水道事業会計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1.42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1.39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1.41</v>
      </c>
    </row>
    <row r="33" spans="1:16" x14ac:dyDescent="0.15">
      <c r="A33" s="180" t="str">
        <f>IF(連結実質赤字比率に係る赤字・黒字の構成分析!C$37="",NA(),連結実質赤字比率に係る赤字・黒字の構成分析!C$37)</f>
        <v>下水道事業会計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0.31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1.01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1.25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1.1000000000000001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1.58</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0.15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0.55000000000000004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1.1499999999999999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1.91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2.69</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4.22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3.69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5.33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3.49</v>
      </c>
    </row>
    <row r="36" spans="1:16" x14ac:dyDescent="0.15">
      <c r="A36" s="180" t="str">
        <f>IF(連結実質赤字比率に係る赤字・黒字の構成分析!C$34="",NA(),連結実質赤字比率に係る赤字・黒字の構成分析!C$34)</f>
        <v>国民健康保険特別会計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0.02</v>
      </c>
      <c r="D36" s="180">
        <f>IF(ROUND(VALUE(SUBSTITUTE(連結実質赤字比率に係る赤字・黒字の構成分析!G$34,"▲", "-")), 2) &lt; 0, ABS(ROUND(VALUE(SUBSTITUTE(連結実質赤字比率に係る赤字・黒字の構成分析!G$34,"▲", "-")), 2)), NA())</f>
        <v>0.97</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1.47</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1.19</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1.28</v>
      </c>
      <c r="K36" s="180" t="e">
        <f>IF(ROUND(VALUE(SUBSTITUTE(連結実質赤字比率に係る赤字・黒字の構成分析!J$34,"▲", "-")), 2) &gt;= 0, ABS(ROUND(VALUE(SUBSTITUTE(連結実質赤字比率に係る赤字・黒字の構成分析!J$34,"▲", "-")), 2)), NA())</f>
        <v>#N/A</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5431</v>
      </c>
      <c r="E42" s="181"/>
      <c r="F42" s="181"/>
      <c r="G42" s="181">
        <f>'実質公債費比率（分子）の構造'!L$52</f>
        <v>5316</v>
      </c>
      <c r="H42" s="181"/>
      <c r="I42" s="181"/>
      <c r="J42" s="181">
        <f>'実質公債費比率（分子）の構造'!M$52</f>
        <v>5128</v>
      </c>
      <c r="K42" s="181"/>
      <c r="L42" s="181"/>
      <c r="M42" s="181">
        <f>'実質公債費比率（分子）の構造'!N$52</f>
        <v>5080</v>
      </c>
      <c r="N42" s="181"/>
      <c r="O42" s="181"/>
      <c r="P42" s="181">
        <f>'実質公債費比率（分子）の構造'!O$52</f>
        <v>5129</v>
      </c>
    </row>
    <row r="43" spans="1:16" x14ac:dyDescent="0.15">
      <c r="A43" s="181" t="s">
        <v>63</v>
      </c>
      <c r="B43" s="181">
        <f>'実質公債費比率（分子）の構造'!K$51</f>
        <v>0</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157</v>
      </c>
      <c r="C44" s="181"/>
      <c r="D44" s="181"/>
      <c r="E44" s="181">
        <f>'実質公債費比率（分子）の構造'!L$50</f>
        <v>148</v>
      </c>
      <c r="F44" s="181"/>
      <c r="G44" s="181"/>
      <c r="H44" s="181">
        <f>'実質公債費比率（分子）の構造'!M$50</f>
        <v>137</v>
      </c>
      <c r="I44" s="181"/>
      <c r="J44" s="181"/>
      <c r="K44" s="181">
        <f>'実質公債費比率（分子）の構造'!N$50</f>
        <v>128</v>
      </c>
      <c r="L44" s="181"/>
      <c r="M44" s="181"/>
      <c r="N44" s="181">
        <f>'実質公債費比率（分子）の構造'!O$50</f>
        <v>121</v>
      </c>
      <c r="O44" s="181"/>
      <c r="P44" s="181"/>
    </row>
    <row r="45" spans="1:16" x14ac:dyDescent="0.15">
      <c r="A45" s="181" t="s">
        <v>65</v>
      </c>
      <c r="B45" s="181">
        <f>'実質公債費比率（分子）の構造'!K$49</f>
        <v>138</v>
      </c>
      <c r="C45" s="181"/>
      <c r="D45" s="181"/>
      <c r="E45" s="181">
        <f>'実質公債費比率（分子）の構造'!L$49</f>
        <v>129</v>
      </c>
      <c r="F45" s="181"/>
      <c r="G45" s="181"/>
      <c r="H45" s="181">
        <f>'実質公債費比率（分子）の構造'!M$49</f>
        <v>95</v>
      </c>
      <c r="I45" s="181"/>
      <c r="J45" s="181"/>
      <c r="K45" s="181">
        <f>'実質公債費比率（分子）の構造'!N$49</f>
        <v>96</v>
      </c>
      <c r="L45" s="181"/>
      <c r="M45" s="181"/>
      <c r="N45" s="181">
        <f>'実質公債費比率（分子）の構造'!O$49</f>
        <v>77</v>
      </c>
      <c r="O45" s="181"/>
      <c r="P45" s="181"/>
    </row>
    <row r="46" spans="1:16" x14ac:dyDescent="0.15">
      <c r="A46" s="181" t="s">
        <v>66</v>
      </c>
      <c r="B46" s="181">
        <f>'実質公債費比率（分子）の構造'!K$48</f>
        <v>1625</v>
      </c>
      <c r="C46" s="181"/>
      <c r="D46" s="181"/>
      <c r="E46" s="181">
        <f>'実質公債費比率（分子）の構造'!L$48</f>
        <v>1595</v>
      </c>
      <c r="F46" s="181"/>
      <c r="G46" s="181"/>
      <c r="H46" s="181">
        <f>'実質公債費比率（分子）の構造'!M$48</f>
        <v>1530</v>
      </c>
      <c r="I46" s="181"/>
      <c r="J46" s="181"/>
      <c r="K46" s="181">
        <f>'実質公債費比率（分子）の構造'!N$48</f>
        <v>1494</v>
      </c>
      <c r="L46" s="181"/>
      <c r="M46" s="181"/>
      <c r="N46" s="181">
        <f>'実質公債費比率（分子）の構造'!O$48</f>
        <v>1482</v>
      </c>
      <c r="O46" s="181"/>
      <c r="P46" s="181"/>
    </row>
    <row r="47" spans="1:16" x14ac:dyDescent="0.15">
      <c r="A47" s="181" t="s">
        <v>67</v>
      </c>
      <c r="B47" s="181">
        <f>'実質公債費比率（分子）の構造'!K$47</f>
        <v>13</v>
      </c>
      <c r="C47" s="181"/>
      <c r="D47" s="181"/>
      <c r="E47" s="181">
        <f>'実質公債費比率（分子）の構造'!L$47</f>
        <v>13</v>
      </c>
      <c r="F47" s="181"/>
      <c r="G47" s="181"/>
      <c r="H47" s="181">
        <f>'実質公債費比率（分子）の構造'!M$47</f>
        <v>13</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f>'実質公債費比率（分子）の構造'!M$46</f>
        <v>20</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6743</v>
      </c>
      <c r="C49" s="181"/>
      <c r="D49" s="181"/>
      <c r="E49" s="181">
        <f>'実質公債費比率（分子）の構造'!L$45</f>
        <v>6608</v>
      </c>
      <c r="F49" s="181"/>
      <c r="G49" s="181"/>
      <c r="H49" s="181">
        <f>'実質公債費比率（分子）の構造'!M$45</f>
        <v>6427</v>
      </c>
      <c r="I49" s="181"/>
      <c r="J49" s="181"/>
      <c r="K49" s="181">
        <f>'実質公債費比率（分子）の構造'!N$45</f>
        <v>6150</v>
      </c>
      <c r="L49" s="181"/>
      <c r="M49" s="181"/>
      <c r="N49" s="181">
        <f>'実質公債費比率（分子）の構造'!O$45</f>
        <v>6173</v>
      </c>
      <c r="O49" s="181"/>
      <c r="P49" s="181"/>
    </row>
    <row r="50" spans="1:16" x14ac:dyDescent="0.15">
      <c r="A50" s="181" t="s">
        <v>70</v>
      </c>
      <c r="B50" s="181" t="e">
        <f>NA()</f>
        <v>#N/A</v>
      </c>
      <c r="C50" s="181">
        <f>IF(ISNUMBER('実質公債費比率（分子）の構造'!K$53),'実質公債費比率（分子）の構造'!K$53,NA())</f>
        <v>3245</v>
      </c>
      <c r="D50" s="181" t="e">
        <f>NA()</f>
        <v>#N/A</v>
      </c>
      <c r="E50" s="181" t="e">
        <f>NA()</f>
        <v>#N/A</v>
      </c>
      <c r="F50" s="181">
        <f>IF(ISNUMBER('実質公債費比率（分子）の構造'!L$53),'実質公債費比率（分子）の構造'!L$53,NA())</f>
        <v>3177</v>
      </c>
      <c r="G50" s="181" t="e">
        <f>NA()</f>
        <v>#N/A</v>
      </c>
      <c r="H50" s="181" t="e">
        <f>NA()</f>
        <v>#N/A</v>
      </c>
      <c r="I50" s="181">
        <f>IF(ISNUMBER('実質公債費比率（分子）の構造'!M$53),'実質公債費比率（分子）の構造'!M$53,NA())</f>
        <v>3094</v>
      </c>
      <c r="J50" s="181" t="e">
        <f>NA()</f>
        <v>#N/A</v>
      </c>
      <c r="K50" s="181" t="e">
        <f>NA()</f>
        <v>#N/A</v>
      </c>
      <c r="L50" s="181">
        <f>IF(ISNUMBER('実質公債費比率（分子）の構造'!N$53),'実質公債費比率（分子）の構造'!N$53,NA())</f>
        <v>2788</v>
      </c>
      <c r="M50" s="181" t="e">
        <f>NA()</f>
        <v>#N/A</v>
      </c>
      <c r="N50" s="181" t="e">
        <f>NA()</f>
        <v>#N/A</v>
      </c>
      <c r="O50" s="181">
        <f>IF(ISNUMBER('実質公債費比率（分子）の構造'!O$53),'実質公債費比率（分子）の構造'!O$53,NA())</f>
        <v>2724</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56507</v>
      </c>
      <c r="E56" s="180"/>
      <c r="F56" s="180"/>
      <c r="G56" s="180">
        <f>'将来負担比率（分子）の構造'!J$52</f>
        <v>58821</v>
      </c>
      <c r="H56" s="180"/>
      <c r="I56" s="180"/>
      <c r="J56" s="180">
        <f>'将来負担比率（分子）の構造'!K$52</f>
        <v>57510</v>
      </c>
      <c r="K56" s="180"/>
      <c r="L56" s="180"/>
      <c r="M56" s="180">
        <f>'将来負担比率（分子）の構造'!L$52</f>
        <v>58651</v>
      </c>
      <c r="N56" s="180"/>
      <c r="O56" s="180"/>
      <c r="P56" s="180">
        <f>'将来負担比率（分子）の構造'!M$52</f>
        <v>60861</v>
      </c>
    </row>
    <row r="57" spans="1:16" x14ac:dyDescent="0.15">
      <c r="A57" s="180" t="s">
        <v>41</v>
      </c>
      <c r="B57" s="180"/>
      <c r="C57" s="180"/>
      <c r="D57" s="180">
        <f>'将来負担比率（分子）の構造'!I$51</f>
        <v>1167</v>
      </c>
      <c r="E57" s="180"/>
      <c r="F57" s="180"/>
      <c r="G57" s="180">
        <f>'将来負担比率（分子）の構造'!J$51</f>
        <v>1041</v>
      </c>
      <c r="H57" s="180"/>
      <c r="I57" s="180"/>
      <c r="J57" s="180">
        <f>'将来負担比率（分子）の構造'!K$51</f>
        <v>1017</v>
      </c>
      <c r="K57" s="180"/>
      <c r="L57" s="180"/>
      <c r="M57" s="180">
        <f>'将来負担比率（分子）の構造'!L$51</f>
        <v>899</v>
      </c>
      <c r="N57" s="180"/>
      <c r="O57" s="180"/>
      <c r="P57" s="180">
        <f>'将来負担比率（分子）の構造'!M$51</f>
        <v>796</v>
      </c>
    </row>
    <row r="58" spans="1:16" x14ac:dyDescent="0.15">
      <c r="A58" s="180" t="s">
        <v>40</v>
      </c>
      <c r="B58" s="180"/>
      <c r="C58" s="180"/>
      <c r="D58" s="180">
        <f>'将来負担比率（分子）の構造'!I$50</f>
        <v>13203</v>
      </c>
      <c r="E58" s="180"/>
      <c r="F58" s="180"/>
      <c r="G58" s="180">
        <f>'将来負担比率（分子）の構造'!J$50</f>
        <v>12811</v>
      </c>
      <c r="H58" s="180"/>
      <c r="I58" s="180"/>
      <c r="J58" s="180">
        <f>'将来負担比率（分子）の構造'!K$50</f>
        <v>11013</v>
      </c>
      <c r="K58" s="180"/>
      <c r="L58" s="180"/>
      <c r="M58" s="180">
        <f>'将来負担比率（分子）の構造'!L$50</f>
        <v>9140</v>
      </c>
      <c r="N58" s="180"/>
      <c r="O58" s="180"/>
      <c r="P58" s="180">
        <f>'将来負担比率（分子）の構造'!M$50</f>
        <v>9080</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f>'将来負担比率（分子）の構造'!I$46</f>
        <v>4</v>
      </c>
      <c r="C61" s="180"/>
      <c r="D61" s="180"/>
      <c r="E61" s="180">
        <f>'将来負担比率（分子）の構造'!J$46</f>
        <v>3</v>
      </c>
      <c r="F61" s="180"/>
      <c r="G61" s="180"/>
      <c r="H61" s="180">
        <f>'将来負担比率（分子）の構造'!K$46</f>
        <v>2</v>
      </c>
      <c r="I61" s="180"/>
      <c r="J61" s="180"/>
      <c r="K61" s="180">
        <f>'将来負担比率（分子）の構造'!L$46</f>
        <v>3</v>
      </c>
      <c r="L61" s="180"/>
      <c r="M61" s="180"/>
      <c r="N61" s="180">
        <f>'将来負担比率（分子）の構造'!M$46</f>
        <v>2</v>
      </c>
      <c r="O61" s="180"/>
      <c r="P61" s="180"/>
    </row>
    <row r="62" spans="1:16" x14ac:dyDescent="0.15">
      <c r="A62" s="180" t="s">
        <v>34</v>
      </c>
      <c r="B62" s="180">
        <f>'将来負担比率（分子）の構造'!I$45</f>
        <v>9156</v>
      </c>
      <c r="C62" s="180"/>
      <c r="D62" s="180"/>
      <c r="E62" s="180">
        <f>'将来負担比率（分子）の構造'!J$45</f>
        <v>8539</v>
      </c>
      <c r="F62" s="180"/>
      <c r="G62" s="180"/>
      <c r="H62" s="180">
        <f>'将来負担比率（分子）の構造'!K$45</f>
        <v>9048</v>
      </c>
      <c r="I62" s="180"/>
      <c r="J62" s="180"/>
      <c r="K62" s="180">
        <f>'将来負担比率（分子）の構造'!L$45</f>
        <v>9067</v>
      </c>
      <c r="L62" s="180"/>
      <c r="M62" s="180"/>
      <c r="N62" s="180">
        <f>'将来負担比率（分子）の構造'!M$45</f>
        <v>8771</v>
      </c>
      <c r="O62" s="180"/>
      <c r="P62" s="180"/>
    </row>
    <row r="63" spans="1:16" x14ac:dyDescent="0.15">
      <c r="A63" s="180" t="s">
        <v>33</v>
      </c>
      <c r="B63" s="180">
        <f>'将来負担比率（分子）の構造'!I$44</f>
        <v>669</v>
      </c>
      <c r="C63" s="180"/>
      <c r="D63" s="180"/>
      <c r="E63" s="180">
        <f>'将来負担比率（分子）の構造'!J$44</f>
        <v>566</v>
      </c>
      <c r="F63" s="180"/>
      <c r="G63" s="180"/>
      <c r="H63" s="180">
        <f>'将来負担比率（分子）の構造'!K$44</f>
        <v>637</v>
      </c>
      <c r="I63" s="180"/>
      <c r="J63" s="180"/>
      <c r="K63" s="180">
        <f>'将来負担比率（分子）の構造'!L$44</f>
        <v>807</v>
      </c>
      <c r="L63" s="180"/>
      <c r="M63" s="180"/>
      <c r="N63" s="180">
        <f>'将来負担比率（分子）の構造'!M$44</f>
        <v>837</v>
      </c>
      <c r="O63" s="180"/>
      <c r="P63" s="180"/>
    </row>
    <row r="64" spans="1:16" x14ac:dyDescent="0.15">
      <c r="A64" s="180" t="s">
        <v>32</v>
      </c>
      <c r="B64" s="180">
        <f>'将来負担比率（分子）の構造'!I$43</f>
        <v>21036</v>
      </c>
      <c r="C64" s="180"/>
      <c r="D64" s="180"/>
      <c r="E64" s="180">
        <f>'将来負担比率（分子）の構造'!J$43</f>
        <v>18967</v>
      </c>
      <c r="F64" s="180"/>
      <c r="G64" s="180"/>
      <c r="H64" s="180">
        <f>'将来負担比率（分子）の構造'!K$43</f>
        <v>18055</v>
      </c>
      <c r="I64" s="180"/>
      <c r="J64" s="180"/>
      <c r="K64" s="180">
        <f>'将来負担比率（分子）の構造'!L$43</f>
        <v>17271</v>
      </c>
      <c r="L64" s="180"/>
      <c r="M64" s="180"/>
      <c r="N64" s="180">
        <f>'将来負担比率（分子）の構造'!M$43</f>
        <v>17714</v>
      </c>
      <c r="O64" s="180"/>
      <c r="P64" s="180"/>
    </row>
    <row r="65" spans="1:16" x14ac:dyDescent="0.15">
      <c r="A65" s="180" t="s">
        <v>31</v>
      </c>
      <c r="B65" s="180">
        <f>'将来負担比率（分子）の構造'!I$42</f>
        <v>1107</v>
      </c>
      <c r="C65" s="180"/>
      <c r="D65" s="180"/>
      <c r="E65" s="180">
        <f>'将来負担比率（分子）の構造'!J$42</f>
        <v>1264</v>
      </c>
      <c r="F65" s="180"/>
      <c r="G65" s="180"/>
      <c r="H65" s="180">
        <f>'将来負担比率（分子）の構造'!K$42</f>
        <v>1099</v>
      </c>
      <c r="I65" s="180"/>
      <c r="J65" s="180"/>
      <c r="K65" s="180">
        <f>'将来負担比率（分子）の構造'!L$42</f>
        <v>1052</v>
      </c>
      <c r="L65" s="180"/>
      <c r="M65" s="180"/>
      <c r="N65" s="180">
        <f>'将来負担比率（分子）の構造'!M$42</f>
        <v>1026</v>
      </c>
      <c r="O65" s="180"/>
      <c r="P65" s="180"/>
    </row>
    <row r="66" spans="1:16" x14ac:dyDescent="0.15">
      <c r="A66" s="180" t="s">
        <v>30</v>
      </c>
      <c r="B66" s="180">
        <f>'将来負担比率（分子）の構造'!I$41</f>
        <v>61395</v>
      </c>
      <c r="C66" s="180"/>
      <c r="D66" s="180"/>
      <c r="E66" s="180">
        <f>'将来負担比率（分子）の構造'!J$41</f>
        <v>62033</v>
      </c>
      <c r="F66" s="180"/>
      <c r="G66" s="180"/>
      <c r="H66" s="180">
        <f>'将来負担比率（分子）の構造'!K$41</f>
        <v>62288</v>
      </c>
      <c r="I66" s="180"/>
      <c r="J66" s="180"/>
      <c r="K66" s="180">
        <f>'将来負担比率（分子）の構造'!L$41</f>
        <v>64894</v>
      </c>
      <c r="L66" s="180"/>
      <c r="M66" s="180"/>
      <c r="N66" s="180">
        <f>'将来負担比率（分子）の構造'!M$41</f>
        <v>67927</v>
      </c>
      <c r="O66" s="180"/>
      <c r="P66" s="180"/>
    </row>
    <row r="67" spans="1:16" x14ac:dyDescent="0.15">
      <c r="A67" s="180" t="s">
        <v>74</v>
      </c>
      <c r="B67" s="180" t="e">
        <f>NA()</f>
        <v>#N/A</v>
      </c>
      <c r="C67" s="180">
        <f>IF(ISNUMBER('将来負担比率（分子）の構造'!I$53), IF('将来負担比率（分子）の構造'!I$53 &lt; 0, 0, '将来負担比率（分子）の構造'!I$53), NA())</f>
        <v>22490</v>
      </c>
      <c r="D67" s="180" t="e">
        <f>NA()</f>
        <v>#N/A</v>
      </c>
      <c r="E67" s="180" t="e">
        <f>NA()</f>
        <v>#N/A</v>
      </c>
      <c r="F67" s="180">
        <f>IF(ISNUMBER('将来負担比率（分子）の構造'!J$53), IF('将来負担比率（分子）の構造'!J$53 &lt; 0, 0, '将来負担比率（分子）の構造'!J$53), NA())</f>
        <v>18701</v>
      </c>
      <c r="G67" s="180" t="e">
        <f>NA()</f>
        <v>#N/A</v>
      </c>
      <c r="H67" s="180" t="e">
        <f>NA()</f>
        <v>#N/A</v>
      </c>
      <c r="I67" s="180">
        <f>IF(ISNUMBER('将来負担比率（分子）の構造'!K$53), IF('将来負担比率（分子）の構造'!K$53 &lt; 0, 0, '将来負担比率（分子）の構造'!K$53), NA())</f>
        <v>21589</v>
      </c>
      <c r="J67" s="180" t="e">
        <f>NA()</f>
        <v>#N/A</v>
      </c>
      <c r="K67" s="180" t="e">
        <f>NA()</f>
        <v>#N/A</v>
      </c>
      <c r="L67" s="180">
        <f>IF(ISNUMBER('将来負担比率（分子）の構造'!L$53), IF('将来負担比率（分子）の構造'!L$53 &lt; 0, 0, '将来負担比率（分子）の構造'!L$53), NA())</f>
        <v>24403</v>
      </c>
      <c r="M67" s="180" t="e">
        <f>NA()</f>
        <v>#N/A</v>
      </c>
      <c r="N67" s="180" t="e">
        <f>NA()</f>
        <v>#N/A</v>
      </c>
      <c r="O67" s="180">
        <f>IF(ISNUMBER('将来負担比率（分子）の構造'!M$53), IF('将来負担比率（分子）の構造'!M$53 &lt; 0, 0, '将来負担比率（分子）の構造'!M$53), NA())</f>
        <v>25540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2141</v>
      </c>
      <c r="C72" s="184">
        <f>基金残高に係る経年分析!G55</f>
        <v>2143</v>
      </c>
      <c r="D72" s="184">
        <f>基金残高に係る経年分析!H55</f>
        <v>2346</v>
      </c>
    </row>
    <row r="73" spans="1:16" x14ac:dyDescent="0.15">
      <c r="A73" s="183" t="s">
        <v>77</v>
      </c>
      <c r="B73" s="184">
        <f>基金残高に係る経年分析!F56</f>
        <v>703</v>
      </c>
      <c r="C73" s="184">
        <f>基金残高に係る経年分析!G56</f>
        <v>703</v>
      </c>
      <c r="D73" s="184">
        <f>基金残高に係る経年分析!H56</f>
        <v>704</v>
      </c>
    </row>
    <row r="74" spans="1:16" x14ac:dyDescent="0.15">
      <c r="A74" s="183" t="s">
        <v>78</v>
      </c>
      <c r="B74" s="184">
        <f>基金残高に係る経年分析!F57</f>
        <v>6659</v>
      </c>
      <c r="C74" s="184">
        <f>基金残高に係る経年分析!G57</f>
        <v>4782</v>
      </c>
      <c r="D74" s="184">
        <f>基金残高に係る経年分析!H57</f>
        <v>4516</v>
      </c>
    </row>
  </sheetData>
  <sheetProtection algorithmName="SHA-512" hashValue="hf961z11jQ1CpH8MIH60n+A0TRK7aE4oaZWPVzxWBylAAUATpe+qHXK6shu7Do7uuhw7whKLK3/jHD5q++6oXA==" saltValue="33Dcis6mwOo3zbkkqisYH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0" zoomScaleNormal="8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212</v>
      </c>
      <c r="DI1" s="656"/>
      <c r="DJ1" s="656"/>
      <c r="DK1" s="656"/>
      <c r="DL1" s="656"/>
      <c r="DM1" s="656"/>
      <c r="DN1" s="657"/>
      <c r="DO1" s="225"/>
      <c r="DP1" s="655" t="s">
        <v>213</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215</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216</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217</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218</v>
      </c>
      <c r="S4" s="659"/>
      <c r="T4" s="659"/>
      <c r="U4" s="659"/>
      <c r="V4" s="659"/>
      <c r="W4" s="659"/>
      <c r="X4" s="659"/>
      <c r="Y4" s="660"/>
      <c r="Z4" s="658" t="s">
        <v>219</v>
      </c>
      <c r="AA4" s="659"/>
      <c r="AB4" s="659"/>
      <c r="AC4" s="660"/>
      <c r="AD4" s="658" t="s">
        <v>220</v>
      </c>
      <c r="AE4" s="659"/>
      <c r="AF4" s="659"/>
      <c r="AG4" s="659"/>
      <c r="AH4" s="659"/>
      <c r="AI4" s="659"/>
      <c r="AJ4" s="659"/>
      <c r="AK4" s="660"/>
      <c r="AL4" s="658" t="s">
        <v>219</v>
      </c>
      <c r="AM4" s="659"/>
      <c r="AN4" s="659"/>
      <c r="AO4" s="660"/>
      <c r="AP4" s="664" t="s">
        <v>221</v>
      </c>
      <c r="AQ4" s="664"/>
      <c r="AR4" s="664"/>
      <c r="AS4" s="664"/>
      <c r="AT4" s="664"/>
      <c r="AU4" s="664"/>
      <c r="AV4" s="664"/>
      <c r="AW4" s="664"/>
      <c r="AX4" s="664"/>
      <c r="AY4" s="664"/>
      <c r="AZ4" s="664"/>
      <c r="BA4" s="664"/>
      <c r="BB4" s="664"/>
      <c r="BC4" s="664"/>
      <c r="BD4" s="664"/>
      <c r="BE4" s="664"/>
      <c r="BF4" s="664"/>
      <c r="BG4" s="664" t="s">
        <v>222</v>
      </c>
      <c r="BH4" s="664"/>
      <c r="BI4" s="664"/>
      <c r="BJ4" s="664"/>
      <c r="BK4" s="664"/>
      <c r="BL4" s="664"/>
      <c r="BM4" s="664"/>
      <c r="BN4" s="664"/>
      <c r="BO4" s="664" t="s">
        <v>219</v>
      </c>
      <c r="BP4" s="664"/>
      <c r="BQ4" s="664"/>
      <c r="BR4" s="664"/>
      <c r="BS4" s="664" t="s">
        <v>223</v>
      </c>
      <c r="BT4" s="664"/>
      <c r="BU4" s="664"/>
      <c r="BV4" s="664"/>
      <c r="BW4" s="664"/>
      <c r="BX4" s="664"/>
      <c r="BY4" s="664"/>
      <c r="BZ4" s="664"/>
      <c r="CA4" s="664"/>
      <c r="CB4" s="664"/>
      <c r="CD4" s="661" t="s">
        <v>224</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225</v>
      </c>
      <c r="C5" s="666"/>
      <c r="D5" s="666"/>
      <c r="E5" s="666"/>
      <c r="F5" s="666"/>
      <c r="G5" s="666"/>
      <c r="H5" s="666"/>
      <c r="I5" s="666"/>
      <c r="J5" s="666"/>
      <c r="K5" s="666"/>
      <c r="L5" s="666"/>
      <c r="M5" s="666"/>
      <c r="N5" s="666"/>
      <c r="O5" s="666"/>
      <c r="P5" s="666"/>
      <c r="Q5" s="667"/>
      <c r="R5" s="668">
        <v>15158269</v>
      </c>
      <c r="S5" s="669"/>
      <c r="T5" s="669"/>
      <c r="U5" s="669"/>
      <c r="V5" s="669"/>
      <c r="W5" s="669"/>
      <c r="X5" s="669"/>
      <c r="Y5" s="670"/>
      <c r="Z5" s="671">
        <v>22.8</v>
      </c>
      <c r="AA5" s="671"/>
      <c r="AB5" s="671"/>
      <c r="AC5" s="671"/>
      <c r="AD5" s="672">
        <v>15158269</v>
      </c>
      <c r="AE5" s="672"/>
      <c r="AF5" s="672"/>
      <c r="AG5" s="672"/>
      <c r="AH5" s="672"/>
      <c r="AI5" s="672"/>
      <c r="AJ5" s="672"/>
      <c r="AK5" s="672"/>
      <c r="AL5" s="673">
        <v>46.6</v>
      </c>
      <c r="AM5" s="674"/>
      <c r="AN5" s="674"/>
      <c r="AO5" s="675"/>
      <c r="AP5" s="665" t="s">
        <v>226</v>
      </c>
      <c r="AQ5" s="666"/>
      <c r="AR5" s="666"/>
      <c r="AS5" s="666"/>
      <c r="AT5" s="666"/>
      <c r="AU5" s="666"/>
      <c r="AV5" s="666"/>
      <c r="AW5" s="666"/>
      <c r="AX5" s="666"/>
      <c r="AY5" s="666"/>
      <c r="AZ5" s="666"/>
      <c r="BA5" s="666"/>
      <c r="BB5" s="666"/>
      <c r="BC5" s="666"/>
      <c r="BD5" s="666"/>
      <c r="BE5" s="666"/>
      <c r="BF5" s="667"/>
      <c r="BG5" s="679">
        <v>15144558</v>
      </c>
      <c r="BH5" s="680"/>
      <c r="BI5" s="680"/>
      <c r="BJ5" s="680"/>
      <c r="BK5" s="680"/>
      <c r="BL5" s="680"/>
      <c r="BM5" s="680"/>
      <c r="BN5" s="681"/>
      <c r="BO5" s="682">
        <v>99.9</v>
      </c>
      <c r="BP5" s="682"/>
      <c r="BQ5" s="682"/>
      <c r="BR5" s="682"/>
      <c r="BS5" s="683">
        <v>1211234</v>
      </c>
      <c r="BT5" s="683"/>
      <c r="BU5" s="683"/>
      <c r="BV5" s="683"/>
      <c r="BW5" s="683"/>
      <c r="BX5" s="683"/>
      <c r="BY5" s="683"/>
      <c r="BZ5" s="683"/>
      <c r="CA5" s="683"/>
      <c r="CB5" s="687"/>
      <c r="CD5" s="661" t="s">
        <v>221</v>
      </c>
      <c r="CE5" s="662"/>
      <c r="CF5" s="662"/>
      <c r="CG5" s="662"/>
      <c r="CH5" s="662"/>
      <c r="CI5" s="662"/>
      <c r="CJ5" s="662"/>
      <c r="CK5" s="662"/>
      <c r="CL5" s="662"/>
      <c r="CM5" s="662"/>
      <c r="CN5" s="662"/>
      <c r="CO5" s="662"/>
      <c r="CP5" s="662"/>
      <c r="CQ5" s="663"/>
      <c r="CR5" s="661" t="s">
        <v>227</v>
      </c>
      <c r="CS5" s="662"/>
      <c r="CT5" s="662"/>
      <c r="CU5" s="662"/>
      <c r="CV5" s="662"/>
      <c r="CW5" s="662"/>
      <c r="CX5" s="662"/>
      <c r="CY5" s="663"/>
      <c r="CZ5" s="661" t="s">
        <v>219</v>
      </c>
      <c r="DA5" s="662"/>
      <c r="DB5" s="662"/>
      <c r="DC5" s="663"/>
      <c r="DD5" s="661" t="s">
        <v>228</v>
      </c>
      <c r="DE5" s="662"/>
      <c r="DF5" s="662"/>
      <c r="DG5" s="662"/>
      <c r="DH5" s="662"/>
      <c r="DI5" s="662"/>
      <c r="DJ5" s="662"/>
      <c r="DK5" s="662"/>
      <c r="DL5" s="662"/>
      <c r="DM5" s="662"/>
      <c r="DN5" s="662"/>
      <c r="DO5" s="662"/>
      <c r="DP5" s="663"/>
      <c r="DQ5" s="661" t="s">
        <v>229</v>
      </c>
      <c r="DR5" s="662"/>
      <c r="DS5" s="662"/>
      <c r="DT5" s="662"/>
      <c r="DU5" s="662"/>
      <c r="DV5" s="662"/>
      <c r="DW5" s="662"/>
      <c r="DX5" s="662"/>
      <c r="DY5" s="662"/>
      <c r="DZ5" s="662"/>
      <c r="EA5" s="662"/>
      <c r="EB5" s="662"/>
      <c r="EC5" s="663"/>
    </row>
    <row r="6" spans="2:143" ht="11.25" customHeight="1" x14ac:dyDescent="0.15">
      <c r="B6" s="676" t="s">
        <v>230</v>
      </c>
      <c r="C6" s="677"/>
      <c r="D6" s="677"/>
      <c r="E6" s="677"/>
      <c r="F6" s="677"/>
      <c r="G6" s="677"/>
      <c r="H6" s="677"/>
      <c r="I6" s="677"/>
      <c r="J6" s="677"/>
      <c r="K6" s="677"/>
      <c r="L6" s="677"/>
      <c r="M6" s="677"/>
      <c r="N6" s="677"/>
      <c r="O6" s="677"/>
      <c r="P6" s="677"/>
      <c r="Q6" s="678"/>
      <c r="R6" s="679">
        <v>521405</v>
      </c>
      <c r="S6" s="680"/>
      <c r="T6" s="680"/>
      <c r="U6" s="680"/>
      <c r="V6" s="680"/>
      <c r="W6" s="680"/>
      <c r="X6" s="680"/>
      <c r="Y6" s="681"/>
      <c r="Z6" s="682">
        <v>0.8</v>
      </c>
      <c r="AA6" s="682"/>
      <c r="AB6" s="682"/>
      <c r="AC6" s="682"/>
      <c r="AD6" s="683">
        <v>521405</v>
      </c>
      <c r="AE6" s="683"/>
      <c r="AF6" s="683"/>
      <c r="AG6" s="683"/>
      <c r="AH6" s="683"/>
      <c r="AI6" s="683"/>
      <c r="AJ6" s="683"/>
      <c r="AK6" s="683"/>
      <c r="AL6" s="684">
        <v>1.6</v>
      </c>
      <c r="AM6" s="685"/>
      <c r="AN6" s="685"/>
      <c r="AO6" s="686"/>
      <c r="AP6" s="676" t="s">
        <v>231</v>
      </c>
      <c r="AQ6" s="677"/>
      <c r="AR6" s="677"/>
      <c r="AS6" s="677"/>
      <c r="AT6" s="677"/>
      <c r="AU6" s="677"/>
      <c r="AV6" s="677"/>
      <c r="AW6" s="677"/>
      <c r="AX6" s="677"/>
      <c r="AY6" s="677"/>
      <c r="AZ6" s="677"/>
      <c r="BA6" s="677"/>
      <c r="BB6" s="677"/>
      <c r="BC6" s="677"/>
      <c r="BD6" s="677"/>
      <c r="BE6" s="677"/>
      <c r="BF6" s="678"/>
      <c r="BG6" s="679">
        <v>15144558</v>
      </c>
      <c r="BH6" s="680"/>
      <c r="BI6" s="680"/>
      <c r="BJ6" s="680"/>
      <c r="BK6" s="680"/>
      <c r="BL6" s="680"/>
      <c r="BM6" s="680"/>
      <c r="BN6" s="681"/>
      <c r="BO6" s="682">
        <v>99.9</v>
      </c>
      <c r="BP6" s="682"/>
      <c r="BQ6" s="682"/>
      <c r="BR6" s="682"/>
      <c r="BS6" s="683">
        <v>1211234</v>
      </c>
      <c r="BT6" s="683"/>
      <c r="BU6" s="683"/>
      <c r="BV6" s="683"/>
      <c r="BW6" s="683"/>
      <c r="BX6" s="683"/>
      <c r="BY6" s="683"/>
      <c r="BZ6" s="683"/>
      <c r="CA6" s="683"/>
      <c r="CB6" s="687"/>
      <c r="CD6" s="690" t="s">
        <v>232</v>
      </c>
      <c r="CE6" s="691"/>
      <c r="CF6" s="691"/>
      <c r="CG6" s="691"/>
      <c r="CH6" s="691"/>
      <c r="CI6" s="691"/>
      <c r="CJ6" s="691"/>
      <c r="CK6" s="691"/>
      <c r="CL6" s="691"/>
      <c r="CM6" s="691"/>
      <c r="CN6" s="691"/>
      <c r="CO6" s="691"/>
      <c r="CP6" s="691"/>
      <c r="CQ6" s="692"/>
      <c r="CR6" s="679">
        <v>365478</v>
      </c>
      <c r="CS6" s="680"/>
      <c r="CT6" s="680"/>
      <c r="CU6" s="680"/>
      <c r="CV6" s="680"/>
      <c r="CW6" s="680"/>
      <c r="CX6" s="680"/>
      <c r="CY6" s="681"/>
      <c r="CZ6" s="673">
        <v>0.6</v>
      </c>
      <c r="DA6" s="674"/>
      <c r="DB6" s="674"/>
      <c r="DC6" s="693"/>
      <c r="DD6" s="688" t="s">
        <v>128</v>
      </c>
      <c r="DE6" s="680"/>
      <c r="DF6" s="680"/>
      <c r="DG6" s="680"/>
      <c r="DH6" s="680"/>
      <c r="DI6" s="680"/>
      <c r="DJ6" s="680"/>
      <c r="DK6" s="680"/>
      <c r="DL6" s="680"/>
      <c r="DM6" s="680"/>
      <c r="DN6" s="680"/>
      <c r="DO6" s="680"/>
      <c r="DP6" s="681"/>
      <c r="DQ6" s="688">
        <v>365478</v>
      </c>
      <c r="DR6" s="680"/>
      <c r="DS6" s="680"/>
      <c r="DT6" s="680"/>
      <c r="DU6" s="680"/>
      <c r="DV6" s="680"/>
      <c r="DW6" s="680"/>
      <c r="DX6" s="680"/>
      <c r="DY6" s="680"/>
      <c r="DZ6" s="680"/>
      <c r="EA6" s="680"/>
      <c r="EB6" s="680"/>
      <c r="EC6" s="689"/>
    </row>
    <row r="7" spans="2:143" ht="11.25" customHeight="1" x14ac:dyDescent="0.15">
      <c r="B7" s="676" t="s">
        <v>233</v>
      </c>
      <c r="C7" s="677"/>
      <c r="D7" s="677"/>
      <c r="E7" s="677"/>
      <c r="F7" s="677"/>
      <c r="G7" s="677"/>
      <c r="H7" s="677"/>
      <c r="I7" s="677"/>
      <c r="J7" s="677"/>
      <c r="K7" s="677"/>
      <c r="L7" s="677"/>
      <c r="M7" s="677"/>
      <c r="N7" s="677"/>
      <c r="O7" s="677"/>
      <c r="P7" s="677"/>
      <c r="Q7" s="678"/>
      <c r="R7" s="679">
        <v>20224</v>
      </c>
      <c r="S7" s="680"/>
      <c r="T7" s="680"/>
      <c r="U7" s="680"/>
      <c r="V7" s="680"/>
      <c r="W7" s="680"/>
      <c r="X7" s="680"/>
      <c r="Y7" s="681"/>
      <c r="Z7" s="682">
        <v>0</v>
      </c>
      <c r="AA7" s="682"/>
      <c r="AB7" s="682"/>
      <c r="AC7" s="682"/>
      <c r="AD7" s="683">
        <v>20224</v>
      </c>
      <c r="AE7" s="683"/>
      <c r="AF7" s="683"/>
      <c r="AG7" s="683"/>
      <c r="AH7" s="683"/>
      <c r="AI7" s="683"/>
      <c r="AJ7" s="683"/>
      <c r="AK7" s="683"/>
      <c r="AL7" s="684">
        <v>0.1</v>
      </c>
      <c r="AM7" s="685"/>
      <c r="AN7" s="685"/>
      <c r="AO7" s="686"/>
      <c r="AP7" s="676" t="s">
        <v>234</v>
      </c>
      <c r="AQ7" s="677"/>
      <c r="AR7" s="677"/>
      <c r="AS7" s="677"/>
      <c r="AT7" s="677"/>
      <c r="AU7" s="677"/>
      <c r="AV7" s="677"/>
      <c r="AW7" s="677"/>
      <c r="AX7" s="677"/>
      <c r="AY7" s="677"/>
      <c r="AZ7" s="677"/>
      <c r="BA7" s="677"/>
      <c r="BB7" s="677"/>
      <c r="BC7" s="677"/>
      <c r="BD7" s="677"/>
      <c r="BE7" s="677"/>
      <c r="BF7" s="678"/>
      <c r="BG7" s="679">
        <v>5984000</v>
      </c>
      <c r="BH7" s="680"/>
      <c r="BI7" s="680"/>
      <c r="BJ7" s="680"/>
      <c r="BK7" s="680"/>
      <c r="BL7" s="680"/>
      <c r="BM7" s="680"/>
      <c r="BN7" s="681"/>
      <c r="BO7" s="682">
        <v>39.5</v>
      </c>
      <c r="BP7" s="682"/>
      <c r="BQ7" s="682"/>
      <c r="BR7" s="682"/>
      <c r="BS7" s="683">
        <v>188090</v>
      </c>
      <c r="BT7" s="683"/>
      <c r="BU7" s="683"/>
      <c r="BV7" s="683"/>
      <c r="BW7" s="683"/>
      <c r="BX7" s="683"/>
      <c r="BY7" s="683"/>
      <c r="BZ7" s="683"/>
      <c r="CA7" s="683"/>
      <c r="CB7" s="687"/>
      <c r="CD7" s="694" t="s">
        <v>235</v>
      </c>
      <c r="CE7" s="695"/>
      <c r="CF7" s="695"/>
      <c r="CG7" s="695"/>
      <c r="CH7" s="695"/>
      <c r="CI7" s="695"/>
      <c r="CJ7" s="695"/>
      <c r="CK7" s="695"/>
      <c r="CL7" s="695"/>
      <c r="CM7" s="695"/>
      <c r="CN7" s="695"/>
      <c r="CO7" s="695"/>
      <c r="CP7" s="695"/>
      <c r="CQ7" s="696"/>
      <c r="CR7" s="679">
        <v>5605830</v>
      </c>
      <c r="CS7" s="680"/>
      <c r="CT7" s="680"/>
      <c r="CU7" s="680"/>
      <c r="CV7" s="680"/>
      <c r="CW7" s="680"/>
      <c r="CX7" s="680"/>
      <c r="CY7" s="681"/>
      <c r="CZ7" s="682">
        <v>8.6</v>
      </c>
      <c r="DA7" s="682"/>
      <c r="DB7" s="682"/>
      <c r="DC7" s="682"/>
      <c r="DD7" s="688">
        <v>216110</v>
      </c>
      <c r="DE7" s="680"/>
      <c r="DF7" s="680"/>
      <c r="DG7" s="680"/>
      <c r="DH7" s="680"/>
      <c r="DI7" s="680"/>
      <c r="DJ7" s="680"/>
      <c r="DK7" s="680"/>
      <c r="DL7" s="680"/>
      <c r="DM7" s="680"/>
      <c r="DN7" s="680"/>
      <c r="DO7" s="680"/>
      <c r="DP7" s="681"/>
      <c r="DQ7" s="688">
        <v>4734558</v>
      </c>
      <c r="DR7" s="680"/>
      <c r="DS7" s="680"/>
      <c r="DT7" s="680"/>
      <c r="DU7" s="680"/>
      <c r="DV7" s="680"/>
      <c r="DW7" s="680"/>
      <c r="DX7" s="680"/>
      <c r="DY7" s="680"/>
      <c r="DZ7" s="680"/>
      <c r="EA7" s="680"/>
      <c r="EB7" s="680"/>
      <c r="EC7" s="689"/>
    </row>
    <row r="8" spans="2:143" ht="11.25" customHeight="1" x14ac:dyDescent="0.15">
      <c r="B8" s="676" t="s">
        <v>236</v>
      </c>
      <c r="C8" s="677"/>
      <c r="D8" s="677"/>
      <c r="E8" s="677"/>
      <c r="F8" s="677"/>
      <c r="G8" s="677"/>
      <c r="H8" s="677"/>
      <c r="I8" s="677"/>
      <c r="J8" s="677"/>
      <c r="K8" s="677"/>
      <c r="L8" s="677"/>
      <c r="M8" s="677"/>
      <c r="N8" s="677"/>
      <c r="O8" s="677"/>
      <c r="P8" s="677"/>
      <c r="Q8" s="678"/>
      <c r="R8" s="679">
        <v>39055</v>
      </c>
      <c r="S8" s="680"/>
      <c r="T8" s="680"/>
      <c r="U8" s="680"/>
      <c r="V8" s="680"/>
      <c r="W8" s="680"/>
      <c r="X8" s="680"/>
      <c r="Y8" s="681"/>
      <c r="Z8" s="682">
        <v>0.1</v>
      </c>
      <c r="AA8" s="682"/>
      <c r="AB8" s="682"/>
      <c r="AC8" s="682"/>
      <c r="AD8" s="683">
        <v>39055</v>
      </c>
      <c r="AE8" s="683"/>
      <c r="AF8" s="683"/>
      <c r="AG8" s="683"/>
      <c r="AH8" s="683"/>
      <c r="AI8" s="683"/>
      <c r="AJ8" s="683"/>
      <c r="AK8" s="683"/>
      <c r="AL8" s="684">
        <v>0.1</v>
      </c>
      <c r="AM8" s="685"/>
      <c r="AN8" s="685"/>
      <c r="AO8" s="686"/>
      <c r="AP8" s="676" t="s">
        <v>237</v>
      </c>
      <c r="AQ8" s="677"/>
      <c r="AR8" s="677"/>
      <c r="AS8" s="677"/>
      <c r="AT8" s="677"/>
      <c r="AU8" s="677"/>
      <c r="AV8" s="677"/>
      <c r="AW8" s="677"/>
      <c r="AX8" s="677"/>
      <c r="AY8" s="677"/>
      <c r="AZ8" s="677"/>
      <c r="BA8" s="677"/>
      <c r="BB8" s="677"/>
      <c r="BC8" s="677"/>
      <c r="BD8" s="677"/>
      <c r="BE8" s="677"/>
      <c r="BF8" s="678"/>
      <c r="BG8" s="679">
        <v>203526</v>
      </c>
      <c r="BH8" s="680"/>
      <c r="BI8" s="680"/>
      <c r="BJ8" s="680"/>
      <c r="BK8" s="680"/>
      <c r="BL8" s="680"/>
      <c r="BM8" s="680"/>
      <c r="BN8" s="681"/>
      <c r="BO8" s="682">
        <v>1.3</v>
      </c>
      <c r="BP8" s="682"/>
      <c r="BQ8" s="682"/>
      <c r="BR8" s="682"/>
      <c r="BS8" s="688" t="s">
        <v>128</v>
      </c>
      <c r="BT8" s="680"/>
      <c r="BU8" s="680"/>
      <c r="BV8" s="680"/>
      <c r="BW8" s="680"/>
      <c r="BX8" s="680"/>
      <c r="BY8" s="680"/>
      <c r="BZ8" s="680"/>
      <c r="CA8" s="680"/>
      <c r="CB8" s="689"/>
      <c r="CD8" s="694" t="s">
        <v>238</v>
      </c>
      <c r="CE8" s="695"/>
      <c r="CF8" s="695"/>
      <c r="CG8" s="695"/>
      <c r="CH8" s="695"/>
      <c r="CI8" s="695"/>
      <c r="CJ8" s="695"/>
      <c r="CK8" s="695"/>
      <c r="CL8" s="695"/>
      <c r="CM8" s="695"/>
      <c r="CN8" s="695"/>
      <c r="CO8" s="695"/>
      <c r="CP8" s="695"/>
      <c r="CQ8" s="696"/>
      <c r="CR8" s="679">
        <v>23232667</v>
      </c>
      <c r="CS8" s="680"/>
      <c r="CT8" s="680"/>
      <c r="CU8" s="680"/>
      <c r="CV8" s="680"/>
      <c r="CW8" s="680"/>
      <c r="CX8" s="680"/>
      <c r="CY8" s="681"/>
      <c r="CZ8" s="682">
        <v>35.700000000000003</v>
      </c>
      <c r="DA8" s="682"/>
      <c r="DB8" s="682"/>
      <c r="DC8" s="682"/>
      <c r="DD8" s="688">
        <v>332069</v>
      </c>
      <c r="DE8" s="680"/>
      <c r="DF8" s="680"/>
      <c r="DG8" s="680"/>
      <c r="DH8" s="680"/>
      <c r="DI8" s="680"/>
      <c r="DJ8" s="680"/>
      <c r="DK8" s="680"/>
      <c r="DL8" s="680"/>
      <c r="DM8" s="680"/>
      <c r="DN8" s="680"/>
      <c r="DO8" s="680"/>
      <c r="DP8" s="681"/>
      <c r="DQ8" s="688">
        <v>10967643</v>
      </c>
      <c r="DR8" s="680"/>
      <c r="DS8" s="680"/>
      <c r="DT8" s="680"/>
      <c r="DU8" s="680"/>
      <c r="DV8" s="680"/>
      <c r="DW8" s="680"/>
      <c r="DX8" s="680"/>
      <c r="DY8" s="680"/>
      <c r="DZ8" s="680"/>
      <c r="EA8" s="680"/>
      <c r="EB8" s="680"/>
      <c r="EC8" s="689"/>
    </row>
    <row r="9" spans="2:143" ht="11.25" customHeight="1" x14ac:dyDescent="0.15">
      <c r="B9" s="676" t="s">
        <v>239</v>
      </c>
      <c r="C9" s="677"/>
      <c r="D9" s="677"/>
      <c r="E9" s="677"/>
      <c r="F9" s="677"/>
      <c r="G9" s="677"/>
      <c r="H9" s="677"/>
      <c r="I9" s="677"/>
      <c r="J9" s="677"/>
      <c r="K9" s="677"/>
      <c r="L9" s="677"/>
      <c r="M9" s="677"/>
      <c r="N9" s="677"/>
      <c r="O9" s="677"/>
      <c r="P9" s="677"/>
      <c r="Q9" s="678"/>
      <c r="R9" s="679">
        <v>30657</v>
      </c>
      <c r="S9" s="680"/>
      <c r="T9" s="680"/>
      <c r="U9" s="680"/>
      <c r="V9" s="680"/>
      <c r="W9" s="680"/>
      <c r="X9" s="680"/>
      <c r="Y9" s="681"/>
      <c r="Z9" s="682">
        <v>0</v>
      </c>
      <c r="AA9" s="682"/>
      <c r="AB9" s="682"/>
      <c r="AC9" s="682"/>
      <c r="AD9" s="683">
        <v>30657</v>
      </c>
      <c r="AE9" s="683"/>
      <c r="AF9" s="683"/>
      <c r="AG9" s="683"/>
      <c r="AH9" s="683"/>
      <c r="AI9" s="683"/>
      <c r="AJ9" s="683"/>
      <c r="AK9" s="683"/>
      <c r="AL9" s="684">
        <v>0.1</v>
      </c>
      <c r="AM9" s="685"/>
      <c r="AN9" s="685"/>
      <c r="AO9" s="686"/>
      <c r="AP9" s="676" t="s">
        <v>240</v>
      </c>
      <c r="AQ9" s="677"/>
      <c r="AR9" s="677"/>
      <c r="AS9" s="677"/>
      <c r="AT9" s="677"/>
      <c r="AU9" s="677"/>
      <c r="AV9" s="677"/>
      <c r="AW9" s="677"/>
      <c r="AX9" s="677"/>
      <c r="AY9" s="677"/>
      <c r="AZ9" s="677"/>
      <c r="BA9" s="677"/>
      <c r="BB9" s="677"/>
      <c r="BC9" s="677"/>
      <c r="BD9" s="677"/>
      <c r="BE9" s="677"/>
      <c r="BF9" s="678"/>
      <c r="BG9" s="679">
        <v>4634563</v>
      </c>
      <c r="BH9" s="680"/>
      <c r="BI9" s="680"/>
      <c r="BJ9" s="680"/>
      <c r="BK9" s="680"/>
      <c r="BL9" s="680"/>
      <c r="BM9" s="680"/>
      <c r="BN9" s="681"/>
      <c r="BO9" s="682">
        <v>30.6</v>
      </c>
      <c r="BP9" s="682"/>
      <c r="BQ9" s="682"/>
      <c r="BR9" s="682"/>
      <c r="BS9" s="688" t="s">
        <v>241</v>
      </c>
      <c r="BT9" s="680"/>
      <c r="BU9" s="680"/>
      <c r="BV9" s="680"/>
      <c r="BW9" s="680"/>
      <c r="BX9" s="680"/>
      <c r="BY9" s="680"/>
      <c r="BZ9" s="680"/>
      <c r="CA9" s="680"/>
      <c r="CB9" s="689"/>
      <c r="CD9" s="694" t="s">
        <v>242</v>
      </c>
      <c r="CE9" s="695"/>
      <c r="CF9" s="695"/>
      <c r="CG9" s="695"/>
      <c r="CH9" s="695"/>
      <c r="CI9" s="695"/>
      <c r="CJ9" s="695"/>
      <c r="CK9" s="695"/>
      <c r="CL9" s="695"/>
      <c r="CM9" s="695"/>
      <c r="CN9" s="695"/>
      <c r="CO9" s="695"/>
      <c r="CP9" s="695"/>
      <c r="CQ9" s="696"/>
      <c r="CR9" s="679">
        <v>10091438</v>
      </c>
      <c r="CS9" s="680"/>
      <c r="CT9" s="680"/>
      <c r="CU9" s="680"/>
      <c r="CV9" s="680"/>
      <c r="CW9" s="680"/>
      <c r="CX9" s="680"/>
      <c r="CY9" s="681"/>
      <c r="CZ9" s="682">
        <v>15.5</v>
      </c>
      <c r="DA9" s="682"/>
      <c r="DB9" s="682"/>
      <c r="DC9" s="682"/>
      <c r="DD9" s="688">
        <v>6707818</v>
      </c>
      <c r="DE9" s="680"/>
      <c r="DF9" s="680"/>
      <c r="DG9" s="680"/>
      <c r="DH9" s="680"/>
      <c r="DI9" s="680"/>
      <c r="DJ9" s="680"/>
      <c r="DK9" s="680"/>
      <c r="DL9" s="680"/>
      <c r="DM9" s="680"/>
      <c r="DN9" s="680"/>
      <c r="DO9" s="680"/>
      <c r="DP9" s="681"/>
      <c r="DQ9" s="688">
        <v>3008217</v>
      </c>
      <c r="DR9" s="680"/>
      <c r="DS9" s="680"/>
      <c r="DT9" s="680"/>
      <c r="DU9" s="680"/>
      <c r="DV9" s="680"/>
      <c r="DW9" s="680"/>
      <c r="DX9" s="680"/>
      <c r="DY9" s="680"/>
      <c r="DZ9" s="680"/>
      <c r="EA9" s="680"/>
      <c r="EB9" s="680"/>
      <c r="EC9" s="689"/>
    </row>
    <row r="10" spans="2:143" ht="11.25" customHeight="1" x14ac:dyDescent="0.15">
      <c r="B10" s="676" t="s">
        <v>243</v>
      </c>
      <c r="C10" s="677"/>
      <c r="D10" s="677"/>
      <c r="E10" s="677"/>
      <c r="F10" s="677"/>
      <c r="G10" s="677"/>
      <c r="H10" s="677"/>
      <c r="I10" s="677"/>
      <c r="J10" s="677"/>
      <c r="K10" s="677"/>
      <c r="L10" s="677"/>
      <c r="M10" s="677"/>
      <c r="N10" s="677"/>
      <c r="O10" s="677"/>
      <c r="P10" s="677"/>
      <c r="Q10" s="678"/>
      <c r="R10" s="679" t="s">
        <v>128</v>
      </c>
      <c r="S10" s="680"/>
      <c r="T10" s="680"/>
      <c r="U10" s="680"/>
      <c r="V10" s="680"/>
      <c r="W10" s="680"/>
      <c r="X10" s="680"/>
      <c r="Y10" s="681"/>
      <c r="Z10" s="682" t="s">
        <v>244</v>
      </c>
      <c r="AA10" s="682"/>
      <c r="AB10" s="682"/>
      <c r="AC10" s="682"/>
      <c r="AD10" s="683" t="s">
        <v>138</v>
      </c>
      <c r="AE10" s="683"/>
      <c r="AF10" s="683"/>
      <c r="AG10" s="683"/>
      <c r="AH10" s="683"/>
      <c r="AI10" s="683"/>
      <c r="AJ10" s="683"/>
      <c r="AK10" s="683"/>
      <c r="AL10" s="684" t="s">
        <v>138</v>
      </c>
      <c r="AM10" s="685"/>
      <c r="AN10" s="685"/>
      <c r="AO10" s="686"/>
      <c r="AP10" s="676" t="s">
        <v>245</v>
      </c>
      <c r="AQ10" s="677"/>
      <c r="AR10" s="677"/>
      <c r="AS10" s="677"/>
      <c r="AT10" s="677"/>
      <c r="AU10" s="677"/>
      <c r="AV10" s="677"/>
      <c r="AW10" s="677"/>
      <c r="AX10" s="677"/>
      <c r="AY10" s="677"/>
      <c r="AZ10" s="677"/>
      <c r="BA10" s="677"/>
      <c r="BB10" s="677"/>
      <c r="BC10" s="677"/>
      <c r="BD10" s="677"/>
      <c r="BE10" s="677"/>
      <c r="BF10" s="678"/>
      <c r="BG10" s="679">
        <v>399121</v>
      </c>
      <c r="BH10" s="680"/>
      <c r="BI10" s="680"/>
      <c r="BJ10" s="680"/>
      <c r="BK10" s="680"/>
      <c r="BL10" s="680"/>
      <c r="BM10" s="680"/>
      <c r="BN10" s="681"/>
      <c r="BO10" s="682">
        <v>2.6</v>
      </c>
      <c r="BP10" s="682"/>
      <c r="BQ10" s="682"/>
      <c r="BR10" s="682"/>
      <c r="BS10" s="688">
        <v>66398</v>
      </c>
      <c r="BT10" s="680"/>
      <c r="BU10" s="680"/>
      <c r="BV10" s="680"/>
      <c r="BW10" s="680"/>
      <c r="BX10" s="680"/>
      <c r="BY10" s="680"/>
      <c r="BZ10" s="680"/>
      <c r="CA10" s="680"/>
      <c r="CB10" s="689"/>
      <c r="CD10" s="694" t="s">
        <v>246</v>
      </c>
      <c r="CE10" s="695"/>
      <c r="CF10" s="695"/>
      <c r="CG10" s="695"/>
      <c r="CH10" s="695"/>
      <c r="CI10" s="695"/>
      <c r="CJ10" s="695"/>
      <c r="CK10" s="695"/>
      <c r="CL10" s="695"/>
      <c r="CM10" s="695"/>
      <c r="CN10" s="695"/>
      <c r="CO10" s="695"/>
      <c r="CP10" s="695"/>
      <c r="CQ10" s="696"/>
      <c r="CR10" s="679">
        <v>56648</v>
      </c>
      <c r="CS10" s="680"/>
      <c r="CT10" s="680"/>
      <c r="CU10" s="680"/>
      <c r="CV10" s="680"/>
      <c r="CW10" s="680"/>
      <c r="CX10" s="680"/>
      <c r="CY10" s="681"/>
      <c r="CZ10" s="682">
        <v>0.1</v>
      </c>
      <c r="DA10" s="682"/>
      <c r="DB10" s="682"/>
      <c r="DC10" s="682"/>
      <c r="DD10" s="688" t="s">
        <v>244</v>
      </c>
      <c r="DE10" s="680"/>
      <c r="DF10" s="680"/>
      <c r="DG10" s="680"/>
      <c r="DH10" s="680"/>
      <c r="DI10" s="680"/>
      <c r="DJ10" s="680"/>
      <c r="DK10" s="680"/>
      <c r="DL10" s="680"/>
      <c r="DM10" s="680"/>
      <c r="DN10" s="680"/>
      <c r="DO10" s="680"/>
      <c r="DP10" s="681"/>
      <c r="DQ10" s="688">
        <v>53724</v>
      </c>
      <c r="DR10" s="680"/>
      <c r="DS10" s="680"/>
      <c r="DT10" s="680"/>
      <c r="DU10" s="680"/>
      <c r="DV10" s="680"/>
      <c r="DW10" s="680"/>
      <c r="DX10" s="680"/>
      <c r="DY10" s="680"/>
      <c r="DZ10" s="680"/>
      <c r="EA10" s="680"/>
      <c r="EB10" s="680"/>
      <c r="EC10" s="689"/>
    </row>
    <row r="11" spans="2:143" ht="11.25" customHeight="1" x14ac:dyDescent="0.15">
      <c r="B11" s="676" t="s">
        <v>247</v>
      </c>
      <c r="C11" s="677"/>
      <c r="D11" s="677"/>
      <c r="E11" s="677"/>
      <c r="F11" s="677"/>
      <c r="G11" s="677"/>
      <c r="H11" s="677"/>
      <c r="I11" s="677"/>
      <c r="J11" s="677"/>
      <c r="K11" s="677"/>
      <c r="L11" s="677"/>
      <c r="M11" s="677"/>
      <c r="N11" s="677"/>
      <c r="O11" s="677"/>
      <c r="P11" s="677"/>
      <c r="Q11" s="678"/>
      <c r="R11" s="679" t="s">
        <v>241</v>
      </c>
      <c r="S11" s="680"/>
      <c r="T11" s="680"/>
      <c r="U11" s="680"/>
      <c r="V11" s="680"/>
      <c r="W11" s="680"/>
      <c r="X11" s="680"/>
      <c r="Y11" s="681"/>
      <c r="Z11" s="682" t="s">
        <v>138</v>
      </c>
      <c r="AA11" s="682"/>
      <c r="AB11" s="682"/>
      <c r="AC11" s="682"/>
      <c r="AD11" s="683" t="s">
        <v>244</v>
      </c>
      <c r="AE11" s="683"/>
      <c r="AF11" s="683"/>
      <c r="AG11" s="683"/>
      <c r="AH11" s="683"/>
      <c r="AI11" s="683"/>
      <c r="AJ11" s="683"/>
      <c r="AK11" s="683"/>
      <c r="AL11" s="684" t="s">
        <v>241</v>
      </c>
      <c r="AM11" s="685"/>
      <c r="AN11" s="685"/>
      <c r="AO11" s="686"/>
      <c r="AP11" s="676" t="s">
        <v>248</v>
      </c>
      <c r="AQ11" s="677"/>
      <c r="AR11" s="677"/>
      <c r="AS11" s="677"/>
      <c r="AT11" s="677"/>
      <c r="AU11" s="677"/>
      <c r="AV11" s="677"/>
      <c r="AW11" s="677"/>
      <c r="AX11" s="677"/>
      <c r="AY11" s="677"/>
      <c r="AZ11" s="677"/>
      <c r="BA11" s="677"/>
      <c r="BB11" s="677"/>
      <c r="BC11" s="677"/>
      <c r="BD11" s="677"/>
      <c r="BE11" s="677"/>
      <c r="BF11" s="678"/>
      <c r="BG11" s="679">
        <v>746790</v>
      </c>
      <c r="BH11" s="680"/>
      <c r="BI11" s="680"/>
      <c r="BJ11" s="680"/>
      <c r="BK11" s="680"/>
      <c r="BL11" s="680"/>
      <c r="BM11" s="680"/>
      <c r="BN11" s="681"/>
      <c r="BO11" s="682">
        <v>4.9000000000000004</v>
      </c>
      <c r="BP11" s="682"/>
      <c r="BQ11" s="682"/>
      <c r="BR11" s="682"/>
      <c r="BS11" s="688">
        <v>121692</v>
      </c>
      <c r="BT11" s="680"/>
      <c r="BU11" s="680"/>
      <c r="BV11" s="680"/>
      <c r="BW11" s="680"/>
      <c r="BX11" s="680"/>
      <c r="BY11" s="680"/>
      <c r="BZ11" s="680"/>
      <c r="CA11" s="680"/>
      <c r="CB11" s="689"/>
      <c r="CD11" s="694" t="s">
        <v>249</v>
      </c>
      <c r="CE11" s="695"/>
      <c r="CF11" s="695"/>
      <c r="CG11" s="695"/>
      <c r="CH11" s="695"/>
      <c r="CI11" s="695"/>
      <c r="CJ11" s="695"/>
      <c r="CK11" s="695"/>
      <c r="CL11" s="695"/>
      <c r="CM11" s="695"/>
      <c r="CN11" s="695"/>
      <c r="CO11" s="695"/>
      <c r="CP11" s="695"/>
      <c r="CQ11" s="696"/>
      <c r="CR11" s="679">
        <v>5406340</v>
      </c>
      <c r="CS11" s="680"/>
      <c r="CT11" s="680"/>
      <c r="CU11" s="680"/>
      <c r="CV11" s="680"/>
      <c r="CW11" s="680"/>
      <c r="CX11" s="680"/>
      <c r="CY11" s="681"/>
      <c r="CZ11" s="682">
        <v>8.3000000000000007</v>
      </c>
      <c r="DA11" s="682"/>
      <c r="DB11" s="682"/>
      <c r="DC11" s="682"/>
      <c r="DD11" s="688">
        <v>3456952</v>
      </c>
      <c r="DE11" s="680"/>
      <c r="DF11" s="680"/>
      <c r="DG11" s="680"/>
      <c r="DH11" s="680"/>
      <c r="DI11" s="680"/>
      <c r="DJ11" s="680"/>
      <c r="DK11" s="680"/>
      <c r="DL11" s="680"/>
      <c r="DM11" s="680"/>
      <c r="DN11" s="680"/>
      <c r="DO11" s="680"/>
      <c r="DP11" s="681"/>
      <c r="DQ11" s="688">
        <v>1787454</v>
      </c>
      <c r="DR11" s="680"/>
      <c r="DS11" s="680"/>
      <c r="DT11" s="680"/>
      <c r="DU11" s="680"/>
      <c r="DV11" s="680"/>
      <c r="DW11" s="680"/>
      <c r="DX11" s="680"/>
      <c r="DY11" s="680"/>
      <c r="DZ11" s="680"/>
      <c r="EA11" s="680"/>
      <c r="EB11" s="680"/>
      <c r="EC11" s="689"/>
    </row>
    <row r="12" spans="2:143" ht="11.25" customHeight="1" x14ac:dyDescent="0.15">
      <c r="B12" s="676" t="s">
        <v>250</v>
      </c>
      <c r="C12" s="677"/>
      <c r="D12" s="677"/>
      <c r="E12" s="677"/>
      <c r="F12" s="677"/>
      <c r="G12" s="677"/>
      <c r="H12" s="677"/>
      <c r="I12" s="677"/>
      <c r="J12" s="677"/>
      <c r="K12" s="677"/>
      <c r="L12" s="677"/>
      <c r="M12" s="677"/>
      <c r="N12" s="677"/>
      <c r="O12" s="677"/>
      <c r="P12" s="677"/>
      <c r="Q12" s="678"/>
      <c r="R12" s="679">
        <v>2401832</v>
      </c>
      <c r="S12" s="680"/>
      <c r="T12" s="680"/>
      <c r="U12" s="680"/>
      <c r="V12" s="680"/>
      <c r="W12" s="680"/>
      <c r="X12" s="680"/>
      <c r="Y12" s="681"/>
      <c r="Z12" s="682">
        <v>3.6</v>
      </c>
      <c r="AA12" s="682"/>
      <c r="AB12" s="682"/>
      <c r="AC12" s="682"/>
      <c r="AD12" s="683">
        <v>2401832</v>
      </c>
      <c r="AE12" s="683"/>
      <c r="AF12" s="683"/>
      <c r="AG12" s="683"/>
      <c r="AH12" s="683"/>
      <c r="AI12" s="683"/>
      <c r="AJ12" s="683"/>
      <c r="AK12" s="683"/>
      <c r="AL12" s="684">
        <v>7.4</v>
      </c>
      <c r="AM12" s="685"/>
      <c r="AN12" s="685"/>
      <c r="AO12" s="686"/>
      <c r="AP12" s="676" t="s">
        <v>251</v>
      </c>
      <c r="AQ12" s="677"/>
      <c r="AR12" s="677"/>
      <c r="AS12" s="677"/>
      <c r="AT12" s="677"/>
      <c r="AU12" s="677"/>
      <c r="AV12" s="677"/>
      <c r="AW12" s="677"/>
      <c r="AX12" s="677"/>
      <c r="AY12" s="677"/>
      <c r="AZ12" s="677"/>
      <c r="BA12" s="677"/>
      <c r="BB12" s="677"/>
      <c r="BC12" s="677"/>
      <c r="BD12" s="677"/>
      <c r="BE12" s="677"/>
      <c r="BF12" s="678"/>
      <c r="BG12" s="679">
        <v>7901015</v>
      </c>
      <c r="BH12" s="680"/>
      <c r="BI12" s="680"/>
      <c r="BJ12" s="680"/>
      <c r="BK12" s="680"/>
      <c r="BL12" s="680"/>
      <c r="BM12" s="680"/>
      <c r="BN12" s="681"/>
      <c r="BO12" s="682">
        <v>52.1</v>
      </c>
      <c r="BP12" s="682"/>
      <c r="BQ12" s="682"/>
      <c r="BR12" s="682"/>
      <c r="BS12" s="688">
        <v>1023144</v>
      </c>
      <c r="BT12" s="680"/>
      <c r="BU12" s="680"/>
      <c r="BV12" s="680"/>
      <c r="BW12" s="680"/>
      <c r="BX12" s="680"/>
      <c r="BY12" s="680"/>
      <c r="BZ12" s="680"/>
      <c r="CA12" s="680"/>
      <c r="CB12" s="689"/>
      <c r="CD12" s="694" t="s">
        <v>252</v>
      </c>
      <c r="CE12" s="695"/>
      <c r="CF12" s="695"/>
      <c r="CG12" s="695"/>
      <c r="CH12" s="695"/>
      <c r="CI12" s="695"/>
      <c r="CJ12" s="695"/>
      <c r="CK12" s="695"/>
      <c r="CL12" s="695"/>
      <c r="CM12" s="695"/>
      <c r="CN12" s="695"/>
      <c r="CO12" s="695"/>
      <c r="CP12" s="695"/>
      <c r="CQ12" s="696"/>
      <c r="CR12" s="679">
        <v>1511584</v>
      </c>
      <c r="CS12" s="680"/>
      <c r="CT12" s="680"/>
      <c r="CU12" s="680"/>
      <c r="CV12" s="680"/>
      <c r="CW12" s="680"/>
      <c r="CX12" s="680"/>
      <c r="CY12" s="681"/>
      <c r="CZ12" s="682">
        <v>2.2999999999999998</v>
      </c>
      <c r="DA12" s="682"/>
      <c r="DB12" s="682"/>
      <c r="DC12" s="682"/>
      <c r="DD12" s="688">
        <v>16972</v>
      </c>
      <c r="DE12" s="680"/>
      <c r="DF12" s="680"/>
      <c r="DG12" s="680"/>
      <c r="DH12" s="680"/>
      <c r="DI12" s="680"/>
      <c r="DJ12" s="680"/>
      <c r="DK12" s="680"/>
      <c r="DL12" s="680"/>
      <c r="DM12" s="680"/>
      <c r="DN12" s="680"/>
      <c r="DO12" s="680"/>
      <c r="DP12" s="681"/>
      <c r="DQ12" s="688">
        <v>869517</v>
      </c>
      <c r="DR12" s="680"/>
      <c r="DS12" s="680"/>
      <c r="DT12" s="680"/>
      <c r="DU12" s="680"/>
      <c r="DV12" s="680"/>
      <c r="DW12" s="680"/>
      <c r="DX12" s="680"/>
      <c r="DY12" s="680"/>
      <c r="DZ12" s="680"/>
      <c r="EA12" s="680"/>
      <c r="EB12" s="680"/>
      <c r="EC12" s="689"/>
    </row>
    <row r="13" spans="2:143" ht="11.25" customHeight="1" x14ac:dyDescent="0.15">
      <c r="B13" s="676" t="s">
        <v>253</v>
      </c>
      <c r="C13" s="677"/>
      <c r="D13" s="677"/>
      <c r="E13" s="677"/>
      <c r="F13" s="677"/>
      <c r="G13" s="677"/>
      <c r="H13" s="677"/>
      <c r="I13" s="677"/>
      <c r="J13" s="677"/>
      <c r="K13" s="677"/>
      <c r="L13" s="677"/>
      <c r="M13" s="677"/>
      <c r="N13" s="677"/>
      <c r="O13" s="677"/>
      <c r="P13" s="677"/>
      <c r="Q13" s="678"/>
      <c r="R13" s="679">
        <v>6572</v>
      </c>
      <c r="S13" s="680"/>
      <c r="T13" s="680"/>
      <c r="U13" s="680"/>
      <c r="V13" s="680"/>
      <c r="W13" s="680"/>
      <c r="X13" s="680"/>
      <c r="Y13" s="681"/>
      <c r="Z13" s="682">
        <v>0</v>
      </c>
      <c r="AA13" s="682"/>
      <c r="AB13" s="682"/>
      <c r="AC13" s="682"/>
      <c r="AD13" s="683">
        <v>6572</v>
      </c>
      <c r="AE13" s="683"/>
      <c r="AF13" s="683"/>
      <c r="AG13" s="683"/>
      <c r="AH13" s="683"/>
      <c r="AI13" s="683"/>
      <c r="AJ13" s="683"/>
      <c r="AK13" s="683"/>
      <c r="AL13" s="684">
        <v>0</v>
      </c>
      <c r="AM13" s="685"/>
      <c r="AN13" s="685"/>
      <c r="AO13" s="686"/>
      <c r="AP13" s="676" t="s">
        <v>254</v>
      </c>
      <c r="AQ13" s="677"/>
      <c r="AR13" s="677"/>
      <c r="AS13" s="677"/>
      <c r="AT13" s="677"/>
      <c r="AU13" s="677"/>
      <c r="AV13" s="677"/>
      <c r="AW13" s="677"/>
      <c r="AX13" s="677"/>
      <c r="AY13" s="677"/>
      <c r="AZ13" s="677"/>
      <c r="BA13" s="677"/>
      <c r="BB13" s="677"/>
      <c r="BC13" s="677"/>
      <c r="BD13" s="677"/>
      <c r="BE13" s="677"/>
      <c r="BF13" s="678"/>
      <c r="BG13" s="679">
        <v>7859302</v>
      </c>
      <c r="BH13" s="680"/>
      <c r="BI13" s="680"/>
      <c r="BJ13" s="680"/>
      <c r="BK13" s="680"/>
      <c r="BL13" s="680"/>
      <c r="BM13" s="680"/>
      <c r="BN13" s="681"/>
      <c r="BO13" s="682">
        <v>51.8</v>
      </c>
      <c r="BP13" s="682"/>
      <c r="BQ13" s="682"/>
      <c r="BR13" s="682"/>
      <c r="BS13" s="688">
        <v>1023144</v>
      </c>
      <c r="BT13" s="680"/>
      <c r="BU13" s="680"/>
      <c r="BV13" s="680"/>
      <c r="BW13" s="680"/>
      <c r="BX13" s="680"/>
      <c r="BY13" s="680"/>
      <c r="BZ13" s="680"/>
      <c r="CA13" s="680"/>
      <c r="CB13" s="689"/>
      <c r="CD13" s="694" t="s">
        <v>255</v>
      </c>
      <c r="CE13" s="695"/>
      <c r="CF13" s="695"/>
      <c r="CG13" s="695"/>
      <c r="CH13" s="695"/>
      <c r="CI13" s="695"/>
      <c r="CJ13" s="695"/>
      <c r="CK13" s="695"/>
      <c r="CL13" s="695"/>
      <c r="CM13" s="695"/>
      <c r="CN13" s="695"/>
      <c r="CO13" s="695"/>
      <c r="CP13" s="695"/>
      <c r="CQ13" s="696"/>
      <c r="CR13" s="679">
        <v>5473508</v>
      </c>
      <c r="CS13" s="680"/>
      <c r="CT13" s="680"/>
      <c r="CU13" s="680"/>
      <c r="CV13" s="680"/>
      <c r="CW13" s="680"/>
      <c r="CX13" s="680"/>
      <c r="CY13" s="681"/>
      <c r="CZ13" s="682">
        <v>8.4</v>
      </c>
      <c r="DA13" s="682"/>
      <c r="DB13" s="682"/>
      <c r="DC13" s="682"/>
      <c r="DD13" s="688">
        <v>2923906</v>
      </c>
      <c r="DE13" s="680"/>
      <c r="DF13" s="680"/>
      <c r="DG13" s="680"/>
      <c r="DH13" s="680"/>
      <c r="DI13" s="680"/>
      <c r="DJ13" s="680"/>
      <c r="DK13" s="680"/>
      <c r="DL13" s="680"/>
      <c r="DM13" s="680"/>
      <c r="DN13" s="680"/>
      <c r="DO13" s="680"/>
      <c r="DP13" s="681"/>
      <c r="DQ13" s="688">
        <v>2925824</v>
      </c>
      <c r="DR13" s="680"/>
      <c r="DS13" s="680"/>
      <c r="DT13" s="680"/>
      <c r="DU13" s="680"/>
      <c r="DV13" s="680"/>
      <c r="DW13" s="680"/>
      <c r="DX13" s="680"/>
      <c r="DY13" s="680"/>
      <c r="DZ13" s="680"/>
      <c r="EA13" s="680"/>
      <c r="EB13" s="680"/>
      <c r="EC13" s="689"/>
    </row>
    <row r="14" spans="2:143" ht="11.25" customHeight="1" x14ac:dyDescent="0.15">
      <c r="B14" s="676" t="s">
        <v>256</v>
      </c>
      <c r="C14" s="677"/>
      <c r="D14" s="677"/>
      <c r="E14" s="677"/>
      <c r="F14" s="677"/>
      <c r="G14" s="677"/>
      <c r="H14" s="677"/>
      <c r="I14" s="677"/>
      <c r="J14" s="677"/>
      <c r="K14" s="677"/>
      <c r="L14" s="677"/>
      <c r="M14" s="677"/>
      <c r="N14" s="677"/>
      <c r="O14" s="677"/>
      <c r="P14" s="677"/>
      <c r="Q14" s="678"/>
      <c r="R14" s="679" t="s">
        <v>138</v>
      </c>
      <c r="S14" s="680"/>
      <c r="T14" s="680"/>
      <c r="U14" s="680"/>
      <c r="V14" s="680"/>
      <c r="W14" s="680"/>
      <c r="X14" s="680"/>
      <c r="Y14" s="681"/>
      <c r="Z14" s="682" t="s">
        <v>244</v>
      </c>
      <c r="AA14" s="682"/>
      <c r="AB14" s="682"/>
      <c r="AC14" s="682"/>
      <c r="AD14" s="683" t="s">
        <v>128</v>
      </c>
      <c r="AE14" s="683"/>
      <c r="AF14" s="683"/>
      <c r="AG14" s="683"/>
      <c r="AH14" s="683"/>
      <c r="AI14" s="683"/>
      <c r="AJ14" s="683"/>
      <c r="AK14" s="683"/>
      <c r="AL14" s="684" t="s">
        <v>128</v>
      </c>
      <c r="AM14" s="685"/>
      <c r="AN14" s="685"/>
      <c r="AO14" s="686"/>
      <c r="AP14" s="676" t="s">
        <v>257</v>
      </c>
      <c r="AQ14" s="677"/>
      <c r="AR14" s="677"/>
      <c r="AS14" s="677"/>
      <c r="AT14" s="677"/>
      <c r="AU14" s="677"/>
      <c r="AV14" s="677"/>
      <c r="AW14" s="677"/>
      <c r="AX14" s="677"/>
      <c r="AY14" s="677"/>
      <c r="AZ14" s="677"/>
      <c r="BA14" s="677"/>
      <c r="BB14" s="677"/>
      <c r="BC14" s="677"/>
      <c r="BD14" s="677"/>
      <c r="BE14" s="677"/>
      <c r="BF14" s="678"/>
      <c r="BG14" s="679">
        <v>414713</v>
      </c>
      <c r="BH14" s="680"/>
      <c r="BI14" s="680"/>
      <c r="BJ14" s="680"/>
      <c r="BK14" s="680"/>
      <c r="BL14" s="680"/>
      <c r="BM14" s="680"/>
      <c r="BN14" s="681"/>
      <c r="BO14" s="682">
        <v>2.7</v>
      </c>
      <c r="BP14" s="682"/>
      <c r="BQ14" s="682"/>
      <c r="BR14" s="682"/>
      <c r="BS14" s="688" t="s">
        <v>128</v>
      </c>
      <c r="BT14" s="680"/>
      <c r="BU14" s="680"/>
      <c r="BV14" s="680"/>
      <c r="BW14" s="680"/>
      <c r="BX14" s="680"/>
      <c r="BY14" s="680"/>
      <c r="BZ14" s="680"/>
      <c r="CA14" s="680"/>
      <c r="CB14" s="689"/>
      <c r="CD14" s="694" t="s">
        <v>258</v>
      </c>
      <c r="CE14" s="695"/>
      <c r="CF14" s="695"/>
      <c r="CG14" s="695"/>
      <c r="CH14" s="695"/>
      <c r="CI14" s="695"/>
      <c r="CJ14" s="695"/>
      <c r="CK14" s="695"/>
      <c r="CL14" s="695"/>
      <c r="CM14" s="695"/>
      <c r="CN14" s="695"/>
      <c r="CO14" s="695"/>
      <c r="CP14" s="695"/>
      <c r="CQ14" s="696"/>
      <c r="CR14" s="679">
        <v>2109775</v>
      </c>
      <c r="CS14" s="680"/>
      <c r="CT14" s="680"/>
      <c r="CU14" s="680"/>
      <c r="CV14" s="680"/>
      <c r="CW14" s="680"/>
      <c r="CX14" s="680"/>
      <c r="CY14" s="681"/>
      <c r="CZ14" s="682">
        <v>3.2</v>
      </c>
      <c r="DA14" s="682"/>
      <c r="DB14" s="682"/>
      <c r="DC14" s="682"/>
      <c r="DD14" s="688">
        <v>99647</v>
      </c>
      <c r="DE14" s="680"/>
      <c r="DF14" s="680"/>
      <c r="DG14" s="680"/>
      <c r="DH14" s="680"/>
      <c r="DI14" s="680"/>
      <c r="DJ14" s="680"/>
      <c r="DK14" s="680"/>
      <c r="DL14" s="680"/>
      <c r="DM14" s="680"/>
      <c r="DN14" s="680"/>
      <c r="DO14" s="680"/>
      <c r="DP14" s="681"/>
      <c r="DQ14" s="688">
        <v>1956088</v>
      </c>
      <c r="DR14" s="680"/>
      <c r="DS14" s="680"/>
      <c r="DT14" s="680"/>
      <c r="DU14" s="680"/>
      <c r="DV14" s="680"/>
      <c r="DW14" s="680"/>
      <c r="DX14" s="680"/>
      <c r="DY14" s="680"/>
      <c r="DZ14" s="680"/>
      <c r="EA14" s="680"/>
      <c r="EB14" s="680"/>
      <c r="EC14" s="689"/>
    </row>
    <row r="15" spans="2:143" ht="11.25" customHeight="1" x14ac:dyDescent="0.15">
      <c r="B15" s="676" t="s">
        <v>259</v>
      </c>
      <c r="C15" s="677"/>
      <c r="D15" s="677"/>
      <c r="E15" s="677"/>
      <c r="F15" s="677"/>
      <c r="G15" s="677"/>
      <c r="H15" s="677"/>
      <c r="I15" s="677"/>
      <c r="J15" s="677"/>
      <c r="K15" s="677"/>
      <c r="L15" s="677"/>
      <c r="M15" s="677"/>
      <c r="N15" s="677"/>
      <c r="O15" s="677"/>
      <c r="P15" s="677"/>
      <c r="Q15" s="678"/>
      <c r="R15" s="679">
        <v>117591</v>
      </c>
      <c r="S15" s="680"/>
      <c r="T15" s="680"/>
      <c r="U15" s="680"/>
      <c r="V15" s="680"/>
      <c r="W15" s="680"/>
      <c r="X15" s="680"/>
      <c r="Y15" s="681"/>
      <c r="Z15" s="682">
        <v>0.2</v>
      </c>
      <c r="AA15" s="682"/>
      <c r="AB15" s="682"/>
      <c r="AC15" s="682"/>
      <c r="AD15" s="683">
        <v>117591</v>
      </c>
      <c r="AE15" s="683"/>
      <c r="AF15" s="683"/>
      <c r="AG15" s="683"/>
      <c r="AH15" s="683"/>
      <c r="AI15" s="683"/>
      <c r="AJ15" s="683"/>
      <c r="AK15" s="683"/>
      <c r="AL15" s="684">
        <v>0.4</v>
      </c>
      <c r="AM15" s="685"/>
      <c r="AN15" s="685"/>
      <c r="AO15" s="686"/>
      <c r="AP15" s="676" t="s">
        <v>260</v>
      </c>
      <c r="AQ15" s="677"/>
      <c r="AR15" s="677"/>
      <c r="AS15" s="677"/>
      <c r="AT15" s="677"/>
      <c r="AU15" s="677"/>
      <c r="AV15" s="677"/>
      <c r="AW15" s="677"/>
      <c r="AX15" s="677"/>
      <c r="AY15" s="677"/>
      <c r="AZ15" s="677"/>
      <c r="BA15" s="677"/>
      <c r="BB15" s="677"/>
      <c r="BC15" s="677"/>
      <c r="BD15" s="677"/>
      <c r="BE15" s="677"/>
      <c r="BF15" s="678"/>
      <c r="BG15" s="679">
        <v>844830</v>
      </c>
      <c r="BH15" s="680"/>
      <c r="BI15" s="680"/>
      <c r="BJ15" s="680"/>
      <c r="BK15" s="680"/>
      <c r="BL15" s="680"/>
      <c r="BM15" s="680"/>
      <c r="BN15" s="681"/>
      <c r="BO15" s="682">
        <v>5.6</v>
      </c>
      <c r="BP15" s="682"/>
      <c r="BQ15" s="682"/>
      <c r="BR15" s="682"/>
      <c r="BS15" s="688" t="s">
        <v>138</v>
      </c>
      <c r="BT15" s="680"/>
      <c r="BU15" s="680"/>
      <c r="BV15" s="680"/>
      <c r="BW15" s="680"/>
      <c r="BX15" s="680"/>
      <c r="BY15" s="680"/>
      <c r="BZ15" s="680"/>
      <c r="CA15" s="680"/>
      <c r="CB15" s="689"/>
      <c r="CD15" s="694" t="s">
        <v>261</v>
      </c>
      <c r="CE15" s="695"/>
      <c r="CF15" s="695"/>
      <c r="CG15" s="695"/>
      <c r="CH15" s="695"/>
      <c r="CI15" s="695"/>
      <c r="CJ15" s="695"/>
      <c r="CK15" s="695"/>
      <c r="CL15" s="695"/>
      <c r="CM15" s="695"/>
      <c r="CN15" s="695"/>
      <c r="CO15" s="695"/>
      <c r="CP15" s="695"/>
      <c r="CQ15" s="696"/>
      <c r="CR15" s="679">
        <v>4360987</v>
      </c>
      <c r="CS15" s="680"/>
      <c r="CT15" s="680"/>
      <c r="CU15" s="680"/>
      <c r="CV15" s="680"/>
      <c r="CW15" s="680"/>
      <c r="CX15" s="680"/>
      <c r="CY15" s="681"/>
      <c r="CZ15" s="682">
        <v>6.7</v>
      </c>
      <c r="DA15" s="682"/>
      <c r="DB15" s="682"/>
      <c r="DC15" s="682"/>
      <c r="DD15" s="688">
        <v>910882</v>
      </c>
      <c r="DE15" s="680"/>
      <c r="DF15" s="680"/>
      <c r="DG15" s="680"/>
      <c r="DH15" s="680"/>
      <c r="DI15" s="680"/>
      <c r="DJ15" s="680"/>
      <c r="DK15" s="680"/>
      <c r="DL15" s="680"/>
      <c r="DM15" s="680"/>
      <c r="DN15" s="680"/>
      <c r="DO15" s="680"/>
      <c r="DP15" s="681"/>
      <c r="DQ15" s="688">
        <v>3397626</v>
      </c>
      <c r="DR15" s="680"/>
      <c r="DS15" s="680"/>
      <c r="DT15" s="680"/>
      <c r="DU15" s="680"/>
      <c r="DV15" s="680"/>
      <c r="DW15" s="680"/>
      <c r="DX15" s="680"/>
      <c r="DY15" s="680"/>
      <c r="DZ15" s="680"/>
      <c r="EA15" s="680"/>
      <c r="EB15" s="680"/>
      <c r="EC15" s="689"/>
    </row>
    <row r="16" spans="2:143" ht="11.25" customHeight="1" x14ac:dyDescent="0.15">
      <c r="B16" s="676" t="s">
        <v>262</v>
      </c>
      <c r="C16" s="677"/>
      <c r="D16" s="677"/>
      <c r="E16" s="677"/>
      <c r="F16" s="677"/>
      <c r="G16" s="677"/>
      <c r="H16" s="677"/>
      <c r="I16" s="677"/>
      <c r="J16" s="677"/>
      <c r="K16" s="677"/>
      <c r="L16" s="677"/>
      <c r="M16" s="677"/>
      <c r="N16" s="677"/>
      <c r="O16" s="677"/>
      <c r="P16" s="677"/>
      <c r="Q16" s="678"/>
      <c r="R16" s="679" t="s">
        <v>128</v>
      </c>
      <c r="S16" s="680"/>
      <c r="T16" s="680"/>
      <c r="U16" s="680"/>
      <c r="V16" s="680"/>
      <c r="W16" s="680"/>
      <c r="X16" s="680"/>
      <c r="Y16" s="681"/>
      <c r="Z16" s="682" t="s">
        <v>138</v>
      </c>
      <c r="AA16" s="682"/>
      <c r="AB16" s="682"/>
      <c r="AC16" s="682"/>
      <c r="AD16" s="683" t="s">
        <v>241</v>
      </c>
      <c r="AE16" s="683"/>
      <c r="AF16" s="683"/>
      <c r="AG16" s="683"/>
      <c r="AH16" s="683"/>
      <c r="AI16" s="683"/>
      <c r="AJ16" s="683"/>
      <c r="AK16" s="683"/>
      <c r="AL16" s="684" t="s">
        <v>128</v>
      </c>
      <c r="AM16" s="685"/>
      <c r="AN16" s="685"/>
      <c r="AO16" s="686"/>
      <c r="AP16" s="676" t="s">
        <v>263</v>
      </c>
      <c r="AQ16" s="677"/>
      <c r="AR16" s="677"/>
      <c r="AS16" s="677"/>
      <c r="AT16" s="677"/>
      <c r="AU16" s="677"/>
      <c r="AV16" s="677"/>
      <c r="AW16" s="677"/>
      <c r="AX16" s="677"/>
      <c r="AY16" s="677"/>
      <c r="AZ16" s="677"/>
      <c r="BA16" s="677"/>
      <c r="BB16" s="677"/>
      <c r="BC16" s="677"/>
      <c r="BD16" s="677"/>
      <c r="BE16" s="677"/>
      <c r="BF16" s="678"/>
      <c r="BG16" s="679" t="s">
        <v>138</v>
      </c>
      <c r="BH16" s="680"/>
      <c r="BI16" s="680"/>
      <c r="BJ16" s="680"/>
      <c r="BK16" s="680"/>
      <c r="BL16" s="680"/>
      <c r="BM16" s="680"/>
      <c r="BN16" s="681"/>
      <c r="BO16" s="682" t="s">
        <v>244</v>
      </c>
      <c r="BP16" s="682"/>
      <c r="BQ16" s="682"/>
      <c r="BR16" s="682"/>
      <c r="BS16" s="688" t="s">
        <v>128</v>
      </c>
      <c r="BT16" s="680"/>
      <c r="BU16" s="680"/>
      <c r="BV16" s="680"/>
      <c r="BW16" s="680"/>
      <c r="BX16" s="680"/>
      <c r="BY16" s="680"/>
      <c r="BZ16" s="680"/>
      <c r="CA16" s="680"/>
      <c r="CB16" s="689"/>
      <c r="CD16" s="694" t="s">
        <v>264</v>
      </c>
      <c r="CE16" s="695"/>
      <c r="CF16" s="695"/>
      <c r="CG16" s="695"/>
      <c r="CH16" s="695"/>
      <c r="CI16" s="695"/>
      <c r="CJ16" s="695"/>
      <c r="CK16" s="695"/>
      <c r="CL16" s="695"/>
      <c r="CM16" s="695"/>
      <c r="CN16" s="695"/>
      <c r="CO16" s="695"/>
      <c r="CP16" s="695"/>
      <c r="CQ16" s="696"/>
      <c r="CR16" s="679">
        <v>747075</v>
      </c>
      <c r="CS16" s="680"/>
      <c r="CT16" s="680"/>
      <c r="CU16" s="680"/>
      <c r="CV16" s="680"/>
      <c r="CW16" s="680"/>
      <c r="CX16" s="680"/>
      <c r="CY16" s="681"/>
      <c r="CZ16" s="682">
        <v>1.1000000000000001</v>
      </c>
      <c r="DA16" s="682"/>
      <c r="DB16" s="682"/>
      <c r="DC16" s="682"/>
      <c r="DD16" s="688" t="s">
        <v>128</v>
      </c>
      <c r="DE16" s="680"/>
      <c r="DF16" s="680"/>
      <c r="DG16" s="680"/>
      <c r="DH16" s="680"/>
      <c r="DI16" s="680"/>
      <c r="DJ16" s="680"/>
      <c r="DK16" s="680"/>
      <c r="DL16" s="680"/>
      <c r="DM16" s="680"/>
      <c r="DN16" s="680"/>
      <c r="DO16" s="680"/>
      <c r="DP16" s="681"/>
      <c r="DQ16" s="688">
        <v>75920</v>
      </c>
      <c r="DR16" s="680"/>
      <c r="DS16" s="680"/>
      <c r="DT16" s="680"/>
      <c r="DU16" s="680"/>
      <c r="DV16" s="680"/>
      <c r="DW16" s="680"/>
      <c r="DX16" s="680"/>
      <c r="DY16" s="680"/>
      <c r="DZ16" s="680"/>
      <c r="EA16" s="680"/>
      <c r="EB16" s="680"/>
      <c r="EC16" s="689"/>
    </row>
    <row r="17" spans="2:133" ht="11.25" customHeight="1" x14ac:dyDescent="0.15">
      <c r="B17" s="676" t="s">
        <v>265</v>
      </c>
      <c r="C17" s="677"/>
      <c r="D17" s="677"/>
      <c r="E17" s="677"/>
      <c r="F17" s="677"/>
      <c r="G17" s="677"/>
      <c r="H17" s="677"/>
      <c r="I17" s="677"/>
      <c r="J17" s="677"/>
      <c r="K17" s="677"/>
      <c r="L17" s="677"/>
      <c r="M17" s="677"/>
      <c r="N17" s="677"/>
      <c r="O17" s="677"/>
      <c r="P17" s="677"/>
      <c r="Q17" s="678"/>
      <c r="R17" s="679">
        <v>63163</v>
      </c>
      <c r="S17" s="680"/>
      <c r="T17" s="680"/>
      <c r="U17" s="680"/>
      <c r="V17" s="680"/>
      <c r="W17" s="680"/>
      <c r="X17" s="680"/>
      <c r="Y17" s="681"/>
      <c r="Z17" s="682">
        <v>0.1</v>
      </c>
      <c r="AA17" s="682"/>
      <c r="AB17" s="682"/>
      <c r="AC17" s="682"/>
      <c r="AD17" s="683">
        <v>63163</v>
      </c>
      <c r="AE17" s="683"/>
      <c r="AF17" s="683"/>
      <c r="AG17" s="683"/>
      <c r="AH17" s="683"/>
      <c r="AI17" s="683"/>
      <c r="AJ17" s="683"/>
      <c r="AK17" s="683"/>
      <c r="AL17" s="684">
        <v>0.2</v>
      </c>
      <c r="AM17" s="685"/>
      <c r="AN17" s="685"/>
      <c r="AO17" s="686"/>
      <c r="AP17" s="676" t="s">
        <v>266</v>
      </c>
      <c r="AQ17" s="677"/>
      <c r="AR17" s="677"/>
      <c r="AS17" s="677"/>
      <c r="AT17" s="677"/>
      <c r="AU17" s="677"/>
      <c r="AV17" s="677"/>
      <c r="AW17" s="677"/>
      <c r="AX17" s="677"/>
      <c r="AY17" s="677"/>
      <c r="AZ17" s="677"/>
      <c r="BA17" s="677"/>
      <c r="BB17" s="677"/>
      <c r="BC17" s="677"/>
      <c r="BD17" s="677"/>
      <c r="BE17" s="677"/>
      <c r="BF17" s="678"/>
      <c r="BG17" s="679" t="s">
        <v>138</v>
      </c>
      <c r="BH17" s="680"/>
      <c r="BI17" s="680"/>
      <c r="BJ17" s="680"/>
      <c r="BK17" s="680"/>
      <c r="BL17" s="680"/>
      <c r="BM17" s="680"/>
      <c r="BN17" s="681"/>
      <c r="BO17" s="682" t="s">
        <v>128</v>
      </c>
      <c r="BP17" s="682"/>
      <c r="BQ17" s="682"/>
      <c r="BR17" s="682"/>
      <c r="BS17" s="688" t="s">
        <v>244</v>
      </c>
      <c r="BT17" s="680"/>
      <c r="BU17" s="680"/>
      <c r="BV17" s="680"/>
      <c r="BW17" s="680"/>
      <c r="BX17" s="680"/>
      <c r="BY17" s="680"/>
      <c r="BZ17" s="680"/>
      <c r="CA17" s="680"/>
      <c r="CB17" s="689"/>
      <c r="CD17" s="694" t="s">
        <v>267</v>
      </c>
      <c r="CE17" s="695"/>
      <c r="CF17" s="695"/>
      <c r="CG17" s="695"/>
      <c r="CH17" s="695"/>
      <c r="CI17" s="695"/>
      <c r="CJ17" s="695"/>
      <c r="CK17" s="695"/>
      <c r="CL17" s="695"/>
      <c r="CM17" s="695"/>
      <c r="CN17" s="695"/>
      <c r="CO17" s="695"/>
      <c r="CP17" s="695"/>
      <c r="CQ17" s="696"/>
      <c r="CR17" s="679">
        <v>6173180</v>
      </c>
      <c r="CS17" s="680"/>
      <c r="CT17" s="680"/>
      <c r="CU17" s="680"/>
      <c r="CV17" s="680"/>
      <c r="CW17" s="680"/>
      <c r="CX17" s="680"/>
      <c r="CY17" s="681"/>
      <c r="CZ17" s="682">
        <v>9.5</v>
      </c>
      <c r="DA17" s="682"/>
      <c r="DB17" s="682"/>
      <c r="DC17" s="682"/>
      <c r="DD17" s="688" t="s">
        <v>244</v>
      </c>
      <c r="DE17" s="680"/>
      <c r="DF17" s="680"/>
      <c r="DG17" s="680"/>
      <c r="DH17" s="680"/>
      <c r="DI17" s="680"/>
      <c r="DJ17" s="680"/>
      <c r="DK17" s="680"/>
      <c r="DL17" s="680"/>
      <c r="DM17" s="680"/>
      <c r="DN17" s="680"/>
      <c r="DO17" s="680"/>
      <c r="DP17" s="681"/>
      <c r="DQ17" s="688">
        <v>6035830</v>
      </c>
      <c r="DR17" s="680"/>
      <c r="DS17" s="680"/>
      <c r="DT17" s="680"/>
      <c r="DU17" s="680"/>
      <c r="DV17" s="680"/>
      <c r="DW17" s="680"/>
      <c r="DX17" s="680"/>
      <c r="DY17" s="680"/>
      <c r="DZ17" s="680"/>
      <c r="EA17" s="680"/>
      <c r="EB17" s="680"/>
      <c r="EC17" s="689"/>
    </row>
    <row r="18" spans="2:133" ht="11.25" customHeight="1" x14ac:dyDescent="0.15">
      <c r="B18" s="676" t="s">
        <v>268</v>
      </c>
      <c r="C18" s="677"/>
      <c r="D18" s="677"/>
      <c r="E18" s="677"/>
      <c r="F18" s="677"/>
      <c r="G18" s="677"/>
      <c r="H18" s="677"/>
      <c r="I18" s="677"/>
      <c r="J18" s="677"/>
      <c r="K18" s="677"/>
      <c r="L18" s="677"/>
      <c r="M18" s="677"/>
      <c r="N18" s="677"/>
      <c r="O18" s="677"/>
      <c r="P18" s="677"/>
      <c r="Q18" s="678"/>
      <c r="R18" s="679">
        <v>15336907</v>
      </c>
      <c r="S18" s="680"/>
      <c r="T18" s="680"/>
      <c r="U18" s="680"/>
      <c r="V18" s="680"/>
      <c r="W18" s="680"/>
      <c r="X18" s="680"/>
      <c r="Y18" s="681"/>
      <c r="Z18" s="682">
        <v>23.1</v>
      </c>
      <c r="AA18" s="682"/>
      <c r="AB18" s="682"/>
      <c r="AC18" s="682"/>
      <c r="AD18" s="683">
        <v>14105572</v>
      </c>
      <c r="AE18" s="683"/>
      <c r="AF18" s="683"/>
      <c r="AG18" s="683"/>
      <c r="AH18" s="683"/>
      <c r="AI18" s="683"/>
      <c r="AJ18" s="683"/>
      <c r="AK18" s="683"/>
      <c r="AL18" s="684">
        <v>43.3</v>
      </c>
      <c r="AM18" s="685"/>
      <c r="AN18" s="685"/>
      <c r="AO18" s="686"/>
      <c r="AP18" s="676" t="s">
        <v>269</v>
      </c>
      <c r="AQ18" s="677"/>
      <c r="AR18" s="677"/>
      <c r="AS18" s="677"/>
      <c r="AT18" s="677"/>
      <c r="AU18" s="677"/>
      <c r="AV18" s="677"/>
      <c r="AW18" s="677"/>
      <c r="AX18" s="677"/>
      <c r="AY18" s="677"/>
      <c r="AZ18" s="677"/>
      <c r="BA18" s="677"/>
      <c r="BB18" s="677"/>
      <c r="BC18" s="677"/>
      <c r="BD18" s="677"/>
      <c r="BE18" s="677"/>
      <c r="BF18" s="678"/>
      <c r="BG18" s="679" t="s">
        <v>138</v>
      </c>
      <c r="BH18" s="680"/>
      <c r="BI18" s="680"/>
      <c r="BJ18" s="680"/>
      <c r="BK18" s="680"/>
      <c r="BL18" s="680"/>
      <c r="BM18" s="680"/>
      <c r="BN18" s="681"/>
      <c r="BO18" s="682" t="s">
        <v>138</v>
      </c>
      <c r="BP18" s="682"/>
      <c r="BQ18" s="682"/>
      <c r="BR18" s="682"/>
      <c r="BS18" s="688" t="s">
        <v>128</v>
      </c>
      <c r="BT18" s="680"/>
      <c r="BU18" s="680"/>
      <c r="BV18" s="680"/>
      <c r="BW18" s="680"/>
      <c r="BX18" s="680"/>
      <c r="BY18" s="680"/>
      <c r="BZ18" s="680"/>
      <c r="CA18" s="680"/>
      <c r="CB18" s="689"/>
      <c r="CD18" s="694" t="s">
        <v>270</v>
      </c>
      <c r="CE18" s="695"/>
      <c r="CF18" s="695"/>
      <c r="CG18" s="695"/>
      <c r="CH18" s="695"/>
      <c r="CI18" s="695"/>
      <c r="CJ18" s="695"/>
      <c r="CK18" s="695"/>
      <c r="CL18" s="695"/>
      <c r="CM18" s="695"/>
      <c r="CN18" s="695"/>
      <c r="CO18" s="695"/>
      <c r="CP18" s="695"/>
      <c r="CQ18" s="696"/>
      <c r="CR18" s="679" t="s">
        <v>128</v>
      </c>
      <c r="CS18" s="680"/>
      <c r="CT18" s="680"/>
      <c r="CU18" s="680"/>
      <c r="CV18" s="680"/>
      <c r="CW18" s="680"/>
      <c r="CX18" s="680"/>
      <c r="CY18" s="681"/>
      <c r="CZ18" s="682" t="s">
        <v>138</v>
      </c>
      <c r="DA18" s="682"/>
      <c r="DB18" s="682"/>
      <c r="DC18" s="682"/>
      <c r="DD18" s="688" t="s">
        <v>128</v>
      </c>
      <c r="DE18" s="680"/>
      <c r="DF18" s="680"/>
      <c r="DG18" s="680"/>
      <c r="DH18" s="680"/>
      <c r="DI18" s="680"/>
      <c r="DJ18" s="680"/>
      <c r="DK18" s="680"/>
      <c r="DL18" s="680"/>
      <c r="DM18" s="680"/>
      <c r="DN18" s="680"/>
      <c r="DO18" s="680"/>
      <c r="DP18" s="681"/>
      <c r="DQ18" s="688" t="s">
        <v>244</v>
      </c>
      <c r="DR18" s="680"/>
      <c r="DS18" s="680"/>
      <c r="DT18" s="680"/>
      <c r="DU18" s="680"/>
      <c r="DV18" s="680"/>
      <c r="DW18" s="680"/>
      <c r="DX18" s="680"/>
      <c r="DY18" s="680"/>
      <c r="DZ18" s="680"/>
      <c r="EA18" s="680"/>
      <c r="EB18" s="680"/>
      <c r="EC18" s="689"/>
    </row>
    <row r="19" spans="2:133" ht="11.25" customHeight="1" x14ac:dyDescent="0.15">
      <c r="B19" s="676" t="s">
        <v>271</v>
      </c>
      <c r="C19" s="677"/>
      <c r="D19" s="677"/>
      <c r="E19" s="677"/>
      <c r="F19" s="677"/>
      <c r="G19" s="677"/>
      <c r="H19" s="677"/>
      <c r="I19" s="677"/>
      <c r="J19" s="677"/>
      <c r="K19" s="677"/>
      <c r="L19" s="677"/>
      <c r="M19" s="677"/>
      <c r="N19" s="677"/>
      <c r="O19" s="677"/>
      <c r="P19" s="677"/>
      <c r="Q19" s="678"/>
      <c r="R19" s="679">
        <v>14105572</v>
      </c>
      <c r="S19" s="680"/>
      <c r="T19" s="680"/>
      <c r="U19" s="680"/>
      <c r="V19" s="680"/>
      <c r="W19" s="680"/>
      <c r="X19" s="680"/>
      <c r="Y19" s="681"/>
      <c r="Z19" s="682">
        <v>21.2</v>
      </c>
      <c r="AA19" s="682"/>
      <c r="AB19" s="682"/>
      <c r="AC19" s="682"/>
      <c r="AD19" s="683">
        <v>14105572</v>
      </c>
      <c r="AE19" s="683"/>
      <c r="AF19" s="683"/>
      <c r="AG19" s="683"/>
      <c r="AH19" s="683"/>
      <c r="AI19" s="683"/>
      <c r="AJ19" s="683"/>
      <c r="AK19" s="683"/>
      <c r="AL19" s="684">
        <v>43.3</v>
      </c>
      <c r="AM19" s="685"/>
      <c r="AN19" s="685"/>
      <c r="AO19" s="686"/>
      <c r="AP19" s="676" t="s">
        <v>272</v>
      </c>
      <c r="AQ19" s="677"/>
      <c r="AR19" s="677"/>
      <c r="AS19" s="677"/>
      <c r="AT19" s="677"/>
      <c r="AU19" s="677"/>
      <c r="AV19" s="677"/>
      <c r="AW19" s="677"/>
      <c r="AX19" s="677"/>
      <c r="AY19" s="677"/>
      <c r="AZ19" s="677"/>
      <c r="BA19" s="677"/>
      <c r="BB19" s="677"/>
      <c r="BC19" s="677"/>
      <c r="BD19" s="677"/>
      <c r="BE19" s="677"/>
      <c r="BF19" s="678"/>
      <c r="BG19" s="679">
        <v>13711</v>
      </c>
      <c r="BH19" s="680"/>
      <c r="BI19" s="680"/>
      <c r="BJ19" s="680"/>
      <c r="BK19" s="680"/>
      <c r="BL19" s="680"/>
      <c r="BM19" s="680"/>
      <c r="BN19" s="681"/>
      <c r="BO19" s="682">
        <v>0.1</v>
      </c>
      <c r="BP19" s="682"/>
      <c r="BQ19" s="682"/>
      <c r="BR19" s="682"/>
      <c r="BS19" s="688" t="s">
        <v>128</v>
      </c>
      <c r="BT19" s="680"/>
      <c r="BU19" s="680"/>
      <c r="BV19" s="680"/>
      <c r="BW19" s="680"/>
      <c r="BX19" s="680"/>
      <c r="BY19" s="680"/>
      <c r="BZ19" s="680"/>
      <c r="CA19" s="680"/>
      <c r="CB19" s="689"/>
      <c r="CD19" s="694" t="s">
        <v>273</v>
      </c>
      <c r="CE19" s="695"/>
      <c r="CF19" s="695"/>
      <c r="CG19" s="695"/>
      <c r="CH19" s="695"/>
      <c r="CI19" s="695"/>
      <c r="CJ19" s="695"/>
      <c r="CK19" s="695"/>
      <c r="CL19" s="695"/>
      <c r="CM19" s="695"/>
      <c r="CN19" s="695"/>
      <c r="CO19" s="695"/>
      <c r="CP19" s="695"/>
      <c r="CQ19" s="696"/>
      <c r="CR19" s="679" t="s">
        <v>241</v>
      </c>
      <c r="CS19" s="680"/>
      <c r="CT19" s="680"/>
      <c r="CU19" s="680"/>
      <c r="CV19" s="680"/>
      <c r="CW19" s="680"/>
      <c r="CX19" s="680"/>
      <c r="CY19" s="681"/>
      <c r="CZ19" s="682" t="s">
        <v>241</v>
      </c>
      <c r="DA19" s="682"/>
      <c r="DB19" s="682"/>
      <c r="DC19" s="682"/>
      <c r="DD19" s="688" t="s">
        <v>128</v>
      </c>
      <c r="DE19" s="680"/>
      <c r="DF19" s="680"/>
      <c r="DG19" s="680"/>
      <c r="DH19" s="680"/>
      <c r="DI19" s="680"/>
      <c r="DJ19" s="680"/>
      <c r="DK19" s="680"/>
      <c r="DL19" s="680"/>
      <c r="DM19" s="680"/>
      <c r="DN19" s="680"/>
      <c r="DO19" s="680"/>
      <c r="DP19" s="681"/>
      <c r="DQ19" s="688" t="s">
        <v>128</v>
      </c>
      <c r="DR19" s="680"/>
      <c r="DS19" s="680"/>
      <c r="DT19" s="680"/>
      <c r="DU19" s="680"/>
      <c r="DV19" s="680"/>
      <c r="DW19" s="680"/>
      <c r="DX19" s="680"/>
      <c r="DY19" s="680"/>
      <c r="DZ19" s="680"/>
      <c r="EA19" s="680"/>
      <c r="EB19" s="680"/>
      <c r="EC19" s="689"/>
    </row>
    <row r="20" spans="2:133" ht="11.25" customHeight="1" x14ac:dyDescent="0.15">
      <c r="B20" s="676" t="s">
        <v>274</v>
      </c>
      <c r="C20" s="677"/>
      <c r="D20" s="677"/>
      <c r="E20" s="677"/>
      <c r="F20" s="677"/>
      <c r="G20" s="677"/>
      <c r="H20" s="677"/>
      <c r="I20" s="677"/>
      <c r="J20" s="677"/>
      <c r="K20" s="677"/>
      <c r="L20" s="677"/>
      <c r="M20" s="677"/>
      <c r="N20" s="677"/>
      <c r="O20" s="677"/>
      <c r="P20" s="677"/>
      <c r="Q20" s="678"/>
      <c r="R20" s="679">
        <v>1231335</v>
      </c>
      <c r="S20" s="680"/>
      <c r="T20" s="680"/>
      <c r="U20" s="680"/>
      <c r="V20" s="680"/>
      <c r="W20" s="680"/>
      <c r="X20" s="680"/>
      <c r="Y20" s="681"/>
      <c r="Z20" s="682">
        <v>1.9</v>
      </c>
      <c r="AA20" s="682"/>
      <c r="AB20" s="682"/>
      <c r="AC20" s="682"/>
      <c r="AD20" s="683" t="s">
        <v>128</v>
      </c>
      <c r="AE20" s="683"/>
      <c r="AF20" s="683"/>
      <c r="AG20" s="683"/>
      <c r="AH20" s="683"/>
      <c r="AI20" s="683"/>
      <c r="AJ20" s="683"/>
      <c r="AK20" s="683"/>
      <c r="AL20" s="684" t="s">
        <v>128</v>
      </c>
      <c r="AM20" s="685"/>
      <c r="AN20" s="685"/>
      <c r="AO20" s="686"/>
      <c r="AP20" s="676" t="s">
        <v>275</v>
      </c>
      <c r="AQ20" s="677"/>
      <c r="AR20" s="677"/>
      <c r="AS20" s="677"/>
      <c r="AT20" s="677"/>
      <c r="AU20" s="677"/>
      <c r="AV20" s="677"/>
      <c r="AW20" s="677"/>
      <c r="AX20" s="677"/>
      <c r="AY20" s="677"/>
      <c r="AZ20" s="677"/>
      <c r="BA20" s="677"/>
      <c r="BB20" s="677"/>
      <c r="BC20" s="677"/>
      <c r="BD20" s="677"/>
      <c r="BE20" s="677"/>
      <c r="BF20" s="678"/>
      <c r="BG20" s="679">
        <v>13711</v>
      </c>
      <c r="BH20" s="680"/>
      <c r="BI20" s="680"/>
      <c r="BJ20" s="680"/>
      <c r="BK20" s="680"/>
      <c r="BL20" s="680"/>
      <c r="BM20" s="680"/>
      <c r="BN20" s="681"/>
      <c r="BO20" s="682">
        <v>0.1</v>
      </c>
      <c r="BP20" s="682"/>
      <c r="BQ20" s="682"/>
      <c r="BR20" s="682"/>
      <c r="BS20" s="688" t="s">
        <v>138</v>
      </c>
      <c r="BT20" s="680"/>
      <c r="BU20" s="680"/>
      <c r="BV20" s="680"/>
      <c r="BW20" s="680"/>
      <c r="BX20" s="680"/>
      <c r="BY20" s="680"/>
      <c r="BZ20" s="680"/>
      <c r="CA20" s="680"/>
      <c r="CB20" s="689"/>
      <c r="CD20" s="694" t="s">
        <v>276</v>
      </c>
      <c r="CE20" s="695"/>
      <c r="CF20" s="695"/>
      <c r="CG20" s="695"/>
      <c r="CH20" s="695"/>
      <c r="CI20" s="695"/>
      <c r="CJ20" s="695"/>
      <c r="CK20" s="695"/>
      <c r="CL20" s="695"/>
      <c r="CM20" s="695"/>
      <c r="CN20" s="695"/>
      <c r="CO20" s="695"/>
      <c r="CP20" s="695"/>
      <c r="CQ20" s="696"/>
      <c r="CR20" s="679">
        <v>65134510</v>
      </c>
      <c r="CS20" s="680"/>
      <c r="CT20" s="680"/>
      <c r="CU20" s="680"/>
      <c r="CV20" s="680"/>
      <c r="CW20" s="680"/>
      <c r="CX20" s="680"/>
      <c r="CY20" s="681"/>
      <c r="CZ20" s="682">
        <v>100</v>
      </c>
      <c r="DA20" s="682"/>
      <c r="DB20" s="682"/>
      <c r="DC20" s="682"/>
      <c r="DD20" s="688">
        <v>14664356</v>
      </c>
      <c r="DE20" s="680"/>
      <c r="DF20" s="680"/>
      <c r="DG20" s="680"/>
      <c r="DH20" s="680"/>
      <c r="DI20" s="680"/>
      <c r="DJ20" s="680"/>
      <c r="DK20" s="680"/>
      <c r="DL20" s="680"/>
      <c r="DM20" s="680"/>
      <c r="DN20" s="680"/>
      <c r="DO20" s="680"/>
      <c r="DP20" s="681"/>
      <c r="DQ20" s="688">
        <v>36177879</v>
      </c>
      <c r="DR20" s="680"/>
      <c r="DS20" s="680"/>
      <c r="DT20" s="680"/>
      <c r="DU20" s="680"/>
      <c r="DV20" s="680"/>
      <c r="DW20" s="680"/>
      <c r="DX20" s="680"/>
      <c r="DY20" s="680"/>
      <c r="DZ20" s="680"/>
      <c r="EA20" s="680"/>
      <c r="EB20" s="680"/>
      <c r="EC20" s="689"/>
    </row>
    <row r="21" spans="2:133" ht="11.25" customHeight="1" x14ac:dyDescent="0.15">
      <c r="B21" s="676" t="s">
        <v>277</v>
      </c>
      <c r="C21" s="677"/>
      <c r="D21" s="677"/>
      <c r="E21" s="677"/>
      <c r="F21" s="677"/>
      <c r="G21" s="677"/>
      <c r="H21" s="677"/>
      <c r="I21" s="677"/>
      <c r="J21" s="677"/>
      <c r="K21" s="677"/>
      <c r="L21" s="677"/>
      <c r="M21" s="677"/>
      <c r="N21" s="677"/>
      <c r="O21" s="677"/>
      <c r="P21" s="677"/>
      <c r="Q21" s="678"/>
      <c r="R21" s="679" t="s">
        <v>128</v>
      </c>
      <c r="S21" s="680"/>
      <c r="T21" s="680"/>
      <c r="U21" s="680"/>
      <c r="V21" s="680"/>
      <c r="W21" s="680"/>
      <c r="X21" s="680"/>
      <c r="Y21" s="681"/>
      <c r="Z21" s="682" t="s">
        <v>244</v>
      </c>
      <c r="AA21" s="682"/>
      <c r="AB21" s="682"/>
      <c r="AC21" s="682"/>
      <c r="AD21" s="683" t="s">
        <v>128</v>
      </c>
      <c r="AE21" s="683"/>
      <c r="AF21" s="683"/>
      <c r="AG21" s="683"/>
      <c r="AH21" s="683"/>
      <c r="AI21" s="683"/>
      <c r="AJ21" s="683"/>
      <c r="AK21" s="683"/>
      <c r="AL21" s="684" t="s">
        <v>138</v>
      </c>
      <c r="AM21" s="685"/>
      <c r="AN21" s="685"/>
      <c r="AO21" s="686"/>
      <c r="AP21" s="697" t="s">
        <v>278</v>
      </c>
      <c r="AQ21" s="698"/>
      <c r="AR21" s="698"/>
      <c r="AS21" s="698"/>
      <c r="AT21" s="698"/>
      <c r="AU21" s="698"/>
      <c r="AV21" s="698"/>
      <c r="AW21" s="698"/>
      <c r="AX21" s="698"/>
      <c r="AY21" s="698"/>
      <c r="AZ21" s="698"/>
      <c r="BA21" s="698"/>
      <c r="BB21" s="698"/>
      <c r="BC21" s="698"/>
      <c r="BD21" s="698"/>
      <c r="BE21" s="698"/>
      <c r="BF21" s="699"/>
      <c r="BG21" s="679">
        <v>13711</v>
      </c>
      <c r="BH21" s="680"/>
      <c r="BI21" s="680"/>
      <c r="BJ21" s="680"/>
      <c r="BK21" s="680"/>
      <c r="BL21" s="680"/>
      <c r="BM21" s="680"/>
      <c r="BN21" s="681"/>
      <c r="BO21" s="682">
        <v>0.1</v>
      </c>
      <c r="BP21" s="682"/>
      <c r="BQ21" s="682"/>
      <c r="BR21" s="682"/>
      <c r="BS21" s="688" t="s">
        <v>128</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279</v>
      </c>
      <c r="C22" s="677"/>
      <c r="D22" s="677"/>
      <c r="E22" s="677"/>
      <c r="F22" s="677"/>
      <c r="G22" s="677"/>
      <c r="H22" s="677"/>
      <c r="I22" s="677"/>
      <c r="J22" s="677"/>
      <c r="K22" s="677"/>
      <c r="L22" s="677"/>
      <c r="M22" s="677"/>
      <c r="N22" s="677"/>
      <c r="O22" s="677"/>
      <c r="P22" s="677"/>
      <c r="Q22" s="678"/>
      <c r="R22" s="679">
        <v>33695675</v>
      </c>
      <c r="S22" s="680"/>
      <c r="T22" s="680"/>
      <c r="U22" s="680"/>
      <c r="V22" s="680"/>
      <c r="W22" s="680"/>
      <c r="X22" s="680"/>
      <c r="Y22" s="681"/>
      <c r="Z22" s="682">
        <v>50.7</v>
      </c>
      <c r="AA22" s="682"/>
      <c r="AB22" s="682"/>
      <c r="AC22" s="682"/>
      <c r="AD22" s="683">
        <v>32464340</v>
      </c>
      <c r="AE22" s="683"/>
      <c r="AF22" s="683"/>
      <c r="AG22" s="683"/>
      <c r="AH22" s="683"/>
      <c r="AI22" s="683"/>
      <c r="AJ22" s="683"/>
      <c r="AK22" s="683"/>
      <c r="AL22" s="684">
        <v>99.7</v>
      </c>
      <c r="AM22" s="685"/>
      <c r="AN22" s="685"/>
      <c r="AO22" s="686"/>
      <c r="AP22" s="697" t="s">
        <v>280</v>
      </c>
      <c r="AQ22" s="698"/>
      <c r="AR22" s="698"/>
      <c r="AS22" s="698"/>
      <c r="AT22" s="698"/>
      <c r="AU22" s="698"/>
      <c r="AV22" s="698"/>
      <c r="AW22" s="698"/>
      <c r="AX22" s="698"/>
      <c r="AY22" s="698"/>
      <c r="AZ22" s="698"/>
      <c r="BA22" s="698"/>
      <c r="BB22" s="698"/>
      <c r="BC22" s="698"/>
      <c r="BD22" s="698"/>
      <c r="BE22" s="698"/>
      <c r="BF22" s="699"/>
      <c r="BG22" s="679" t="s">
        <v>138</v>
      </c>
      <c r="BH22" s="680"/>
      <c r="BI22" s="680"/>
      <c r="BJ22" s="680"/>
      <c r="BK22" s="680"/>
      <c r="BL22" s="680"/>
      <c r="BM22" s="680"/>
      <c r="BN22" s="681"/>
      <c r="BO22" s="682" t="s">
        <v>128</v>
      </c>
      <c r="BP22" s="682"/>
      <c r="BQ22" s="682"/>
      <c r="BR22" s="682"/>
      <c r="BS22" s="688" t="s">
        <v>128</v>
      </c>
      <c r="BT22" s="680"/>
      <c r="BU22" s="680"/>
      <c r="BV22" s="680"/>
      <c r="BW22" s="680"/>
      <c r="BX22" s="680"/>
      <c r="BY22" s="680"/>
      <c r="BZ22" s="680"/>
      <c r="CA22" s="680"/>
      <c r="CB22" s="689"/>
      <c r="CD22" s="661" t="s">
        <v>281</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282</v>
      </c>
      <c r="C23" s="677"/>
      <c r="D23" s="677"/>
      <c r="E23" s="677"/>
      <c r="F23" s="677"/>
      <c r="G23" s="677"/>
      <c r="H23" s="677"/>
      <c r="I23" s="677"/>
      <c r="J23" s="677"/>
      <c r="K23" s="677"/>
      <c r="L23" s="677"/>
      <c r="M23" s="677"/>
      <c r="N23" s="677"/>
      <c r="O23" s="677"/>
      <c r="P23" s="677"/>
      <c r="Q23" s="678"/>
      <c r="R23" s="679">
        <v>15146</v>
      </c>
      <c r="S23" s="680"/>
      <c r="T23" s="680"/>
      <c r="U23" s="680"/>
      <c r="V23" s="680"/>
      <c r="W23" s="680"/>
      <c r="X23" s="680"/>
      <c r="Y23" s="681"/>
      <c r="Z23" s="682">
        <v>0</v>
      </c>
      <c r="AA23" s="682"/>
      <c r="AB23" s="682"/>
      <c r="AC23" s="682"/>
      <c r="AD23" s="683">
        <v>15146</v>
      </c>
      <c r="AE23" s="683"/>
      <c r="AF23" s="683"/>
      <c r="AG23" s="683"/>
      <c r="AH23" s="683"/>
      <c r="AI23" s="683"/>
      <c r="AJ23" s="683"/>
      <c r="AK23" s="683"/>
      <c r="AL23" s="684">
        <v>0</v>
      </c>
      <c r="AM23" s="685"/>
      <c r="AN23" s="685"/>
      <c r="AO23" s="686"/>
      <c r="AP23" s="697" t="s">
        <v>283</v>
      </c>
      <c r="AQ23" s="698"/>
      <c r="AR23" s="698"/>
      <c r="AS23" s="698"/>
      <c r="AT23" s="698"/>
      <c r="AU23" s="698"/>
      <c r="AV23" s="698"/>
      <c r="AW23" s="698"/>
      <c r="AX23" s="698"/>
      <c r="AY23" s="698"/>
      <c r="AZ23" s="698"/>
      <c r="BA23" s="698"/>
      <c r="BB23" s="698"/>
      <c r="BC23" s="698"/>
      <c r="BD23" s="698"/>
      <c r="BE23" s="698"/>
      <c r="BF23" s="699"/>
      <c r="BG23" s="679" t="s">
        <v>138</v>
      </c>
      <c r="BH23" s="680"/>
      <c r="BI23" s="680"/>
      <c r="BJ23" s="680"/>
      <c r="BK23" s="680"/>
      <c r="BL23" s="680"/>
      <c r="BM23" s="680"/>
      <c r="BN23" s="681"/>
      <c r="BO23" s="682" t="s">
        <v>128</v>
      </c>
      <c r="BP23" s="682"/>
      <c r="BQ23" s="682"/>
      <c r="BR23" s="682"/>
      <c r="BS23" s="688" t="s">
        <v>244</v>
      </c>
      <c r="BT23" s="680"/>
      <c r="BU23" s="680"/>
      <c r="BV23" s="680"/>
      <c r="BW23" s="680"/>
      <c r="BX23" s="680"/>
      <c r="BY23" s="680"/>
      <c r="BZ23" s="680"/>
      <c r="CA23" s="680"/>
      <c r="CB23" s="689"/>
      <c r="CD23" s="661" t="s">
        <v>221</v>
      </c>
      <c r="CE23" s="662"/>
      <c r="CF23" s="662"/>
      <c r="CG23" s="662"/>
      <c r="CH23" s="662"/>
      <c r="CI23" s="662"/>
      <c r="CJ23" s="662"/>
      <c r="CK23" s="662"/>
      <c r="CL23" s="662"/>
      <c r="CM23" s="662"/>
      <c r="CN23" s="662"/>
      <c r="CO23" s="662"/>
      <c r="CP23" s="662"/>
      <c r="CQ23" s="663"/>
      <c r="CR23" s="661" t="s">
        <v>284</v>
      </c>
      <c r="CS23" s="662"/>
      <c r="CT23" s="662"/>
      <c r="CU23" s="662"/>
      <c r="CV23" s="662"/>
      <c r="CW23" s="662"/>
      <c r="CX23" s="662"/>
      <c r="CY23" s="663"/>
      <c r="CZ23" s="661" t="s">
        <v>285</v>
      </c>
      <c r="DA23" s="662"/>
      <c r="DB23" s="662"/>
      <c r="DC23" s="663"/>
      <c r="DD23" s="661" t="s">
        <v>286</v>
      </c>
      <c r="DE23" s="662"/>
      <c r="DF23" s="662"/>
      <c r="DG23" s="662"/>
      <c r="DH23" s="662"/>
      <c r="DI23" s="662"/>
      <c r="DJ23" s="662"/>
      <c r="DK23" s="663"/>
      <c r="DL23" s="709" t="s">
        <v>287</v>
      </c>
      <c r="DM23" s="710"/>
      <c r="DN23" s="710"/>
      <c r="DO23" s="710"/>
      <c r="DP23" s="710"/>
      <c r="DQ23" s="710"/>
      <c r="DR23" s="710"/>
      <c r="DS23" s="710"/>
      <c r="DT23" s="710"/>
      <c r="DU23" s="710"/>
      <c r="DV23" s="711"/>
      <c r="DW23" s="661" t="s">
        <v>288</v>
      </c>
      <c r="DX23" s="662"/>
      <c r="DY23" s="662"/>
      <c r="DZ23" s="662"/>
      <c r="EA23" s="662"/>
      <c r="EB23" s="662"/>
      <c r="EC23" s="663"/>
    </row>
    <row r="24" spans="2:133" ht="11.25" customHeight="1" x14ac:dyDescent="0.15">
      <c r="B24" s="676" t="s">
        <v>289</v>
      </c>
      <c r="C24" s="677"/>
      <c r="D24" s="677"/>
      <c r="E24" s="677"/>
      <c r="F24" s="677"/>
      <c r="G24" s="677"/>
      <c r="H24" s="677"/>
      <c r="I24" s="677"/>
      <c r="J24" s="677"/>
      <c r="K24" s="677"/>
      <c r="L24" s="677"/>
      <c r="M24" s="677"/>
      <c r="N24" s="677"/>
      <c r="O24" s="677"/>
      <c r="P24" s="677"/>
      <c r="Q24" s="678"/>
      <c r="R24" s="679">
        <v>789480</v>
      </c>
      <c r="S24" s="680"/>
      <c r="T24" s="680"/>
      <c r="U24" s="680"/>
      <c r="V24" s="680"/>
      <c r="W24" s="680"/>
      <c r="X24" s="680"/>
      <c r="Y24" s="681"/>
      <c r="Z24" s="682">
        <v>1.2</v>
      </c>
      <c r="AA24" s="682"/>
      <c r="AB24" s="682"/>
      <c r="AC24" s="682"/>
      <c r="AD24" s="683" t="s">
        <v>128</v>
      </c>
      <c r="AE24" s="683"/>
      <c r="AF24" s="683"/>
      <c r="AG24" s="683"/>
      <c r="AH24" s="683"/>
      <c r="AI24" s="683"/>
      <c r="AJ24" s="683"/>
      <c r="AK24" s="683"/>
      <c r="AL24" s="684" t="s">
        <v>128</v>
      </c>
      <c r="AM24" s="685"/>
      <c r="AN24" s="685"/>
      <c r="AO24" s="686"/>
      <c r="AP24" s="697" t="s">
        <v>290</v>
      </c>
      <c r="AQ24" s="698"/>
      <c r="AR24" s="698"/>
      <c r="AS24" s="698"/>
      <c r="AT24" s="698"/>
      <c r="AU24" s="698"/>
      <c r="AV24" s="698"/>
      <c r="AW24" s="698"/>
      <c r="AX24" s="698"/>
      <c r="AY24" s="698"/>
      <c r="AZ24" s="698"/>
      <c r="BA24" s="698"/>
      <c r="BB24" s="698"/>
      <c r="BC24" s="698"/>
      <c r="BD24" s="698"/>
      <c r="BE24" s="698"/>
      <c r="BF24" s="699"/>
      <c r="BG24" s="679" t="s">
        <v>128</v>
      </c>
      <c r="BH24" s="680"/>
      <c r="BI24" s="680"/>
      <c r="BJ24" s="680"/>
      <c r="BK24" s="680"/>
      <c r="BL24" s="680"/>
      <c r="BM24" s="680"/>
      <c r="BN24" s="681"/>
      <c r="BO24" s="682" t="s">
        <v>241</v>
      </c>
      <c r="BP24" s="682"/>
      <c r="BQ24" s="682"/>
      <c r="BR24" s="682"/>
      <c r="BS24" s="688" t="s">
        <v>128</v>
      </c>
      <c r="BT24" s="680"/>
      <c r="BU24" s="680"/>
      <c r="BV24" s="680"/>
      <c r="BW24" s="680"/>
      <c r="BX24" s="680"/>
      <c r="BY24" s="680"/>
      <c r="BZ24" s="680"/>
      <c r="CA24" s="680"/>
      <c r="CB24" s="689"/>
      <c r="CD24" s="690" t="s">
        <v>291</v>
      </c>
      <c r="CE24" s="691"/>
      <c r="CF24" s="691"/>
      <c r="CG24" s="691"/>
      <c r="CH24" s="691"/>
      <c r="CI24" s="691"/>
      <c r="CJ24" s="691"/>
      <c r="CK24" s="691"/>
      <c r="CL24" s="691"/>
      <c r="CM24" s="691"/>
      <c r="CN24" s="691"/>
      <c r="CO24" s="691"/>
      <c r="CP24" s="691"/>
      <c r="CQ24" s="692"/>
      <c r="CR24" s="668">
        <v>29808883</v>
      </c>
      <c r="CS24" s="669"/>
      <c r="CT24" s="669"/>
      <c r="CU24" s="669"/>
      <c r="CV24" s="669"/>
      <c r="CW24" s="669"/>
      <c r="CX24" s="669"/>
      <c r="CY24" s="670"/>
      <c r="CZ24" s="673">
        <v>45.8</v>
      </c>
      <c r="DA24" s="674"/>
      <c r="DB24" s="674"/>
      <c r="DC24" s="693"/>
      <c r="DD24" s="712">
        <v>18868816</v>
      </c>
      <c r="DE24" s="669"/>
      <c r="DF24" s="669"/>
      <c r="DG24" s="669"/>
      <c r="DH24" s="669"/>
      <c r="DI24" s="669"/>
      <c r="DJ24" s="669"/>
      <c r="DK24" s="670"/>
      <c r="DL24" s="712">
        <v>18762466</v>
      </c>
      <c r="DM24" s="669"/>
      <c r="DN24" s="669"/>
      <c r="DO24" s="669"/>
      <c r="DP24" s="669"/>
      <c r="DQ24" s="669"/>
      <c r="DR24" s="669"/>
      <c r="DS24" s="669"/>
      <c r="DT24" s="669"/>
      <c r="DU24" s="669"/>
      <c r="DV24" s="670"/>
      <c r="DW24" s="673">
        <v>54.8</v>
      </c>
      <c r="DX24" s="674"/>
      <c r="DY24" s="674"/>
      <c r="DZ24" s="674"/>
      <c r="EA24" s="674"/>
      <c r="EB24" s="674"/>
      <c r="EC24" s="675"/>
    </row>
    <row r="25" spans="2:133" ht="11.25" customHeight="1" x14ac:dyDescent="0.15">
      <c r="B25" s="676" t="s">
        <v>292</v>
      </c>
      <c r="C25" s="677"/>
      <c r="D25" s="677"/>
      <c r="E25" s="677"/>
      <c r="F25" s="677"/>
      <c r="G25" s="677"/>
      <c r="H25" s="677"/>
      <c r="I25" s="677"/>
      <c r="J25" s="677"/>
      <c r="K25" s="677"/>
      <c r="L25" s="677"/>
      <c r="M25" s="677"/>
      <c r="N25" s="677"/>
      <c r="O25" s="677"/>
      <c r="P25" s="677"/>
      <c r="Q25" s="678"/>
      <c r="R25" s="679">
        <v>446627</v>
      </c>
      <c r="S25" s="680"/>
      <c r="T25" s="680"/>
      <c r="U25" s="680"/>
      <c r="V25" s="680"/>
      <c r="W25" s="680"/>
      <c r="X25" s="680"/>
      <c r="Y25" s="681"/>
      <c r="Z25" s="682">
        <v>0.7</v>
      </c>
      <c r="AA25" s="682"/>
      <c r="AB25" s="682"/>
      <c r="AC25" s="682"/>
      <c r="AD25" s="683">
        <v>44568</v>
      </c>
      <c r="AE25" s="683"/>
      <c r="AF25" s="683"/>
      <c r="AG25" s="683"/>
      <c r="AH25" s="683"/>
      <c r="AI25" s="683"/>
      <c r="AJ25" s="683"/>
      <c r="AK25" s="683"/>
      <c r="AL25" s="684">
        <v>0.1</v>
      </c>
      <c r="AM25" s="685"/>
      <c r="AN25" s="685"/>
      <c r="AO25" s="686"/>
      <c r="AP25" s="697" t="s">
        <v>293</v>
      </c>
      <c r="AQ25" s="698"/>
      <c r="AR25" s="698"/>
      <c r="AS25" s="698"/>
      <c r="AT25" s="698"/>
      <c r="AU25" s="698"/>
      <c r="AV25" s="698"/>
      <c r="AW25" s="698"/>
      <c r="AX25" s="698"/>
      <c r="AY25" s="698"/>
      <c r="AZ25" s="698"/>
      <c r="BA25" s="698"/>
      <c r="BB25" s="698"/>
      <c r="BC25" s="698"/>
      <c r="BD25" s="698"/>
      <c r="BE25" s="698"/>
      <c r="BF25" s="699"/>
      <c r="BG25" s="679" t="s">
        <v>244</v>
      </c>
      <c r="BH25" s="680"/>
      <c r="BI25" s="680"/>
      <c r="BJ25" s="680"/>
      <c r="BK25" s="680"/>
      <c r="BL25" s="680"/>
      <c r="BM25" s="680"/>
      <c r="BN25" s="681"/>
      <c r="BO25" s="682" t="s">
        <v>241</v>
      </c>
      <c r="BP25" s="682"/>
      <c r="BQ25" s="682"/>
      <c r="BR25" s="682"/>
      <c r="BS25" s="688" t="s">
        <v>128</v>
      </c>
      <c r="BT25" s="680"/>
      <c r="BU25" s="680"/>
      <c r="BV25" s="680"/>
      <c r="BW25" s="680"/>
      <c r="BX25" s="680"/>
      <c r="BY25" s="680"/>
      <c r="BZ25" s="680"/>
      <c r="CA25" s="680"/>
      <c r="CB25" s="689"/>
      <c r="CD25" s="694" t="s">
        <v>294</v>
      </c>
      <c r="CE25" s="695"/>
      <c r="CF25" s="695"/>
      <c r="CG25" s="695"/>
      <c r="CH25" s="695"/>
      <c r="CI25" s="695"/>
      <c r="CJ25" s="695"/>
      <c r="CK25" s="695"/>
      <c r="CL25" s="695"/>
      <c r="CM25" s="695"/>
      <c r="CN25" s="695"/>
      <c r="CO25" s="695"/>
      <c r="CP25" s="695"/>
      <c r="CQ25" s="696"/>
      <c r="CR25" s="679">
        <v>8286998</v>
      </c>
      <c r="CS25" s="715"/>
      <c r="CT25" s="715"/>
      <c r="CU25" s="715"/>
      <c r="CV25" s="715"/>
      <c r="CW25" s="715"/>
      <c r="CX25" s="715"/>
      <c r="CY25" s="716"/>
      <c r="CZ25" s="684">
        <v>12.7</v>
      </c>
      <c r="DA25" s="713"/>
      <c r="DB25" s="713"/>
      <c r="DC25" s="717"/>
      <c r="DD25" s="688">
        <v>7882853</v>
      </c>
      <c r="DE25" s="715"/>
      <c r="DF25" s="715"/>
      <c r="DG25" s="715"/>
      <c r="DH25" s="715"/>
      <c r="DI25" s="715"/>
      <c r="DJ25" s="715"/>
      <c r="DK25" s="716"/>
      <c r="DL25" s="688">
        <v>7778511</v>
      </c>
      <c r="DM25" s="715"/>
      <c r="DN25" s="715"/>
      <c r="DO25" s="715"/>
      <c r="DP25" s="715"/>
      <c r="DQ25" s="715"/>
      <c r="DR25" s="715"/>
      <c r="DS25" s="715"/>
      <c r="DT25" s="715"/>
      <c r="DU25" s="715"/>
      <c r="DV25" s="716"/>
      <c r="DW25" s="684">
        <v>22.7</v>
      </c>
      <c r="DX25" s="713"/>
      <c r="DY25" s="713"/>
      <c r="DZ25" s="713"/>
      <c r="EA25" s="713"/>
      <c r="EB25" s="713"/>
      <c r="EC25" s="714"/>
    </row>
    <row r="26" spans="2:133" ht="11.25" customHeight="1" x14ac:dyDescent="0.15">
      <c r="B26" s="676" t="s">
        <v>295</v>
      </c>
      <c r="C26" s="677"/>
      <c r="D26" s="677"/>
      <c r="E26" s="677"/>
      <c r="F26" s="677"/>
      <c r="G26" s="677"/>
      <c r="H26" s="677"/>
      <c r="I26" s="677"/>
      <c r="J26" s="677"/>
      <c r="K26" s="677"/>
      <c r="L26" s="677"/>
      <c r="M26" s="677"/>
      <c r="N26" s="677"/>
      <c r="O26" s="677"/>
      <c r="P26" s="677"/>
      <c r="Q26" s="678"/>
      <c r="R26" s="679">
        <v>435844</v>
      </c>
      <c r="S26" s="680"/>
      <c r="T26" s="680"/>
      <c r="U26" s="680"/>
      <c r="V26" s="680"/>
      <c r="W26" s="680"/>
      <c r="X26" s="680"/>
      <c r="Y26" s="681"/>
      <c r="Z26" s="682">
        <v>0.7</v>
      </c>
      <c r="AA26" s="682"/>
      <c r="AB26" s="682"/>
      <c r="AC26" s="682"/>
      <c r="AD26" s="683">
        <v>9687</v>
      </c>
      <c r="AE26" s="683"/>
      <c r="AF26" s="683"/>
      <c r="AG26" s="683"/>
      <c r="AH26" s="683"/>
      <c r="AI26" s="683"/>
      <c r="AJ26" s="683"/>
      <c r="AK26" s="683"/>
      <c r="AL26" s="684">
        <v>0</v>
      </c>
      <c r="AM26" s="685"/>
      <c r="AN26" s="685"/>
      <c r="AO26" s="686"/>
      <c r="AP26" s="697" t="s">
        <v>296</v>
      </c>
      <c r="AQ26" s="718"/>
      <c r="AR26" s="718"/>
      <c r="AS26" s="718"/>
      <c r="AT26" s="718"/>
      <c r="AU26" s="718"/>
      <c r="AV26" s="718"/>
      <c r="AW26" s="718"/>
      <c r="AX26" s="718"/>
      <c r="AY26" s="718"/>
      <c r="AZ26" s="718"/>
      <c r="BA26" s="718"/>
      <c r="BB26" s="718"/>
      <c r="BC26" s="718"/>
      <c r="BD26" s="718"/>
      <c r="BE26" s="718"/>
      <c r="BF26" s="699"/>
      <c r="BG26" s="679" t="s">
        <v>241</v>
      </c>
      <c r="BH26" s="680"/>
      <c r="BI26" s="680"/>
      <c r="BJ26" s="680"/>
      <c r="BK26" s="680"/>
      <c r="BL26" s="680"/>
      <c r="BM26" s="680"/>
      <c r="BN26" s="681"/>
      <c r="BO26" s="682" t="s">
        <v>128</v>
      </c>
      <c r="BP26" s="682"/>
      <c r="BQ26" s="682"/>
      <c r="BR26" s="682"/>
      <c r="BS26" s="688" t="s">
        <v>244</v>
      </c>
      <c r="BT26" s="680"/>
      <c r="BU26" s="680"/>
      <c r="BV26" s="680"/>
      <c r="BW26" s="680"/>
      <c r="BX26" s="680"/>
      <c r="BY26" s="680"/>
      <c r="BZ26" s="680"/>
      <c r="CA26" s="680"/>
      <c r="CB26" s="689"/>
      <c r="CD26" s="694" t="s">
        <v>297</v>
      </c>
      <c r="CE26" s="695"/>
      <c r="CF26" s="695"/>
      <c r="CG26" s="695"/>
      <c r="CH26" s="695"/>
      <c r="CI26" s="695"/>
      <c r="CJ26" s="695"/>
      <c r="CK26" s="695"/>
      <c r="CL26" s="695"/>
      <c r="CM26" s="695"/>
      <c r="CN26" s="695"/>
      <c r="CO26" s="695"/>
      <c r="CP26" s="695"/>
      <c r="CQ26" s="696"/>
      <c r="CR26" s="679">
        <v>5587150</v>
      </c>
      <c r="CS26" s="680"/>
      <c r="CT26" s="680"/>
      <c r="CU26" s="680"/>
      <c r="CV26" s="680"/>
      <c r="CW26" s="680"/>
      <c r="CX26" s="680"/>
      <c r="CY26" s="681"/>
      <c r="CZ26" s="684">
        <v>8.6</v>
      </c>
      <c r="DA26" s="713"/>
      <c r="DB26" s="713"/>
      <c r="DC26" s="717"/>
      <c r="DD26" s="688">
        <v>5225773</v>
      </c>
      <c r="DE26" s="680"/>
      <c r="DF26" s="680"/>
      <c r="DG26" s="680"/>
      <c r="DH26" s="680"/>
      <c r="DI26" s="680"/>
      <c r="DJ26" s="680"/>
      <c r="DK26" s="681"/>
      <c r="DL26" s="688" t="s">
        <v>128</v>
      </c>
      <c r="DM26" s="680"/>
      <c r="DN26" s="680"/>
      <c r="DO26" s="680"/>
      <c r="DP26" s="680"/>
      <c r="DQ26" s="680"/>
      <c r="DR26" s="680"/>
      <c r="DS26" s="680"/>
      <c r="DT26" s="680"/>
      <c r="DU26" s="680"/>
      <c r="DV26" s="681"/>
      <c r="DW26" s="684" t="s">
        <v>128</v>
      </c>
      <c r="DX26" s="713"/>
      <c r="DY26" s="713"/>
      <c r="DZ26" s="713"/>
      <c r="EA26" s="713"/>
      <c r="EB26" s="713"/>
      <c r="EC26" s="714"/>
    </row>
    <row r="27" spans="2:133" ht="11.25" customHeight="1" x14ac:dyDescent="0.15">
      <c r="B27" s="676" t="s">
        <v>298</v>
      </c>
      <c r="C27" s="677"/>
      <c r="D27" s="677"/>
      <c r="E27" s="677"/>
      <c r="F27" s="677"/>
      <c r="G27" s="677"/>
      <c r="H27" s="677"/>
      <c r="I27" s="677"/>
      <c r="J27" s="677"/>
      <c r="K27" s="677"/>
      <c r="L27" s="677"/>
      <c r="M27" s="677"/>
      <c r="N27" s="677"/>
      <c r="O27" s="677"/>
      <c r="P27" s="677"/>
      <c r="Q27" s="678"/>
      <c r="R27" s="679">
        <v>8964128</v>
      </c>
      <c r="S27" s="680"/>
      <c r="T27" s="680"/>
      <c r="U27" s="680"/>
      <c r="V27" s="680"/>
      <c r="W27" s="680"/>
      <c r="X27" s="680"/>
      <c r="Y27" s="681"/>
      <c r="Z27" s="682">
        <v>13.5</v>
      </c>
      <c r="AA27" s="682"/>
      <c r="AB27" s="682"/>
      <c r="AC27" s="682"/>
      <c r="AD27" s="683" t="s">
        <v>128</v>
      </c>
      <c r="AE27" s="683"/>
      <c r="AF27" s="683"/>
      <c r="AG27" s="683"/>
      <c r="AH27" s="683"/>
      <c r="AI27" s="683"/>
      <c r="AJ27" s="683"/>
      <c r="AK27" s="683"/>
      <c r="AL27" s="684" t="s">
        <v>138</v>
      </c>
      <c r="AM27" s="685"/>
      <c r="AN27" s="685"/>
      <c r="AO27" s="686"/>
      <c r="AP27" s="676" t="s">
        <v>299</v>
      </c>
      <c r="AQ27" s="677"/>
      <c r="AR27" s="677"/>
      <c r="AS27" s="677"/>
      <c r="AT27" s="677"/>
      <c r="AU27" s="677"/>
      <c r="AV27" s="677"/>
      <c r="AW27" s="677"/>
      <c r="AX27" s="677"/>
      <c r="AY27" s="677"/>
      <c r="AZ27" s="677"/>
      <c r="BA27" s="677"/>
      <c r="BB27" s="677"/>
      <c r="BC27" s="677"/>
      <c r="BD27" s="677"/>
      <c r="BE27" s="677"/>
      <c r="BF27" s="678"/>
      <c r="BG27" s="679">
        <v>15158269</v>
      </c>
      <c r="BH27" s="680"/>
      <c r="BI27" s="680"/>
      <c r="BJ27" s="680"/>
      <c r="BK27" s="680"/>
      <c r="BL27" s="680"/>
      <c r="BM27" s="680"/>
      <c r="BN27" s="681"/>
      <c r="BO27" s="682">
        <v>100</v>
      </c>
      <c r="BP27" s="682"/>
      <c r="BQ27" s="682"/>
      <c r="BR27" s="682"/>
      <c r="BS27" s="688">
        <v>1211234</v>
      </c>
      <c r="BT27" s="680"/>
      <c r="BU27" s="680"/>
      <c r="BV27" s="680"/>
      <c r="BW27" s="680"/>
      <c r="BX27" s="680"/>
      <c r="BY27" s="680"/>
      <c r="BZ27" s="680"/>
      <c r="CA27" s="680"/>
      <c r="CB27" s="689"/>
      <c r="CD27" s="694" t="s">
        <v>300</v>
      </c>
      <c r="CE27" s="695"/>
      <c r="CF27" s="695"/>
      <c r="CG27" s="695"/>
      <c r="CH27" s="695"/>
      <c r="CI27" s="695"/>
      <c r="CJ27" s="695"/>
      <c r="CK27" s="695"/>
      <c r="CL27" s="695"/>
      <c r="CM27" s="695"/>
      <c r="CN27" s="695"/>
      <c r="CO27" s="695"/>
      <c r="CP27" s="695"/>
      <c r="CQ27" s="696"/>
      <c r="CR27" s="679">
        <v>15348705</v>
      </c>
      <c r="CS27" s="715"/>
      <c r="CT27" s="715"/>
      <c r="CU27" s="715"/>
      <c r="CV27" s="715"/>
      <c r="CW27" s="715"/>
      <c r="CX27" s="715"/>
      <c r="CY27" s="716"/>
      <c r="CZ27" s="684">
        <v>23.6</v>
      </c>
      <c r="DA27" s="713"/>
      <c r="DB27" s="713"/>
      <c r="DC27" s="717"/>
      <c r="DD27" s="688">
        <v>4950133</v>
      </c>
      <c r="DE27" s="715"/>
      <c r="DF27" s="715"/>
      <c r="DG27" s="715"/>
      <c r="DH27" s="715"/>
      <c r="DI27" s="715"/>
      <c r="DJ27" s="715"/>
      <c r="DK27" s="716"/>
      <c r="DL27" s="688">
        <v>4948125</v>
      </c>
      <c r="DM27" s="715"/>
      <c r="DN27" s="715"/>
      <c r="DO27" s="715"/>
      <c r="DP27" s="715"/>
      <c r="DQ27" s="715"/>
      <c r="DR27" s="715"/>
      <c r="DS27" s="715"/>
      <c r="DT27" s="715"/>
      <c r="DU27" s="715"/>
      <c r="DV27" s="716"/>
      <c r="DW27" s="684">
        <v>14.4</v>
      </c>
      <c r="DX27" s="713"/>
      <c r="DY27" s="713"/>
      <c r="DZ27" s="713"/>
      <c r="EA27" s="713"/>
      <c r="EB27" s="713"/>
      <c r="EC27" s="714"/>
    </row>
    <row r="28" spans="2:133" ht="11.25" customHeight="1" x14ac:dyDescent="0.15">
      <c r="B28" s="721" t="s">
        <v>301</v>
      </c>
      <c r="C28" s="722"/>
      <c r="D28" s="722"/>
      <c r="E28" s="722"/>
      <c r="F28" s="722"/>
      <c r="G28" s="722"/>
      <c r="H28" s="722"/>
      <c r="I28" s="722"/>
      <c r="J28" s="722"/>
      <c r="K28" s="722"/>
      <c r="L28" s="722"/>
      <c r="M28" s="722"/>
      <c r="N28" s="722"/>
      <c r="O28" s="722"/>
      <c r="P28" s="722"/>
      <c r="Q28" s="723"/>
      <c r="R28" s="679" t="s">
        <v>128</v>
      </c>
      <c r="S28" s="680"/>
      <c r="T28" s="680"/>
      <c r="U28" s="680"/>
      <c r="V28" s="680"/>
      <c r="W28" s="680"/>
      <c r="X28" s="680"/>
      <c r="Y28" s="681"/>
      <c r="Z28" s="682" t="s">
        <v>128</v>
      </c>
      <c r="AA28" s="682"/>
      <c r="AB28" s="682"/>
      <c r="AC28" s="682"/>
      <c r="AD28" s="683" t="s">
        <v>128</v>
      </c>
      <c r="AE28" s="683"/>
      <c r="AF28" s="683"/>
      <c r="AG28" s="683"/>
      <c r="AH28" s="683"/>
      <c r="AI28" s="683"/>
      <c r="AJ28" s="683"/>
      <c r="AK28" s="683"/>
      <c r="AL28" s="684" t="s">
        <v>241</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302</v>
      </c>
      <c r="CE28" s="695"/>
      <c r="CF28" s="695"/>
      <c r="CG28" s="695"/>
      <c r="CH28" s="695"/>
      <c r="CI28" s="695"/>
      <c r="CJ28" s="695"/>
      <c r="CK28" s="695"/>
      <c r="CL28" s="695"/>
      <c r="CM28" s="695"/>
      <c r="CN28" s="695"/>
      <c r="CO28" s="695"/>
      <c r="CP28" s="695"/>
      <c r="CQ28" s="696"/>
      <c r="CR28" s="679">
        <v>6173180</v>
      </c>
      <c r="CS28" s="680"/>
      <c r="CT28" s="680"/>
      <c r="CU28" s="680"/>
      <c r="CV28" s="680"/>
      <c r="CW28" s="680"/>
      <c r="CX28" s="680"/>
      <c r="CY28" s="681"/>
      <c r="CZ28" s="684">
        <v>9.5</v>
      </c>
      <c r="DA28" s="713"/>
      <c r="DB28" s="713"/>
      <c r="DC28" s="717"/>
      <c r="DD28" s="688">
        <v>6035830</v>
      </c>
      <c r="DE28" s="680"/>
      <c r="DF28" s="680"/>
      <c r="DG28" s="680"/>
      <c r="DH28" s="680"/>
      <c r="DI28" s="680"/>
      <c r="DJ28" s="680"/>
      <c r="DK28" s="681"/>
      <c r="DL28" s="688">
        <v>6035830</v>
      </c>
      <c r="DM28" s="680"/>
      <c r="DN28" s="680"/>
      <c r="DO28" s="680"/>
      <c r="DP28" s="680"/>
      <c r="DQ28" s="680"/>
      <c r="DR28" s="680"/>
      <c r="DS28" s="680"/>
      <c r="DT28" s="680"/>
      <c r="DU28" s="680"/>
      <c r="DV28" s="681"/>
      <c r="DW28" s="684">
        <v>17.600000000000001</v>
      </c>
      <c r="DX28" s="713"/>
      <c r="DY28" s="713"/>
      <c r="DZ28" s="713"/>
      <c r="EA28" s="713"/>
      <c r="EB28" s="713"/>
      <c r="EC28" s="714"/>
    </row>
    <row r="29" spans="2:133" ht="11.25" customHeight="1" x14ac:dyDescent="0.15">
      <c r="B29" s="676" t="s">
        <v>303</v>
      </c>
      <c r="C29" s="677"/>
      <c r="D29" s="677"/>
      <c r="E29" s="677"/>
      <c r="F29" s="677"/>
      <c r="G29" s="677"/>
      <c r="H29" s="677"/>
      <c r="I29" s="677"/>
      <c r="J29" s="677"/>
      <c r="K29" s="677"/>
      <c r="L29" s="677"/>
      <c r="M29" s="677"/>
      <c r="N29" s="677"/>
      <c r="O29" s="677"/>
      <c r="P29" s="677"/>
      <c r="Q29" s="678"/>
      <c r="R29" s="679">
        <v>7050982</v>
      </c>
      <c r="S29" s="680"/>
      <c r="T29" s="680"/>
      <c r="U29" s="680"/>
      <c r="V29" s="680"/>
      <c r="W29" s="680"/>
      <c r="X29" s="680"/>
      <c r="Y29" s="681"/>
      <c r="Z29" s="682">
        <v>10.6</v>
      </c>
      <c r="AA29" s="682"/>
      <c r="AB29" s="682"/>
      <c r="AC29" s="682"/>
      <c r="AD29" s="683" t="s">
        <v>128</v>
      </c>
      <c r="AE29" s="683"/>
      <c r="AF29" s="683"/>
      <c r="AG29" s="683"/>
      <c r="AH29" s="683"/>
      <c r="AI29" s="683"/>
      <c r="AJ29" s="683"/>
      <c r="AK29" s="683"/>
      <c r="AL29" s="684" t="s">
        <v>128</v>
      </c>
      <c r="AM29" s="685"/>
      <c r="AN29" s="685"/>
      <c r="AO29" s="686"/>
      <c r="AP29" s="658" t="s">
        <v>221</v>
      </c>
      <c r="AQ29" s="659"/>
      <c r="AR29" s="659"/>
      <c r="AS29" s="659"/>
      <c r="AT29" s="659"/>
      <c r="AU29" s="659"/>
      <c r="AV29" s="659"/>
      <c r="AW29" s="659"/>
      <c r="AX29" s="659"/>
      <c r="AY29" s="659"/>
      <c r="AZ29" s="659"/>
      <c r="BA29" s="659"/>
      <c r="BB29" s="659"/>
      <c r="BC29" s="659"/>
      <c r="BD29" s="659"/>
      <c r="BE29" s="659"/>
      <c r="BF29" s="660"/>
      <c r="BG29" s="658" t="s">
        <v>304</v>
      </c>
      <c r="BH29" s="719"/>
      <c r="BI29" s="719"/>
      <c r="BJ29" s="719"/>
      <c r="BK29" s="719"/>
      <c r="BL29" s="719"/>
      <c r="BM29" s="719"/>
      <c r="BN29" s="719"/>
      <c r="BO29" s="719"/>
      <c r="BP29" s="719"/>
      <c r="BQ29" s="720"/>
      <c r="BR29" s="658" t="s">
        <v>305</v>
      </c>
      <c r="BS29" s="719"/>
      <c r="BT29" s="719"/>
      <c r="BU29" s="719"/>
      <c r="BV29" s="719"/>
      <c r="BW29" s="719"/>
      <c r="BX29" s="719"/>
      <c r="BY29" s="719"/>
      <c r="BZ29" s="719"/>
      <c r="CA29" s="719"/>
      <c r="CB29" s="720"/>
      <c r="CD29" s="742" t="s">
        <v>306</v>
      </c>
      <c r="CE29" s="743"/>
      <c r="CF29" s="694" t="s">
        <v>307</v>
      </c>
      <c r="CG29" s="695"/>
      <c r="CH29" s="695"/>
      <c r="CI29" s="695"/>
      <c r="CJ29" s="695"/>
      <c r="CK29" s="695"/>
      <c r="CL29" s="695"/>
      <c r="CM29" s="695"/>
      <c r="CN29" s="695"/>
      <c r="CO29" s="695"/>
      <c r="CP29" s="695"/>
      <c r="CQ29" s="696"/>
      <c r="CR29" s="679">
        <v>6172508</v>
      </c>
      <c r="CS29" s="715"/>
      <c r="CT29" s="715"/>
      <c r="CU29" s="715"/>
      <c r="CV29" s="715"/>
      <c r="CW29" s="715"/>
      <c r="CX29" s="715"/>
      <c r="CY29" s="716"/>
      <c r="CZ29" s="684">
        <v>9.5</v>
      </c>
      <c r="DA29" s="713"/>
      <c r="DB29" s="713"/>
      <c r="DC29" s="717"/>
      <c r="DD29" s="688">
        <v>6035158</v>
      </c>
      <c r="DE29" s="715"/>
      <c r="DF29" s="715"/>
      <c r="DG29" s="715"/>
      <c r="DH29" s="715"/>
      <c r="DI29" s="715"/>
      <c r="DJ29" s="715"/>
      <c r="DK29" s="716"/>
      <c r="DL29" s="688">
        <v>6035158</v>
      </c>
      <c r="DM29" s="715"/>
      <c r="DN29" s="715"/>
      <c r="DO29" s="715"/>
      <c r="DP29" s="715"/>
      <c r="DQ29" s="715"/>
      <c r="DR29" s="715"/>
      <c r="DS29" s="715"/>
      <c r="DT29" s="715"/>
      <c r="DU29" s="715"/>
      <c r="DV29" s="716"/>
      <c r="DW29" s="684">
        <v>17.600000000000001</v>
      </c>
      <c r="DX29" s="713"/>
      <c r="DY29" s="713"/>
      <c r="DZ29" s="713"/>
      <c r="EA29" s="713"/>
      <c r="EB29" s="713"/>
      <c r="EC29" s="714"/>
    </row>
    <row r="30" spans="2:133" ht="11.25" customHeight="1" x14ac:dyDescent="0.15">
      <c r="B30" s="676" t="s">
        <v>308</v>
      </c>
      <c r="C30" s="677"/>
      <c r="D30" s="677"/>
      <c r="E30" s="677"/>
      <c r="F30" s="677"/>
      <c r="G30" s="677"/>
      <c r="H30" s="677"/>
      <c r="I30" s="677"/>
      <c r="J30" s="677"/>
      <c r="K30" s="677"/>
      <c r="L30" s="677"/>
      <c r="M30" s="677"/>
      <c r="N30" s="677"/>
      <c r="O30" s="677"/>
      <c r="P30" s="677"/>
      <c r="Q30" s="678"/>
      <c r="R30" s="679">
        <v>152232</v>
      </c>
      <c r="S30" s="680"/>
      <c r="T30" s="680"/>
      <c r="U30" s="680"/>
      <c r="V30" s="680"/>
      <c r="W30" s="680"/>
      <c r="X30" s="680"/>
      <c r="Y30" s="681"/>
      <c r="Z30" s="682">
        <v>0.2</v>
      </c>
      <c r="AA30" s="682"/>
      <c r="AB30" s="682"/>
      <c r="AC30" s="682"/>
      <c r="AD30" s="683">
        <v>10944</v>
      </c>
      <c r="AE30" s="683"/>
      <c r="AF30" s="683"/>
      <c r="AG30" s="683"/>
      <c r="AH30" s="683"/>
      <c r="AI30" s="683"/>
      <c r="AJ30" s="683"/>
      <c r="AK30" s="683"/>
      <c r="AL30" s="684">
        <v>0</v>
      </c>
      <c r="AM30" s="685"/>
      <c r="AN30" s="685"/>
      <c r="AO30" s="686"/>
      <c r="AP30" s="727" t="s">
        <v>309</v>
      </c>
      <c r="AQ30" s="728"/>
      <c r="AR30" s="728"/>
      <c r="AS30" s="728"/>
      <c r="AT30" s="733" t="s">
        <v>310</v>
      </c>
      <c r="AU30" s="230"/>
      <c r="AV30" s="230"/>
      <c r="AW30" s="230"/>
      <c r="AX30" s="665" t="s">
        <v>187</v>
      </c>
      <c r="AY30" s="666"/>
      <c r="AZ30" s="666"/>
      <c r="BA30" s="666"/>
      <c r="BB30" s="666"/>
      <c r="BC30" s="666"/>
      <c r="BD30" s="666"/>
      <c r="BE30" s="666"/>
      <c r="BF30" s="667"/>
      <c r="BG30" s="739">
        <v>98.8</v>
      </c>
      <c r="BH30" s="740"/>
      <c r="BI30" s="740"/>
      <c r="BJ30" s="740"/>
      <c r="BK30" s="740"/>
      <c r="BL30" s="740"/>
      <c r="BM30" s="674">
        <v>95.4</v>
      </c>
      <c r="BN30" s="740"/>
      <c r="BO30" s="740"/>
      <c r="BP30" s="740"/>
      <c r="BQ30" s="741"/>
      <c r="BR30" s="739">
        <v>98.8</v>
      </c>
      <c r="BS30" s="740"/>
      <c r="BT30" s="740"/>
      <c r="BU30" s="740"/>
      <c r="BV30" s="740"/>
      <c r="BW30" s="740"/>
      <c r="BX30" s="674">
        <v>95.1</v>
      </c>
      <c r="BY30" s="740"/>
      <c r="BZ30" s="740"/>
      <c r="CA30" s="740"/>
      <c r="CB30" s="741"/>
      <c r="CD30" s="744"/>
      <c r="CE30" s="745"/>
      <c r="CF30" s="694" t="s">
        <v>311</v>
      </c>
      <c r="CG30" s="695"/>
      <c r="CH30" s="695"/>
      <c r="CI30" s="695"/>
      <c r="CJ30" s="695"/>
      <c r="CK30" s="695"/>
      <c r="CL30" s="695"/>
      <c r="CM30" s="695"/>
      <c r="CN30" s="695"/>
      <c r="CO30" s="695"/>
      <c r="CP30" s="695"/>
      <c r="CQ30" s="696"/>
      <c r="CR30" s="679">
        <v>5723316</v>
      </c>
      <c r="CS30" s="680"/>
      <c r="CT30" s="680"/>
      <c r="CU30" s="680"/>
      <c r="CV30" s="680"/>
      <c r="CW30" s="680"/>
      <c r="CX30" s="680"/>
      <c r="CY30" s="681"/>
      <c r="CZ30" s="684">
        <v>8.8000000000000007</v>
      </c>
      <c r="DA30" s="713"/>
      <c r="DB30" s="713"/>
      <c r="DC30" s="717"/>
      <c r="DD30" s="688">
        <v>5592028</v>
      </c>
      <c r="DE30" s="680"/>
      <c r="DF30" s="680"/>
      <c r="DG30" s="680"/>
      <c r="DH30" s="680"/>
      <c r="DI30" s="680"/>
      <c r="DJ30" s="680"/>
      <c r="DK30" s="681"/>
      <c r="DL30" s="688">
        <v>5592028</v>
      </c>
      <c r="DM30" s="680"/>
      <c r="DN30" s="680"/>
      <c r="DO30" s="680"/>
      <c r="DP30" s="680"/>
      <c r="DQ30" s="680"/>
      <c r="DR30" s="680"/>
      <c r="DS30" s="680"/>
      <c r="DT30" s="680"/>
      <c r="DU30" s="680"/>
      <c r="DV30" s="681"/>
      <c r="DW30" s="684">
        <v>16.3</v>
      </c>
      <c r="DX30" s="713"/>
      <c r="DY30" s="713"/>
      <c r="DZ30" s="713"/>
      <c r="EA30" s="713"/>
      <c r="EB30" s="713"/>
      <c r="EC30" s="714"/>
    </row>
    <row r="31" spans="2:133" ht="11.25" customHeight="1" x14ac:dyDescent="0.15">
      <c r="B31" s="676" t="s">
        <v>312</v>
      </c>
      <c r="C31" s="677"/>
      <c r="D31" s="677"/>
      <c r="E31" s="677"/>
      <c r="F31" s="677"/>
      <c r="G31" s="677"/>
      <c r="H31" s="677"/>
      <c r="I31" s="677"/>
      <c r="J31" s="677"/>
      <c r="K31" s="677"/>
      <c r="L31" s="677"/>
      <c r="M31" s="677"/>
      <c r="N31" s="677"/>
      <c r="O31" s="677"/>
      <c r="P31" s="677"/>
      <c r="Q31" s="678"/>
      <c r="R31" s="679">
        <v>339348</v>
      </c>
      <c r="S31" s="680"/>
      <c r="T31" s="680"/>
      <c r="U31" s="680"/>
      <c r="V31" s="680"/>
      <c r="W31" s="680"/>
      <c r="X31" s="680"/>
      <c r="Y31" s="681"/>
      <c r="Z31" s="682">
        <v>0.5</v>
      </c>
      <c r="AA31" s="682"/>
      <c r="AB31" s="682"/>
      <c r="AC31" s="682"/>
      <c r="AD31" s="683" t="s">
        <v>244</v>
      </c>
      <c r="AE31" s="683"/>
      <c r="AF31" s="683"/>
      <c r="AG31" s="683"/>
      <c r="AH31" s="683"/>
      <c r="AI31" s="683"/>
      <c r="AJ31" s="683"/>
      <c r="AK31" s="683"/>
      <c r="AL31" s="684" t="s">
        <v>244</v>
      </c>
      <c r="AM31" s="685"/>
      <c r="AN31" s="685"/>
      <c r="AO31" s="686"/>
      <c r="AP31" s="729"/>
      <c r="AQ31" s="730"/>
      <c r="AR31" s="730"/>
      <c r="AS31" s="730"/>
      <c r="AT31" s="734"/>
      <c r="AU31" s="229" t="s">
        <v>313</v>
      </c>
      <c r="AV31" s="229"/>
      <c r="AW31" s="229"/>
      <c r="AX31" s="676" t="s">
        <v>314</v>
      </c>
      <c r="AY31" s="677"/>
      <c r="AZ31" s="677"/>
      <c r="BA31" s="677"/>
      <c r="BB31" s="677"/>
      <c r="BC31" s="677"/>
      <c r="BD31" s="677"/>
      <c r="BE31" s="677"/>
      <c r="BF31" s="678"/>
      <c r="BG31" s="736">
        <v>98.9</v>
      </c>
      <c r="BH31" s="715"/>
      <c r="BI31" s="715"/>
      <c r="BJ31" s="715"/>
      <c r="BK31" s="715"/>
      <c r="BL31" s="715"/>
      <c r="BM31" s="685">
        <v>95.8</v>
      </c>
      <c r="BN31" s="737"/>
      <c r="BO31" s="737"/>
      <c r="BP31" s="737"/>
      <c r="BQ31" s="738"/>
      <c r="BR31" s="736">
        <v>98.9</v>
      </c>
      <c r="BS31" s="715"/>
      <c r="BT31" s="715"/>
      <c r="BU31" s="715"/>
      <c r="BV31" s="715"/>
      <c r="BW31" s="715"/>
      <c r="BX31" s="685">
        <v>95.7</v>
      </c>
      <c r="BY31" s="737"/>
      <c r="BZ31" s="737"/>
      <c r="CA31" s="737"/>
      <c r="CB31" s="738"/>
      <c r="CD31" s="744"/>
      <c r="CE31" s="745"/>
      <c r="CF31" s="694" t="s">
        <v>315</v>
      </c>
      <c r="CG31" s="695"/>
      <c r="CH31" s="695"/>
      <c r="CI31" s="695"/>
      <c r="CJ31" s="695"/>
      <c r="CK31" s="695"/>
      <c r="CL31" s="695"/>
      <c r="CM31" s="695"/>
      <c r="CN31" s="695"/>
      <c r="CO31" s="695"/>
      <c r="CP31" s="695"/>
      <c r="CQ31" s="696"/>
      <c r="CR31" s="679">
        <v>449192</v>
      </c>
      <c r="CS31" s="715"/>
      <c r="CT31" s="715"/>
      <c r="CU31" s="715"/>
      <c r="CV31" s="715"/>
      <c r="CW31" s="715"/>
      <c r="CX31" s="715"/>
      <c r="CY31" s="716"/>
      <c r="CZ31" s="684">
        <v>0.7</v>
      </c>
      <c r="DA31" s="713"/>
      <c r="DB31" s="713"/>
      <c r="DC31" s="717"/>
      <c r="DD31" s="688">
        <v>443130</v>
      </c>
      <c r="DE31" s="715"/>
      <c r="DF31" s="715"/>
      <c r="DG31" s="715"/>
      <c r="DH31" s="715"/>
      <c r="DI31" s="715"/>
      <c r="DJ31" s="715"/>
      <c r="DK31" s="716"/>
      <c r="DL31" s="688">
        <v>443130</v>
      </c>
      <c r="DM31" s="715"/>
      <c r="DN31" s="715"/>
      <c r="DO31" s="715"/>
      <c r="DP31" s="715"/>
      <c r="DQ31" s="715"/>
      <c r="DR31" s="715"/>
      <c r="DS31" s="715"/>
      <c r="DT31" s="715"/>
      <c r="DU31" s="715"/>
      <c r="DV31" s="716"/>
      <c r="DW31" s="684">
        <v>1.3</v>
      </c>
      <c r="DX31" s="713"/>
      <c r="DY31" s="713"/>
      <c r="DZ31" s="713"/>
      <c r="EA31" s="713"/>
      <c r="EB31" s="713"/>
      <c r="EC31" s="714"/>
    </row>
    <row r="32" spans="2:133" ht="11.25" customHeight="1" x14ac:dyDescent="0.15">
      <c r="B32" s="676" t="s">
        <v>316</v>
      </c>
      <c r="C32" s="677"/>
      <c r="D32" s="677"/>
      <c r="E32" s="677"/>
      <c r="F32" s="677"/>
      <c r="G32" s="677"/>
      <c r="H32" s="677"/>
      <c r="I32" s="677"/>
      <c r="J32" s="677"/>
      <c r="K32" s="677"/>
      <c r="L32" s="677"/>
      <c r="M32" s="677"/>
      <c r="N32" s="677"/>
      <c r="O32" s="677"/>
      <c r="P32" s="677"/>
      <c r="Q32" s="678"/>
      <c r="R32" s="679">
        <v>547683</v>
      </c>
      <c r="S32" s="680"/>
      <c r="T32" s="680"/>
      <c r="U32" s="680"/>
      <c r="V32" s="680"/>
      <c r="W32" s="680"/>
      <c r="X32" s="680"/>
      <c r="Y32" s="681"/>
      <c r="Z32" s="682">
        <v>0.8</v>
      </c>
      <c r="AA32" s="682"/>
      <c r="AB32" s="682"/>
      <c r="AC32" s="682"/>
      <c r="AD32" s="683" t="s">
        <v>128</v>
      </c>
      <c r="AE32" s="683"/>
      <c r="AF32" s="683"/>
      <c r="AG32" s="683"/>
      <c r="AH32" s="683"/>
      <c r="AI32" s="683"/>
      <c r="AJ32" s="683"/>
      <c r="AK32" s="683"/>
      <c r="AL32" s="684" t="s">
        <v>128</v>
      </c>
      <c r="AM32" s="685"/>
      <c r="AN32" s="685"/>
      <c r="AO32" s="686"/>
      <c r="AP32" s="731"/>
      <c r="AQ32" s="732"/>
      <c r="AR32" s="732"/>
      <c r="AS32" s="732"/>
      <c r="AT32" s="735"/>
      <c r="AU32" s="231"/>
      <c r="AV32" s="231"/>
      <c r="AW32" s="231"/>
      <c r="AX32" s="724" t="s">
        <v>317</v>
      </c>
      <c r="AY32" s="725"/>
      <c r="AZ32" s="725"/>
      <c r="BA32" s="725"/>
      <c r="BB32" s="725"/>
      <c r="BC32" s="725"/>
      <c r="BD32" s="725"/>
      <c r="BE32" s="725"/>
      <c r="BF32" s="726"/>
      <c r="BG32" s="748">
        <v>98.6</v>
      </c>
      <c r="BH32" s="749"/>
      <c r="BI32" s="749"/>
      <c r="BJ32" s="749"/>
      <c r="BK32" s="749"/>
      <c r="BL32" s="749"/>
      <c r="BM32" s="750">
        <v>94.7</v>
      </c>
      <c r="BN32" s="749"/>
      <c r="BO32" s="749"/>
      <c r="BP32" s="749"/>
      <c r="BQ32" s="751"/>
      <c r="BR32" s="748">
        <v>98.6</v>
      </c>
      <c r="BS32" s="749"/>
      <c r="BT32" s="749"/>
      <c r="BU32" s="749"/>
      <c r="BV32" s="749"/>
      <c r="BW32" s="749"/>
      <c r="BX32" s="750">
        <v>94.1</v>
      </c>
      <c r="BY32" s="749"/>
      <c r="BZ32" s="749"/>
      <c r="CA32" s="749"/>
      <c r="CB32" s="751"/>
      <c r="CD32" s="746"/>
      <c r="CE32" s="747"/>
      <c r="CF32" s="694" t="s">
        <v>318</v>
      </c>
      <c r="CG32" s="695"/>
      <c r="CH32" s="695"/>
      <c r="CI32" s="695"/>
      <c r="CJ32" s="695"/>
      <c r="CK32" s="695"/>
      <c r="CL32" s="695"/>
      <c r="CM32" s="695"/>
      <c r="CN32" s="695"/>
      <c r="CO32" s="695"/>
      <c r="CP32" s="695"/>
      <c r="CQ32" s="696"/>
      <c r="CR32" s="679">
        <v>672</v>
      </c>
      <c r="CS32" s="680"/>
      <c r="CT32" s="680"/>
      <c r="CU32" s="680"/>
      <c r="CV32" s="680"/>
      <c r="CW32" s="680"/>
      <c r="CX32" s="680"/>
      <c r="CY32" s="681"/>
      <c r="CZ32" s="684">
        <v>0</v>
      </c>
      <c r="DA32" s="713"/>
      <c r="DB32" s="713"/>
      <c r="DC32" s="717"/>
      <c r="DD32" s="688">
        <v>672</v>
      </c>
      <c r="DE32" s="680"/>
      <c r="DF32" s="680"/>
      <c r="DG32" s="680"/>
      <c r="DH32" s="680"/>
      <c r="DI32" s="680"/>
      <c r="DJ32" s="680"/>
      <c r="DK32" s="681"/>
      <c r="DL32" s="688">
        <v>672</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319</v>
      </c>
      <c r="C33" s="677"/>
      <c r="D33" s="677"/>
      <c r="E33" s="677"/>
      <c r="F33" s="677"/>
      <c r="G33" s="677"/>
      <c r="H33" s="677"/>
      <c r="I33" s="677"/>
      <c r="J33" s="677"/>
      <c r="K33" s="677"/>
      <c r="L33" s="677"/>
      <c r="M33" s="677"/>
      <c r="N33" s="677"/>
      <c r="O33" s="677"/>
      <c r="P33" s="677"/>
      <c r="Q33" s="678"/>
      <c r="R33" s="679">
        <v>4369737</v>
      </c>
      <c r="S33" s="680"/>
      <c r="T33" s="680"/>
      <c r="U33" s="680"/>
      <c r="V33" s="680"/>
      <c r="W33" s="680"/>
      <c r="X33" s="680"/>
      <c r="Y33" s="681"/>
      <c r="Z33" s="682">
        <v>6.6</v>
      </c>
      <c r="AA33" s="682"/>
      <c r="AB33" s="682"/>
      <c r="AC33" s="682"/>
      <c r="AD33" s="683" t="s">
        <v>138</v>
      </c>
      <c r="AE33" s="683"/>
      <c r="AF33" s="683"/>
      <c r="AG33" s="683"/>
      <c r="AH33" s="683"/>
      <c r="AI33" s="683"/>
      <c r="AJ33" s="683"/>
      <c r="AK33" s="683"/>
      <c r="AL33" s="684" t="s">
        <v>241</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320</v>
      </c>
      <c r="CE33" s="695"/>
      <c r="CF33" s="695"/>
      <c r="CG33" s="695"/>
      <c r="CH33" s="695"/>
      <c r="CI33" s="695"/>
      <c r="CJ33" s="695"/>
      <c r="CK33" s="695"/>
      <c r="CL33" s="695"/>
      <c r="CM33" s="695"/>
      <c r="CN33" s="695"/>
      <c r="CO33" s="695"/>
      <c r="CP33" s="695"/>
      <c r="CQ33" s="696"/>
      <c r="CR33" s="679">
        <v>19914196</v>
      </c>
      <c r="CS33" s="715"/>
      <c r="CT33" s="715"/>
      <c r="CU33" s="715"/>
      <c r="CV33" s="715"/>
      <c r="CW33" s="715"/>
      <c r="CX33" s="715"/>
      <c r="CY33" s="716"/>
      <c r="CZ33" s="684">
        <v>30.6</v>
      </c>
      <c r="DA33" s="713"/>
      <c r="DB33" s="713"/>
      <c r="DC33" s="717"/>
      <c r="DD33" s="688">
        <v>15799439</v>
      </c>
      <c r="DE33" s="715"/>
      <c r="DF33" s="715"/>
      <c r="DG33" s="715"/>
      <c r="DH33" s="715"/>
      <c r="DI33" s="715"/>
      <c r="DJ33" s="715"/>
      <c r="DK33" s="716"/>
      <c r="DL33" s="688">
        <v>13277211</v>
      </c>
      <c r="DM33" s="715"/>
      <c r="DN33" s="715"/>
      <c r="DO33" s="715"/>
      <c r="DP33" s="715"/>
      <c r="DQ33" s="715"/>
      <c r="DR33" s="715"/>
      <c r="DS33" s="715"/>
      <c r="DT33" s="715"/>
      <c r="DU33" s="715"/>
      <c r="DV33" s="716"/>
      <c r="DW33" s="684">
        <v>38.799999999999997</v>
      </c>
      <c r="DX33" s="713"/>
      <c r="DY33" s="713"/>
      <c r="DZ33" s="713"/>
      <c r="EA33" s="713"/>
      <c r="EB33" s="713"/>
      <c r="EC33" s="714"/>
    </row>
    <row r="34" spans="2:133" ht="11.25" customHeight="1" x14ac:dyDescent="0.15">
      <c r="B34" s="676" t="s">
        <v>321</v>
      </c>
      <c r="C34" s="677"/>
      <c r="D34" s="677"/>
      <c r="E34" s="677"/>
      <c r="F34" s="677"/>
      <c r="G34" s="677"/>
      <c r="H34" s="677"/>
      <c r="I34" s="677"/>
      <c r="J34" s="677"/>
      <c r="K34" s="677"/>
      <c r="L34" s="677"/>
      <c r="M34" s="677"/>
      <c r="N34" s="677"/>
      <c r="O34" s="677"/>
      <c r="P34" s="677"/>
      <c r="Q34" s="678"/>
      <c r="R34" s="679">
        <v>894082</v>
      </c>
      <c r="S34" s="680"/>
      <c r="T34" s="680"/>
      <c r="U34" s="680"/>
      <c r="V34" s="680"/>
      <c r="W34" s="680"/>
      <c r="X34" s="680"/>
      <c r="Y34" s="681"/>
      <c r="Z34" s="682">
        <v>1.3</v>
      </c>
      <c r="AA34" s="682"/>
      <c r="AB34" s="682"/>
      <c r="AC34" s="682"/>
      <c r="AD34" s="683">
        <v>3026</v>
      </c>
      <c r="AE34" s="683"/>
      <c r="AF34" s="683"/>
      <c r="AG34" s="683"/>
      <c r="AH34" s="683"/>
      <c r="AI34" s="683"/>
      <c r="AJ34" s="683"/>
      <c r="AK34" s="683"/>
      <c r="AL34" s="684">
        <v>0</v>
      </c>
      <c r="AM34" s="685"/>
      <c r="AN34" s="685"/>
      <c r="AO34" s="686"/>
      <c r="AP34" s="234"/>
      <c r="AQ34" s="658" t="s">
        <v>322</v>
      </c>
      <c r="AR34" s="659"/>
      <c r="AS34" s="659"/>
      <c r="AT34" s="659"/>
      <c r="AU34" s="659"/>
      <c r="AV34" s="659"/>
      <c r="AW34" s="659"/>
      <c r="AX34" s="659"/>
      <c r="AY34" s="659"/>
      <c r="AZ34" s="659"/>
      <c r="BA34" s="659"/>
      <c r="BB34" s="659"/>
      <c r="BC34" s="659"/>
      <c r="BD34" s="659"/>
      <c r="BE34" s="659"/>
      <c r="BF34" s="660"/>
      <c r="BG34" s="658" t="s">
        <v>323</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324</v>
      </c>
      <c r="CE34" s="695"/>
      <c r="CF34" s="695"/>
      <c r="CG34" s="695"/>
      <c r="CH34" s="695"/>
      <c r="CI34" s="695"/>
      <c r="CJ34" s="695"/>
      <c r="CK34" s="695"/>
      <c r="CL34" s="695"/>
      <c r="CM34" s="695"/>
      <c r="CN34" s="695"/>
      <c r="CO34" s="695"/>
      <c r="CP34" s="695"/>
      <c r="CQ34" s="696"/>
      <c r="CR34" s="679">
        <v>5854801</v>
      </c>
      <c r="CS34" s="680"/>
      <c r="CT34" s="680"/>
      <c r="CU34" s="680"/>
      <c r="CV34" s="680"/>
      <c r="CW34" s="680"/>
      <c r="CX34" s="680"/>
      <c r="CY34" s="681"/>
      <c r="CZ34" s="684">
        <v>9</v>
      </c>
      <c r="DA34" s="713"/>
      <c r="DB34" s="713"/>
      <c r="DC34" s="717"/>
      <c r="DD34" s="688">
        <v>4752722</v>
      </c>
      <c r="DE34" s="680"/>
      <c r="DF34" s="680"/>
      <c r="DG34" s="680"/>
      <c r="DH34" s="680"/>
      <c r="DI34" s="680"/>
      <c r="DJ34" s="680"/>
      <c r="DK34" s="681"/>
      <c r="DL34" s="688">
        <v>4263296</v>
      </c>
      <c r="DM34" s="680"/>
      <c r="DN34" s="680"/>
      <c r="DO34" s="680"/>
      <c r="DP34" s="680"/>
      <c r="DQ34" s="680"/>
      <c r="DR34" s="680"/>
      <c r="DS34" s="680"/>
      <c r="DT34" s="680"/>
      <c r="DU34" s="680"/>
      <c r="DV34" s="681"/>
      <c r="DW34" s="684">
        <v>12.4</v>
      </c>
      <c r="DX34" s="713"/>
      <c r="DY34" s="713"/>
      <c r="DZ34" s="713"/>
      <c r="EA34" s="713"/>
      <c r="EB34" s="713"/>
      <c r="EC34" s="714"/>
    </row>
    <row r="35" spans="2:133" ht="11.25" customHeight="1" x14ac:dyDescent="0.15">
      <c r="B35" s="676" t="s">
        <v>325</v>
      </c>
      <c r="C35" s="677"/>
      <c r="D35" s="677"/>
      <c r="E35" s="677"/>
      <c r="F35" s="677"/>
      <c r="G35" s="677"/>
      <c r="H35" s="677"/>
      <c r="I35" s="677"/>
      <c r="J35" s="677"/>
      <c r="K35" s="677"/>
      <c r="L35" s="677"/>
      <c r="M35" s="677"/>
      <c r="N35" s="677"/>
      <c r="O35" s="677"/>
      <c r="P35" s="677"/>
      <c r="Q35" s="678"/>
      <c r="R35" s="679">
        <v>8755900</v>
      </c>
      <c r="S35" s="680"/>
      <c r="T35" s="680"/>
      <c r="U35" s="680"/>
      <c r="V35" s="680"/>
      <c r="W35" s="680"/>
      <c r="X35" s="680"/>
      <c r="Y35" s="681"/>
      <c r="Z35" s="682">
        <v>13.2</v>
      </c>
      <c r="AA35" s="682"/>
      <c r="AB35" s="682"/>
      <c r="AC35" s="682"/>
      <c r="AD35" s="683" t="s">
        <v>244</v>
      </c>
      <c r="AE35" s="683"/>
      <c r="AF35" s="683"/>
      <c r="AG35" s="683"/>
      <c r="AH35" s="683"/>
      <c r="AI35" s="683"/>
      <c r="AJ35" s="683"/>
      <c r="AK35" s="683"/>
      <c r="AL35" s="684" t="s">
        <v>244</v>
      </c>
      <c r="AM35" s="685"/>
      <c r="AN35" s="685"/>
      <c r="AO35" s="686"/>
      <c r="AP35" s="234"/>
      <c r="AQ35" s="752" t="s">
        <v>326</v>
      </c>
      <c r="AR35" s="753"/>
      <c r="AS35" s="753"/>
      <c r="AT35" s="753"/>
      <c r="AU35" s="753"/>
      <c r="AV35" s="753"/>
      <c r="AW35" s="753"/>
      <c r="AX35" s="753"/>
      <c r="AY35" s="754"/>
      <c r="AZ35" s="668">
        <v>7887905</v>
      </c>
      <c r="BA35" s="669"/>
      <c r="BB35" s="669"/>
      <c r="BC35" s="669"/>
      <c r="BD35" s="669"/>
      <c r="BE35" s="669"/>
      <c r="BF35" s="755"/>
      <c r="BG35" s="690" t="s">
        <v>327</v>
      </c>
      <c r="BH35" s="691"/>
      <c r="BI35" s="691"/>
      <c r="BJ35" s="691"/>
      <c r="BK35" s="691"/>
      <c r="BL35" s="691"/>
      <c r="BM35" s="691"/>
      <c r="BN35" s="691"/>
      <c r="BO35" s="691"/>
      <c r="BP35" s="691"/>
      <c r="BQ35" s="691"/>
      <c r="BR35" s="691"/>
      <c r="BS35" s="691"/>
      <c r="BT35" s="691"/>
      <c r="BU35" s="692"/>
      <c r="BV35" s="668">
        <v>-424857</v>
      </c>
      <c r="BW35" s="669"/>
      <c r="BX35" s="669"/>
      <c r="BY35" s="669"/>
      <c r="BZ35" s="669"/>
      <c r="CA35" s="669"/>
      <c r="CB35" s="755"/>
      <c r="CD35" s="694" t="s">
        <v>328</v>
      </c>
      <c r="CE35" s="695"/>
      <c r="CF35" s="695"/>
      <c r="CG35" s="695"/>
      <c r="CH35" s="695"/>
      <c r="CI35" s="695"/>
      <c r="CJ35" s="695"/>
      <c r="CK35" s="695"/>
      <c r="CL35" s="695"/>
      <c r="CM35" s="695"/>
      <c r="CN35" s="695"/>
      <c r="CO35" s="695"/>
      <c r="CP35" s="695"/>
      <c r="CQ35" s="696"/>
      <c r="CR35" s="679">
        <v>450472</v>
      </c>
      <c r="CS35" s="715"/>
      <c r="CT35" s="715"/>
      <c r="CU35" s="715"/>
      <c r="CV35" s="715"/>
      <c r="CW35" s="715"/>
      <c r="CX35" s="715"/>
      <c r="CY35" s="716"/>
      <c r="CZ35" s="684">
        <v>0.7</v>
      </c>
      <c r="DA35" s="713"/>
      <c r="DB35" s="713"/>
      <c r="DC35" s="717"/>
      <c r="DD35" s="688">
        <v>323476</v>
      </c>
      <c r="DE35" s="715"/>
      <c r="DF35" s="715"/>
      <c r="DG35" s="715"/>
      <c r="DH35" s="715"/>
      <c r="DI35" s="715"/>
      <c r="DJ35" s="715"/>
      <c r="DK35" s="716"/>
      <c r="DL35" s="688">
        <v>323476</v>
      </c>
      <c r="DM35" s="715"/>
      <c r="DN35" s="715"/>
      <c r="DO35" s="715"/>
      <c r="DP35" s="715"/>
      <c r="DQ35" s="715"/>
      <c r="DR35" s="715"/>
      <c r="DS35" s="715"/>
      <c r="DT35" s="715"/>
      <c r="DU35" s="715"/>
      <c r="DV35" s="716"/>
      <c r="DW35" s="684">
        <v>0.9</v>
      </c>
      <c r="DX35" s="713"/>
      <c r="DY35" s="713"/>
      <c r="DZ35" s="713"/>
      <c r="EA35" s="713"/>
      <c r="EB35" s="713"/>
      <c r="EC35" s="714"/>
    </row>
    <row r="36" spans="2:133" ht="11.25" customHeight="1" x14ac:dyDescent="0.15">
      <c r="B36" s="676" t="s">
        <v>329</v>
      </c>
      <c r="C36" s="677"/>
      <c r="D36" s="677"/>
      <c r="E36" s="677"/>
      <c r="F36" s="677"/>
      <c r="G36" s="677"/>
      <c r="H36" s="677"/>
      <c r="I36" s="677"/>
      <c r="J36" s="677"/>
      <c r="K36" s="677"/>
      <c r="L36" s="677"/>
      <c r="M36" s="677"/>
      <c r="N36" s="677"/>
      <c r="O36" s="677"/>
      <c r="P36" s="677"/>
      <c r="Q36" s="678"/>
      <c r="R36" s="679" t="s">
        <v>128</v>
      </c>
      <c r="S36" s="680"/>
      <c r="T36" s="680"/>
      <c r="U36" s="680"/>
      <c r="V36" s="680"/>
      <c r="W36" s="680"/>
      <c r="X36" s="680"/>
      <c r="Y36" s="681"/>
      <c r="Z36" s="682" t="s">
        <v>138</v>
      </c>
      <c r="AA36" s="682"/>
      <c r="AB36" s="682"/>
      <c r="AC36" s="682"/>
      <c r="AD36" s="683" t="s">
        <v>128</v>
      </c>
      <c r="AE36" s="683"/>
      <c r="AF36" s="683"/>
      <c r="AG36" s="683"/>
      <c r="AH36" s="683"/>
      <c r="AI36" s="683"/>
      <c r="AJ36" s="683"/>
      <c r="AK36" s="683"/>
      <c r="AL36" s="684" t="s">
        <v>138</v>
      </c>
      <c r="AM36" s="685"/>
      <c r="AN36" s="685"/>
      <c r="AO36" s="686"/>
      <c r="AQ36" s="756" t="s">
        <v>330</v>
      </c>
      <c r="AR36" s="757"/>
      <c r="AS36" s="757"/>
      <c r="AT36" s="757"/>
      <c r="AU36" s="757"/>
      <c r="AV36" s="757"/>
      <c r="AW36" s="757"/>
      <c r="AX36" s="757"/>
      <c r="AY36" s="758"/>
      <c r="AZ36" s="679">
        <v>1631963</v>
      </c>
      <c r="BA36" s="680"/>
      <c r="BB36" s="680"/>
      <c r="BC36" s="680"/>
      <c r="BD36" s="715"/>
      <c r="BE36" s="715"/>
      <c r="BF36" s="738"/>
      <c r="BG36" s="694" t="s">
        <v>331</v>
      </c>
      <c r="BH36" s="695"/>
      <c r="BI36" s="695"/>
      <c r="BJ36" s="695"/>
      <c r="BK36" s="695"/>
      <c r="BL36" s="695"/>
      <c r="BM36" s="695"/>
      <c r="BN36" s="695"/>
      <c r="BO36" s="695"/>
      <c r="BP36" s="695"/>
      <c r="BQ36" s="695"/>
      <c r="BR36" s="695"/>
      <c r="BS36" s="695"/>
      <c r="BT36" s="695"/>
      <c r="BU36" s="696"/>
      <c r="BV36" s="679">
        <v>-671223</v>
      </c>
      <c r="BW36" s="680"/>
      <c r="BX36" s="680"/>
      <c r="BY36" s="680"/>
      <c r="BZ36" s="680"/>
      <c r="CA36" s="680"/>
      <c r="CB36" s="689"/>
      <c r="CD36" s="694" t="s">
        <v>332</v>
      </c>
      <c r="CE36" s="695"/>
      <c r="CF36" s="695"/>
      <c r="CG36" s="695"/>
      <c r="CH36" s="695"/>
      <c r="CI36" s="695"/>
      <c r="CJ36" s="695"/>
      <c r="CK36" s="695"/>
      <c r="CL36" s="695"/>
      <c r="CM36" s="695"/>
      <c r="CN36" s="695"/>
      <c r="CO36" s="695"/>
      <c r="CP36" s="695"/>
      <c r="CQ36" s="696"/>
      <c r="CR36" s="679">
        <v>6647680</v>
      </c>
      <c r="CS36" s="680"/>
      <c r="CT36" s="680"/>
      <c r="CU36" s="680"/>
      <c r="CV36" s="680"/>
      <c r="CW36" s="680"/>
      <c r="CX36" s="680"/>
      <c r="CY36" s="681"/>
      <c r="CZ36" s="684">
        <v>10.199999999999999</v>
      </c>
      <c r="DA36" s="713"/>
      <c r="DB36" s="713"/>
      <c r="DC36" s="717"/>
      <c r="DD36" s="688">
        <v>5573374</v>
      </c>
      <c r="DE36" s="680"/>
      <c r="DF36" s="680"/>
      <c r="DG36" s="680"/>
      <c r="DH36" s="680"/>
      <c r="DI36" s="680"/>
      <c r="DJ36" s="680"/>
      <c r="DK36" s="681"/>
      <c r="DL36" s="688">
        <v>4115595</v>
      </c>
      <c r="DM36" s="680"/>
      <c r="DN36" s="680"/>
      <c r="DO36" s="680"/>
      <c r="DP36" s="680"/>
      <c r="DQ36" s="680"/>
      <c r="DR36" s="680"/>
      <c r="DS36" s="680"/>
      <c r="DT36" s="680"/>
      <c r="DU36" s="680"/>
      <c r="DV36" s="681"/>
      <c r="DW36" s="684">
        <v>12</v>
      </c>
      <c r="DX36" s="713"/>
      <c r="DY36" s="713"/>
      <c r="DZ36" s="713"/>
      <c r="EA36" s="713"/>
      <c r="EB36" s="713"/>
      <c r="EC36" s="714"/>
    </row>
    <row r="37" spans="2:133" ht="11.25" customHeight="1" x14ac:dyDescent="0.15">
      <c r="B37" s="676" t="s">
        <v>333</v>
      </c>
      <c r="C37" s="677"/>
      <c r="D37" s="677"/>
      <c r="E37" s="677"/>
      <c r="F37" s="677"/>
      <c r="G37" s="677"/>
      <c r="H37" s="677"/>
      <c r="I37" s="677"/>
      <c r="J37" s="677"/>
      <c r="K37" s="677"/>
      <c r="L37" s="677"/>
      <c r="M37" s="677"/>
      <c r="N37" s="677"/>
      <c r="O37" s="677"/>
      <c r="P37" s="677"/>
      <c r="Q37" s="678"/>
      <c r="R37" s="679">
        <v>1699800</v>
      </c>
      <c r="S37" s="680"/>
      <c r="T37" s="680"/>
      <c r="U37" s="680"/>
      <c r="V37" s="680"/>
      <c r="W37" s="680"/>
      <c r="X37" s="680"/>
      <c r="Y37" s="681"/>
      <c r="Z37" s="682">
        <v>2.6</v>
      </c>
      <c r="AA37" s="682"/>
      <c r="AB37" s="682"/>
      <c r="AC37" s="682"/>
      <c r="AD37" s="683" t="s">
        <v>241</v>
      </c>
      <c r="AE37" s="683"/>
      <c r="AF37" s="683"/>
      <c r="AG37" s="683"/>
      <c r="AH37" s="683"/>
      <c r="AI37" s="683"/>
      <c r="AJ37" s="683"/>
      <c r="AK37" s="683"/>
      <c r="AL37" s="684" t="s">
        <v>128</v>
      </c>
      <c r="AM37" s="685"/>
      <c r="AN37" s="685"/>
      <c r="AO37" s="686"/>
      <c r="AQ37" s="756" t="s">
        <v>334</v>
      </c>
      <c r="AR37" s="757"/>
      <c r="AS37" s="757"/>
      <c r="AT37" s="757"/>
      <c r="AU37" s="757"/>
      <c r="AV37" s="757"/>
      <c r="AW37" s="757"/>
      <c r="AX37" s="757"/>
      <c r="AY37" s="758"/>
      <c r="AZ37" s="679">
        <v>163781</v>
      </c>
      <c r="BA37" s="680"/>
      <c r="BB37" s="680"/>
      <c r="BC37" s="680"/>
      <c r="BD37" s="715"/>
      <c r="BE37" s="715"/>
      <c r="BF37" s="738"/>
      <c r="BG37" s="694" t="s">
        <v>335</v>
      </c>
      <c r="BH37" s="695"/>
      <c r="BI37" s="695"/>
      <c r="BJ37" s="695"/>
      <c r="BK37" s="695"/>
      <c r="BL37" s="695"/>
      <c r="BM37" s="695"/>
      <c r="BN37" s="695"/>
      <c r="BO37" s="695"/>
      <c r="BP37" s="695"/>
      <c r="BQ37" s="695"/>
      <c r="BR37" s="695"/>
      <c r="BS37" s="695"/>
      <c r="BT37" s="695"/>
      <c r="BU37" s="696"/>
      <c r="BV37" s="679">
        <v>20309</v>
      </c>
      <c r="BW37" s="680"/>
      <c r="BX37" s="680"/>
      <c r="BY37" s="680"/>
      <c r="BZ37" s="680"/>
      <c r="CA37" s="680"/>
      <c r="CB37" s="689"/>
      <c r="CD37" s="694" t="s">
        <v>336</v>
      </c>
      <c r="CE37" s="695"/>
      <c r="CF37" s="695"/>
      <c r="CG37" s="695"/>
      <c r="CH37" s="695"/>
      <c r="CI37" s="695"/>
      <c r="CJ37" s="695"/>
      <c r="CK37" s="695"/>
      <c r="CL37" s="695"/>
      <c r="CM37" s="695"/>
      <c r="CN37" s="695"/>
      <c r="CO37" s="695"/>
      <c r="CP37" s="695"/>
      <c r="CQ37" s="696"/>
      <c r="CR37" s="679">
        <v>1922623</v>
      </c>
      <c r="CS37" s="715"/>
      <c r="CT37" s="715"/>
      <c r="CU37" s="715"/>
      <c r="CV37" s="715"/>
      <c r="CW37" s="715"/>
      <c r="CX37" s="715"/>
      <c r="CY37" s="716"/>
      <c r="CZ37" s="684">
        <v>3</v>
      </c>
      <c r="DA37" s="713"/>
      <c r="DB37" s="713"/>
      <c r="DC37" s="717"/>
      <c r="DD37" s="688">
        <v>1922349</v>
      </c>
      <c r="DE37" s="715"/>
      <c r="DF37" s="715"/>
      <c r="DG37" s="715"/>
      <c r="DH37" s="715"/>
      <c r="DI37" s="715"/>
      <c r="DJ37" s="715"/>
      <c r="DK37" s="716"/>
      <c r="DL37" s="688">
        <v>1903069</v>
      </c>
      <c r="DM37" s="715"/>
      <c r="DN37" s="715"/>
      <c r="DO37" s="715"/>
      <c r="DP37" s="715"/>
      <c r="DQ37" s="715"/>
      <c r="DR37" s="715"/>
      <c r="DS37" s="715"/>
      <c r="DT37" s="715"/>
      <c r="DU37" s="715"/>
      <c r="DV37" s="716"/>
      <c r="DW37" s="684">
        <v>5.6</v>
      </c>
      <c r="DX37" s="713"/>
      <c r="DY37" s="713"/>
      <c r="DZ37" s="713"/>
      <c r="EA37" s="713"/>
      <c r="EB37" s="713"/>
      <c r="EC37" s="714"/>
    </row>
    <row r="38" spans="2:133" ht="11.25" customHeight="1" x14ac:dyDescent="0.15">
      <c r="B38" s="724" t="s">
        <v>337</v>
      </c>
      <c r="C38" s="725"/>
      <c r="D38" s="725"/>
      <c r="E38" s="725"/>
      <c r="F38" s="725"/>
      <c r="G38" s="725"/>
      <c r="H38" s="725"/>
      <c r="I38" s="725"/>
      <c r="J38" s="725"/>
      <c r="K38" s="725"/>
      <c r="L38" s="725"/>
      <c r="M38" s="725"/>
      <c r="N38" s="725"/>
      <c r="O38" s="725"/>
      <c r="P38" s="725"/>
      <c r="Q38" s="726"/>
      <c r="R38" s="759">
        <v>66456864</v>
      </c>
      <c r="S38" s="760"/>
      <c r="T38" s="760"/>
      <c r="U38" s="760"/>
      <c r="V38" s="760"/>
      <c r="W38" s="760"/>
      <c r="X38" s="760"/>
      <c r="Y38" s="761"/>
      <c r="Z38" s="762">
        <v>100</v>
      </c>
      <c r="AA38" s="762"/>
      <c r="AB38" s="762"/>
      <c r="AC38" s="762"/>
      <c r="AD38" s="763">
        <v>32547711</v>
      </c>
      <c r="AE38" s="763"/>
      <c r="AF38" s="763"/>
      <c r="AG38" s="763"/>
      <c r="AH38" s="763"/>
      <c r="AI38" s="763"/>
      <c r="AJ38" s="763"/>
      <c r="AK38" s="763"/>
      <c r="AL38" s="764">
        <v>100</v>
      </c>
      <c r="AM38" s="750"/>
      <c r="AN38" s="750"/>
      <c r="AO38" s="765"/>
      <c r="AQ38" s="756" t="s">
        <v>338</v>
      </c>
      <c r="AR38" s="757"/>
      <c r="AS38" s="757"/>
      <c r="AT38" s="757"/>
      <c r="AU38" s="757"/>
      <c r="AV38" s="757"/>
      <c r="AW38" s="757"/>
      <c r="AX38" s="757"/>
      <c r="AY38" s="758"/>
      <c r="AZ38" s="679">
        <v>133085</v>
      </c>
      <c r="BA38" s="680"/>
      <c r="BB38" s="680"/>
      <c r="BC38" s="680"/>
      <c r="BD38" s="715"/>
      <c r="BE38" s="715"/>
      <c r="BF38" s="738"/>
      <c r="BG38" s="694" t="s">
        <v>339</v>
      </c>
      <c r="BH38" s="695"/>
      <c r="BI38" s="695"/>
      <c r="BJ38" s="695"/>
      <c r="BK38" s="695"/>
      <c r="BL38" s="695"/>
      <c r="BM38" s="695"/>
      <c r="BN38" s="695"/>
      <c r="BO38" s="695"/>
      <c r="BP38" s="695"/>
      <c r="BQ38" s="695"/>
      <c r="BR38" s="695"/>
      <c r="BS38" s="695"/>
      <c r="BT38" s="695"/>
      <c r="BU38" s="696"/>
      <c r="BV38" s="679">
        <v>33820</v>
      </c>
      <c r="BW38" s="680"/>
      <c r="BX38" s="680"/>
      <c r="BY38" s="680"/>
      <c r="BZ38" s="680"/>
      <c r="CA38" s="680"/>
      <c r="CB38" s="689"/>
      <c r="CD38" s="694" t="s">
        <v>340</v>
      </c>
      <c r="CE38" s="695"/>
      <c r="CF38" s="695"/>
      <c r="CG38" s="695"/>
      <c r="CH38" s="695"/>
      <c r="CI38" s="695"/>
      <c r="CJ38" s="695"/>
      <c r="CK38" s="695"/>
      <c r="CL38" s="695"/>
      <c r="CM38" s="695"/>
      <c r="CN38" s="695"/>
      <c r="CO38" s="695"/>
      <c r="CP38" s="695"/>
      <c r="CQ38" s="696"/>
      <c r="CR38" s="679">
        <v>6159841</v>
      </c>
      <c r="CS38" s="680"/>
      <c r="CT38" s="680"/>
      <c r="CU38" s="680"/>
      <c r="CV38" s="680"/>
      <c r="CW38" s="680"/>
      <c r="CX38" s="680"/>
      <c r="CY38" s="681"/>
      <c r="CZ38" s="684">
        <v>9.5</v>
      </c>
      <c r="DA38" s="713"/>
      <c r="DB38" s="713"/>
      <c r="DC38" s="717"/>
      <c r="DD38" s="688">
        <v>4959089</v>
      </c>
      <c r="DE38" s="680"/>
      <c r="DF38" s="680"/>
      <c r="DG38" s="680"/>
      <c r="DH38" s="680"/>
      <c r="DI38" s="680"/>
      <c r="DJ38" s="680"/>
      <c r="DK38" s="681"/>
      <c r="DL38" s="688">
        <v>4574844</v>
      </c>
      <c r="DM38" s="680"/>
      <c r="DN38" s="680"/>
      <c r="DO38" s="680"/>
      <c r="DP38" s="680"/>
      <c r="DQ38" s="680"/>
      <c r="DR38" s="680"/>
      <c r="DS38" s="680"/>
      <c r="DT38" s="680"/>
      <c r="DU38" s="680"/>
      <c r="DV38" s="681"/>
      <c r="DW38" s="684">
        <v>13.4</v>
      </c>
      <c r="DX38" s="713"/>
      <c r="DY38" s="713"/>
      <c r="DZ38" s="713"/>
      <c r="EA38" s="713"/>
      <c r="EB38" s="713"/>
      <c r="EC38" s="714"/>
    </row>
    <row r="39" spans="2:133" ht="11.25" customHeight="1" x14ac:dyDescent="0.15">
      <c r="AQ39" s="756" t="s">
        <v>341</v>
      </c>
      <c r="AR39" s="757"/>
      <c r="AS39" s="757"/>
      <c r="AT39" s="757"/>
      <c r="AU39" s="757"/>
      <c r="AV39" s="757"/>
      <c r="AW39" s="757"/>
      <c r="AX39" s="757"/>
      <c r="AY39" s="758"/>
      <c r="AZ39" s="679">
        <v>8183</v>
      </c>
      <c r="BA39" s="680"/>
      <c r="BB39" s="680"/>
      <c r="BC39" s="680"/>
      <c r="BD39" s="715"/>
      <c r="BE39" s="715"/>
      <c r="BF39" s="738"/>
      <c r="BG39" s="770" t="s">
        <v>342</v>
      </c>
      <c r="BH39" s="771"/>
      <c r="BI39" s="771"/>
      <c r="BJ39" s="771"/>
      <c r="BK39" s="771"/>
      <c r="BL39" s="235"/>
      <c r="BM39" s="695" t="s">
        <v>343</v>
      </c>
      <c r="BN39" s="695"/>
      <c r="BO39" s="695"/>
      <c r="BP39" s="695"/>
      <c r="BQ39" s="695"/>
      <c r="BR39" s="695"/>
      <c r="BS39" s="695"/>
      <c r="BT39" s="695"/>
      <c r="BU39" s="696"/>
      <c r="BV39" s="679">
        <v>104</v>
      </c>
      <c r="BW39" s="680"/>
      <c r="BX39" s="680"/>
      <c r="BY39" s="680"/>
      <c r="BZ39" s="680"/>
      <c r="CA39" s="680"/>
      <c r="CB39" s="689"/>
      <c r="CD39" s="694" t="s">
        <v>344</v>
      </c>
      <c r="CE39" s="695"/>
      <c r="CF39" s="695"/>
      <c r="CG39" s="695"/>
      <c r="CH39" s="695"/>
      <c r="CI39" s="695"/>
      <c r="CJ39" s="695"/>
      <c r="CK39" s="695"/>
      <c r="CL39" s="695"/>
      <c r="CM39" s="695"/>
      <c r="CN39" s="695"/>
      <c r="CO39" s="695"/>
      <c r="CP39" s="695"/>
      <c r="CQ39" s="696"/>
      <c r="CR39" s="679">
        <v>201194</v>
      </c>
      <c r="CS39" s="715"/>
      <c r="CT39" s="715"/>
      <c r="CU39" s="715"/>
      <c r="CV39" s="715"/>
      <c r="CW39" s="715"/>
      <c r="CX39" s="715"/>
      <c r="CY39" s="716"/>
      <c r="CZ39" s="684">
        <v>0.3</v>
      </c>
      <c r="DA39" s="713"/>
      <c r="DB39" s="713"/>
      <c r="DC39" s="717"/>
      <c r="DD39" s="688">
        <v>107550</v>
      </c>
      <c r="DE39" s="715"/>
      <c r="DF39" s="715"/>
      <c r="DG39" s="715"/>
      <c r="DH39" s="715"/>
      <c r="DI39" s="715"/>
      <c r="DJ39" s="715"/>
      <c r="DK39" s="716"/>
      <c r="DL39" s="688" t="s">
        <v>138</v>
      </c>
      <c r="DM39" s="715"/>
      <c r="DN39" s="715"/>
      <c r="DO39" s="715"/>
      <c r="DP39" s="715"/>
      <c r="DQ39" s="715"/>
      <c r="DR39" s="715"/>
      <c r="DS39" s="715"/>
      <c r="DT39" s="715"/>
      <c r="DU39" s="715"/>
      <c r="DV39" s="716"/>
      <c r="DW39" s="684" t="s">
        <v>241</v>
      </c>
      <c r="DX39" s="713"/>
      <c r="DY39" s="713"/>
      <c r="DZ39" s="713"/>
      <c r="EA39" s="713"/>
      <c r="EB39" s="713"/>
      <c r="EC39" s="714"/>
    </row>
    <row r="40" spans="2:133" ht="11.25" customHeight="1" x14ac:dyDescent="0.15">
      <c r="AQ40" s="756" t="s">
        <v>345</v>
      </c>
      <c r="AR40" s="757"/>
      <c r="AS40" s="757"/>
      <c r="AT40" s="757"/>
      <c r="AU40" s="757"/>
      <c r="AV40" s="757"/>
      <c r="AW40" s="757"/>
      <c r="AX40" s="757"/>
      <c r="AY40" s="758"/>
      <c r="AZ40" s="679">
        <v>1544886</v>
      </c>
      <c r="BA40" s="680"/>
      <c r="BB40" s="680"/>
      <c r="BC40" s="680"/>
      <c r="BD40" s="715"/>
      <c r="BE40" s="715"/>
      <c r="BF40" s="738"/>
      <c r="BG40" s="770"/>
      <c r="BH40" s="771"/>
      <c r="BI40" s="771"/>
      <c r="BJ40" s="771"/>
      <c r="BK40" s="771"/>
      <c r="BL40" s="235"/>
      <c r="BM40" s="695" t="s">
        <v>346</v>
      </c>
      <c r="BN40" s="695"/>
      <c r="BO40" s="695"/>
      <c r="BP40" s="695"/>
      <c r="BQ40" s="695"/>
      <c r="BR40" s="695"/>
      <c r="BS40" s="695"/>
      <c r="BT40" s="695"/>
      <c r="BU40" s="696"/>
      <c r="BV40" s="679" t="s">
        <v>138</v>
      </c>
      <c r="BW40" s="680"/>
      <c r="BX40" s="680"/>
      <c r="BY40" s="680"/>
      <c r="BZ40" s="680"/>
      <c r="CA40" s="680"/>
      <c r="CB40" s="689"/>
      <c r="CD40" s="694" t="s">
        <v>347</v>
      </c>
      <c r="CE40" s="695"/>
      <c r="CF40" s="695"/>
      <c r="CG40" s="695"/>
      <c r="CH40" s="695"/>
      <c r="CI40" s="695"/>
      <c r="CJ40" s="695"/>
      <c r="CK40" s="695"/>
      <c r="CL40" s="695"/>
      <c r="CM40" s="695"/>
      <c r="CN40" s="695"/>
      <c r="CO40" s="695"/>
      <c r="CP40" s="695"/>
      <c r="CQ40" s="696"/>
      <c r="CR40" s="679">
        <v>600208</v>
      </c>
      <c r="CS40" s="680"/>
      <c r="CT40" s="680"/>
      <c r="CU40" s="680"/>
      <c r="CV40" s="680"/>
      <c r="CW40" s="680"/>
      <c r="CX40" s="680"/>
      <c r="CY40" s="681"/>
      <c r="CZ40" s="684">
        <v>0.9</v>
      </c>
      <c r="DA40" s="713"/>
      <c r="DB40" s="713"/>
      <c r="DC40" s="717"/>
      <c r="DD40" s="688">
        <v>83228</v>
      </c>
      <c r="DE40" s="680"/>
      <c r="DF40" s="680"/>
      <c r="DG40" s="680"/>
      <c r="DH40" s="680"/>
      <c r="DI40" s="680"/>
      <c r="DJ40" s="680"/>
      <c r="DK40" s="681"/>
      <c r="DL40" s="688" t="s">
        <v>241</v>
      </c>
      <c r="DM40" s="680"/>
      <c r="DN40" s="680"/>
      <c r="DO40" s="680"/>
      <c r="DP40" s="680"/>
      <c r="DQ40" s="680"/>
      <c r="DR40" s="680"/>
      <c r="DS40" s="680"/>
      <c r="DT40" s="680"/>
      <c r="DU40" s="680"/>
      <c r="DV40" s="681"/>
      <c r="DW40" s="684" t="s">
        <v>138</v>
      </c>
      <c r="DX40" s="713"/>
      <c r="DY40" s="713"/>
      <c r="DZ40" s="713"/>
      <c r="EA40" s="713"/>
      <c r="EB40" s="713"/>
      <c r="EC40" s="714"/>
    </row>
    <row r="41" spans="2:133" ht="11.25" customHeight="1" x14ac:dyDescent="0.15">
      <c r="AQ41" s="766" t="s">
        <v>348</v>
      </c>
      <c r="AR41" s="767"/>
      <c r="AS41" s="767"/>
      <c r="AT41" s="767"/>
      <c r="AU41" s="767"/>
      <c r="AV41" s="767"/>
      <c r="AW41" s="767"/>
      <c r="AX41" s="767"/>
      <c r="AY41" s="768"/>
      <c r="AZ41" s="759">
        <v>4406007</v>
      </c>
      <c r="BA41" s="760"/>
      <c r="BB41" s="760"/>
      <c r="BC41" s="760"/>
      <c r="BD41" s="749"/>
      <c r="BE41" s="749"/>
      <c r="BF41" s="751"/>
      <c r="BG41" s="772"/>
      <c r="BH41" s="773"/>
      <c r="BI41" s="773"/>
      <c r="BJ41" s="773"/>
      <c r="BK41" s="773"/>
      <c r="BL41" s="236"/>
      <c r="BM41" s="704" t="s">
        <v>349</v>
      </c>
      <c r="BN41" s="704"/>
      <c r="BO41" s="704"/>
      <c r="BP41" s="704"/>
      <c r="BQ41" s="704"/>
      <c r="BR41" s="704"/>
      <c r="BS41" s="704"/>
      <c r="BT41" s="704"/>
      <c r="BU41" s="705"/>
      <c r="BV41" s="759">
        <v>348</v>
      </c>
      <c r="BW41" s="760"/>
      <c r="BX41" s="760"/>
      <c r="BY41" s="760"/>
      <c r="BZ41" s="760"/>
      <c r="CA41" s="760"/>
      <c r="CB41" s="769"/>
      <c r="CD41" s="694" t="s">
        <v>350</v>
      </c>
      <c r="CE41" s="695"/>
      <c r="CF41" s="695"/>
      <c r="CG41" s="695"/>
      <c r="CH41" s="695"/>
      <c r="CI41" s="695"/>
      <c r="CJ41" s="695"/>
      <c r="CK41" s="695"/>
      <c r="CL41" s="695"/>
      <c r="CM41" s="695"/>
      <c r="CN41" s="695"/>
      <c r="CO41" s="695"/>
      <c r="CP41" s="695"/>
      <c r="CQ41" s="696"/>
      <c r="CR41" s="679" t="s">
        <v>138</v>
      </c>
      <c r="CS41" s="715"/>
      <c r="CT41" s="715"/>
      <c r="CU41" s="715"/>
      <c r="CV41" s="715"/>
      <c r="CW41" s="715"/>
      <c r="CX41" s="715"/>
      <c r="CY41" s="716"/>
      <c r="CZ41" s="684" t="s">
        <v>138</v>
      </c>
      <c r="DA41" s="713"/>
      <c r="DB41" s="713"/>
      <c r="DC41" s="717"/>
      <c r="DD41" s="688" t="s">
        <v>138</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352</v>
      </c>
      <c r="CE42" s="677"/>
      <c r="CF42" s="677"/>
      <c r="CG42" s="677"/>
      <c r="CH42" s="677"/>
      <c r="CI42" s="677"/>
      <c r="CJ42" s="677"/>
      <c r="CK42" s="677"/>
      <c r="CL42" s="677"/>
      <c r="CM42" s="677"/>
      <c r="CN42" s="677"/>
      <c r="CO42" s="677"/>
      <c r="CP42" s="677"/>
      <c r="CQ42" s="678"/>
      <c r="CR42" s="679">
        <v>15411431</v>
      </c>
      <c r="CS42" s="680"/>
      <c r="CT42" s="680"/>
      <c r="CU42" s="680"/>
      <c r="CV42" s="680"/>
      <c r="CW42" s="680"/>
      <c r="CX42" s="680"/>
      <c r="CY42" s="681"/>
      <c r="CZ42" s="684">
        <v>23.7</v>
      </c>
      <c r="DA42" s="685"/>
      <c r="DB42" s="685"/>
      <c r="DC42" s="780"/>
      <c r="DD42" s="688">
        <v>1509624</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354</v>
      </c>
      <c r="CE43" s="677"/>
      <c r="CF43" s="677"/>
      <c r="CG43" s="677"/>
      <c r="CH43" s="677"/>
      <c r="CI43" s="677"/>
      <c r="CJ43" s="677"/>
      <c r="CK43" s="677"/>
      <c r="CL43" s="677"/>
      <c r="CM43" s="677"/>
      <c r="CN43" s="677"/>
      <c r="CO43" s="677"/>
      <c r="CP43" s="677"/>
      <c r="CQ43" s="678"/>
      <c r="CR43" s="679">
        <v>404855</v>
      </c>
      <c r="CS43" s="715"/>
      <c r="CT43" s="715"/>
      <c r="CU43" s="715"/>
      <c r="CV43" s="715"/>
      <c r="CW43" s="715"/>
      <c r="CX43" s="715"/>
      <c r="CY43" s="716"/>
      <c r="CZ43" s="684">
        <v>0.6</v>
      </c>
      <c r="DA43" s="713"/>
      <c r="DB43" s="713"/>
      <c r="DC43" s="717"/>
      <c r="DD43" s="688">
        <v>391421</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355</v>
      </c>
      <c r="CD44" s="791" t="s">
        <v>306</v>
      </c>
      <c r="CE44" s="792"/>
      <c r="CF44" s="676" t="s">
        <v>356</v>
      </c>
      <c r="CG44" s="677"/>
      <c r="CH44" s="677"/>
      <c r="CI44" s="677"/>
      <c r="CJ44" s="677"/>
      <c r="CK44" s="677"/>
      <c r="CL44" s="677"/>
      <c r="CM44" s="677"/>
      <c r="CN44" s="677"/>
      <c r="CO44" s="677"/>
      <c r="CP44" s="677"/>
      <c r="CQ44" s="678"/>
      <c r="CR44" s="679">
        <v>14664356</v>
      </c>
      <c r="CS44" s="680"/>
      <c r="CT44" s="680"/>
      <c r="CU44" s="680"/>
      <c r="CV44" s="680"/>
      <c r="CW44" s="680"/>
      <c r="CX44" s="680"/>
      <c r="CY44" s="681"/>
      <c r="CZ44" s="684">
        <v>22.5</v>
      </c>
      <c r="DA44" s="685"/>
      <c r="DB44" s="685"/>
      <c r="DC44" s="780"/>
      <c r="DD44" s="688">
        <v>1433704</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357</v>
      </c>
      <c r="CG45" s="677"/>
      <c r="CH45" s="677"/>
      <c r="CI45" s="677"/>
      <c r="CJ45" s="677"/>
      <c r="CK45" s="677"/>
      <c r="CL45" s="677"/>
      <c r="CM45" s="677"/>
      <c r="CN45" s="677"/>
      <c r="CO45" s="677"/>
      <c r="CP45" s="677"/>
      <c r="CQ45" s="678"/>
      <c r="CR45" s="679">
        <v>10643969</v>
      </c>
      <c r="CS45" s="715"/>
      <c r="CT45" s="715"/>
      <c r="CU45" s="715"/>
      <c r="CV45" s="715"/>
      <c r="CW45" s="715"/>
      <c r="CX45" s="715"/>
      <c r="CY45" s="716"/>
      <c r="CZ45" s="684">
        <v>16.3</v>
      </c>
      <c r="DA45" s="713"/>
      <c r="DB45" s="713"/>
      <c r="DC45" s="717"/>
      <c r="DD45" s="688">
        <v>140209</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358</v>
      </c>
      <c r="CG46" s="677"/>
      <c r="CH46" s="677"/>
      <c r="CI46" s="677"/>
      <c r="CJ46" s="677"/>
      <c r="CK46" s="677"/>
      <c r="CL46" s="677"/>
      <c r="CM46" s="677"/>
      <c r="CN46" s="677"/>
      <c r="CO46" s="677"/>
      <c r="CP46" s="677"/>
      <c r="CQ46" s="678"/>
      <c r="CR46" s="679">
        <v>3252279</v>
      </c>
      <c r="CS46" s="680"/>
      <c r="CT46" s="680"/>
      <c r="CU46" s="680"/>
      <c r="CV46" s="680"/>
      <c r="CW46" s="680"/>
      <c r="CX46" s="680"/>
      <c r="CY46" s="681"/>
      <c r="CZ46" s="684">
        <v>5</v>
      </c>
      <c r="DA46" s="685"/>
      <c r="DB46" s="685"/>
      <c r="DC46" s="780"/>
      <c r="DD46" s="688">
        <v>1180587</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359</v>
      </c>
      <c r="CG47" s="677"/>
      <c r="CH47" s="677"/>
      <c r="CI47" s="677"/>
      <c r="CJ47" s="677"/>
      <c r="CK47" s="677"/>
      <c r="CL47" s="677"/>
      <c r="CM47" s="677"/>
      <c r="CN47" s="677"/>
      <c r="CO47" s="677"/>
      <c r="CP47" s="677"/>
      <c r="CQ47" s="678"/>
      <c r="CR47" s="679">
        <v>747075</v>
      </c>
      <c r="CS47" s="715"/>
      <c r="CT47" s="715"/>
      <c r="CU47" s="715"/>
      <c r="CV47" s="715"/>
      <c r="CW47" s="715"/>
      <c r="CX47" s="715"/>
      <c r="CY47" s="716"/>
      <c r="CZ47" s="684">
        <v>1.1000000000000001</v>
      </c>
      <c r="DA47" s="713"/>
      <c r="DB47" s="713"/>
      <c r="DC47" s="717"/>
      <c r="DD47" s="688">
        <v>75920</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360</v>
      </c>
      <c r="CG48" s="677"/>
      <c r="CH48" s="677"/>
      <c r="CI48" s="677"/>
      <c r="CJ48" s="677"/>
      <c r="CK48" s="677"/>
      <c r="CL48" s="677"/>
      <c r="CM48" s="677"/>
      <c r="CN48" s="677"/>
      <c r="CO48" s="677"/>
      <c r="CP48" s="677"/>
      <c r="CQ48" s="678"/>
      <c r="CR48" s="679" t="s">
        <v>138</v>
      </c>
      <c r="CS48" s="680"/>
      <c r="CT48" s="680"/>
      <c r="CU48" s="680"/>
      <c r="CV48" s="680"/>
      <c r="CW48" s="680"/>
      <c r="CX48" s="680"/>
      <c r="CY48" s="681"/>
      <c r="CZ48" s="684" t="s">
        <v>138</v>
      </c>
      <c r="DA48" s="685"/>
      <c r="DB48" s="685"/>
      <c r="DC48" s="780"/>
      <c r="DD48" s="688" t="s">
        <v>138</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361</v>
      </c>
      <c r="CE49" s="725"/>
      <c r="CF49" s="725"/>
      <c r="CG49" s="725"/>
      <c r="CH49" s="725"/>
      <c r="CI49" s="725"/>
      <c r="CJ49" s="725"/>
      <c r="CK49" s="725"/>
      <c r="CL49" s="725"/>
      <c r="CM49" s="725"/>
      <c r="CN49" s="725"/>
      <c r="CO49" s="725"/>
      <c r="CP49" s="725"/>
      <c r="CQ49" s="726"/>
      <c r="CR49" s="759">
        <v>65134510</v>
      </c>
      <c r="CS49" s="749"/>
      <c r="CT49" s="749"/>
      <c r="CU49" s="749"/>
      <c r="CV49" s="749"/>
      <c r="CW49" s="749"/>
      <c r="CX49" s="749"/>
      <c r="CY49" s="781"/>
      <c r="CZ49" s="764">
        <v>100</v>
      </c>
      <c r="DA49" s="782"/>
      <c r="DB49" s="782"/>
      <c r="DC49" s="783"/>
      <c r="DD49" s="784">
        <v>36177879</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nPYsBr7L7Oh8pRSYf3Kc6Z3XbD8LQzqIIyK080AHkaZW5vqv4ThoRqqV8qx8n+x2kYG5lX3rzLWwv34uTm/T6g==" saltValue="MkagnoRiGXlaF2fAXdkX1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42" t="s">
        <v>363</v>
      </c>
      <c r="DK2" s="843"/>
      <c r="DL2" s="843"/>
      <c r="DM2" s="843"/>
      <c r="DN2" s="843"/>
      <c r="DO2" s="844"/>
      <c r="DP2" s="249"/>
      <c r="DQ2" s="842" t="s">
        <v>364</v>
      </c>
      <c r="DR2" s="843"/>
      <c r="DS2" s="843"/>
      <c r="DT2" s="843"/>
      <c r="DU2" s="843"/>
      <c r="DV2" s="843"/>
      <c r="DW2" s="843"/>
      <c r="DX2" s="843"/>
      <c r="DY2" s="843"/>
      <c r="DZ2" s="844"/>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45" t="s">
        <v>365</v>
      </c>
      <c r="B4" s="845"/>
      <c r="C4" s="845"/>
      <c r="D4" s="845"/>
      <c r="E4" s="845"/>
      <c r="F4" s="845"/>
      <c r="G4" s="845"/>
      <c r="H4" s="845"/>
      <c r="I4" s="845"/>
      <c r="J4" s="845"/>
      <c r="K4" s="845"/>
      <c r="L4" s="845"/>
      <c r="M4" s="845"/>
      <c r="N4" s="845"/>
      <c r="O4" s="845"/>
      <c r="P4" s="845"/>
      <c r="Q4" s="845"/>
      <c r="R4" s="845"/>
      <c r="S4" s="845"/>
      <c r="T4" s="845"/>
      <c r="U4" s="845"/>
      <c r="V4" s="845"/>
      <c r="W4" s="845"/>
      <c r="X4" s="845"/>
      <c r="Y4" s="845"/>
      <c r="Z4" s="845"/>
      <c r="AA4" s="845"/>
      <c r="AB4" s="845"/>
      <c r="AC4" s="845"/>
      <c r="AD4" s="845"/>
      <c r="AE4" s="845"/>
      <c r="AF4" s="845"/>
      <c r="AG4" s="845"/>
      <c r="AH4" s="845"/>
      <c r="AI4" s="845"/>
      <c r="AJ4" s="845"/>
      <c r="AK4" s="845"/>
      <c r="AL4" s="845"/>
      <c r="AM4" s="845"/>
      <c r="AN4" s="845"/>
      <c r="AO4" s="845"/>
      <c r="AP4" s="845"/>
      <c r="AQ4" s="845"/>
      <c r="AR4" s="845"/>
      <c r="AS4" s="845"/>
      <c r="AT4" s="845"/>
      <c r="AU4" s="845"/>
      <c r="AV4" s="845"/>
      <c r="AW4" s="845"/>
      <c r="AX4" s="845"/>
      <c r="AY4" s="845"/>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3" t="s">
        <v>367</v>
      </c>
      <c r="B5" s="824"/>
      <c r="C5" s="824"/>
      <c r="D5" s="824"/>
      <c r="E5" s="824"/>
      <c r="F5" s="824"/>
      <c r="G5" s="824"/>
      <c r="H5" s="824"/>
      <c r="I5" s="824"/>
      <c r="J5" s="824"/>
      <c r="K5" s="824"/>
      <c r="L5" s="824"/>
      <c r="M5" s="824"/>
      <c r="N5" s="824"/>
      <c r="O5" s="824"/>
      <c r="P5" s="825"/>
      <c r="Q5" s="800" t="s">
        <v>368</v>
      </c>
      <c r="R5" s="801"/>
      <c r="S5" s="801"/>
      <c r="T5" s="801"/>
      <c r="U5" s="802"/>
      <c r="V5" s="800" t="s">
        <v>369</v>
      </c>
      <c r="W5" s="801"/>
      <c r="X5" s="801"/>
      <c r="Y5" s="801"/>
      <c r="Z5" s="802"/>
      <c r="AA5" s="800" t="s">
        <v>370</v>
      </c>
      <c r="AB5" s="801"/>
      <c r="AC5" s="801"/>
      <c r="AD5" s="801"/>
      <c r="AE5" s="801"/>
      <c r="AF5" s="846" t="s">
        <v>371</v>
      </c>
      <c r="AG5" s="801"/>
      <c r="AH5" s="801"/>
      <c r="AI5" s="801"/>
      <c r="AJ5" s="812"/>
      <c r="AK5" s="801" t="s">
        <v>372</v>
      </c>
      <c r="AL5" s="801"/>
      <c r="AM5" s="801"/>
      <c r="AN5" s="801"/>
      <c r="AO5" s="802"/>
      <c r="AP5" s="800" t="s">
        <v>373</v>
      </c>
      <c r="AQ5" s="801"/>
      <c r="AR5" s="801"/>
      <c r="AS5" s="801"/>
      <c r="AT5" s="802"/>
      <c r="AU5" s="800" t="s">
        <v>374</v>
      </c>
      <c r="AV5" s="801"/>
      <c r="AW5" s="801"/>
      <c r="AX5" s="801"/>
      <c r="AY5" s="812"/>
      <c r="AZ5" s="256"/>
      <c r="BA5" s="256"/>
      <c r="BB5" s="256"/>
      <c r="BC5" s="256"/>
      <c r="BD5" s="256"/>
      <c r="BE5" s="257"/>
      <c r="BF5" s="257"/>
      <c r="BG5" s="257"/>
      <c r="BH5" s="257"/>
      <c r="BI5" s="257"/>
      <c r="BJ5" s="257"/>
      <c r="BK5" s="257"/>
      <c r="BL5" s="257"/>
      <c r="BM5" s="257"/>
      <c r="BN5" s="257"/>
      <c r="BO5" s="257"/>
      <c r="BP5" s="257"/>
      <c r="BQ5" s="823" t="s">
        <v>375</v>
      </c>
      <c r="BR5" s="824"/>
      <c r="BS5" s="824"/>
      <c r="BT5" s="824"/>
      <c r="BU5" s="824"/>
      <c r="BV5" s="824"/>
      <c r="BW5" s="824"/>
      <c r="BX5" s="824"/>
      <c r="BY5" s="824"/>
      <c r="BZ5" s="824"/>
      <c r="CA5" s="824"/>
      <c r="CB5" s="824"/>
      <c r="CC5" s="824"/>
      <c r="CD5" s="824"/>
      <c r="CE5" s="824"/>
      <c r="CF5" s="824"/>
      <c r="CG5" s="825"/>
      <c r="CH5" s="800" t="s">
        <v>376</v>
      </c>
      <c r="CI5" s="801"/>
      <c r="CJ5" s="801"/>
      <c r="CK5" s="801"/>
      <c r="CL5" s="802"/>
      <c r="CM5" s="800" t="s">
        <v>377</v>
      </c>
      <c r="CN5" s="801"/>
      <c r="CO5" s="801"/>
      <c r="CP5" s="801"/>
      <c r="CQ5" s="802"/>
      <c r="CR5" s="800" t="s">
        <v>378</v>
      </c>
      <c r="CS5" s="801"/>
      <c r="CT5" s="801"/>
      <c r="CU5" s="801"/>
      <c r="CV5" s="802"/>
      <c r="CW5" s="800" t="s">
        <v>379</v>
      </c>
      <c r="CX5" s="801"/>
      <c r="CY5" s="801"/>
      <c r="CZ5" s="801"/>
      <c r="DA5" s="802"/>
      <c r="DB5" s="800" t="s">
        <v>380</v>
      </c>
      <c r="DC5" s="801"/>
      <c r="DD5" s="801"/>
      <c r="DE5" s="801"/>
      <c r="DF5" s="802"/>
      <c r="DG5" s="806" t="s">
        <v>381</v>
      </c>
      <c r="DH5" s="807"/>
      <c r="DI5" s="807"/>
      <c r="DJ5" s="807"/>
      <c r="DK5" s="808"/>
      <c r="DL5" s="806" t="s">
        <v>382</v>
      </c>
      <c r="DM5" s="807"/>
      <c r="DN5" s="807"/>
      <c r="DO5" s="807"/>
      <c r="DP5" s="808"/>
      <c r="DQ5" s="800" t="s">
        <v>383</v>
      </c>
      <c r="DR5" s="801"/>
      <c r="DS5" s="801"/>
      <c r="DT5" s="801"/>
      <c r="DU5" s="802"/>
      <c r="DV5" s="800" t="s">
        <v>374</v>
      </c>
      <c r="DW5" s="801"/>
      <c r="DX5" s="801"/>
      <c r="DY5" s="801"/>
      <c r="DZ5" s="812"/>
      <c r="EA5" s="254"/>
    </row>
    <row r="6" spans="1:131" s="255" customFormat="1" ht="26.25" customHeight="1" thickBot="1" x14ac:dyDescent="0.2">
      <c r="A6" s="826"/>
      <c r="B6" s="827"/>
      <c r="C6" s="827"/>
      <c r="D6" s="827"/>
      <c r="E6" s="827"/>
      <c r="F6" s="827"/>
      <c r="G6" s="827"/>
      <c r="H6" s="827"/>
      <c r="I6" s="827"/>
      <c r="J6" s="827"/>
      <c r="K6" s="827"/>
      <c r="L6" s="827"/>
      <c r="M6" s="827"/>
      <c r="N6" s="827"/>
      <c r="O6" s="827"/>
      <c r="P6" s="828"/>
      <c r="Q6" s="803"/>
      <c r="R6" s="804"/>
      <c r="S6" s="804"/>
      <c r="T6" s="804"/>
      <c r="U6" s="805"/>
      <c r="V6" s="803"/>
      <c r="W6" s="804"/>
      <c r="X6" s="804"/>
      <c r="Y6" s="804"/>
      <c r="Z6" s="805"/>
      <c r="AA6" s="803"/>
      <c r="AB6" s="804"/>
      <c r="AC6" s="804"/>
      <c r="AD6" s="804"/>
      <c r="AE6" s="804"/>
      <c r="AF6" s="847"/>
      <c r="AG6" s="804"/>
      <c r="AH6" s="804"/>
      <c r="AI6" s="804"/>
      <c r="AJ6" s="813"/>
      <c r="AK6" s="804"/>
      <c r="AL6" s="804"/>
      <c r="AM6" s="804"/>
      <c r="AN6" s="804"/>
      <c r="AO6" s="805"/>
      <c r="AP6" s="803"/>
      <c r="AQ6" s="804"/>
      <c r="AR6" s="804"/>
      <c r="AS6" s="804"/>
      <c r="AT6" s="805"/>
      <c r="AU6" s="803"/>
      <c r="AV6" s="804"/>
      <c r="AW6" s="804"/>
      <c r="AX6" s="804"/>
      <c r="AY6" s="813"/>
      <c r="AZ6" s="252"/>
      <c r="BA6" s="252"/>
      <c r="BB6" s="252"/>
      <c r="BC6" s="252"/>
      <c r="BD6" s="252"/>
      <c r="BE6" s="253"/>
      <c r="BF6" s="253"/>
      <c r="BG6" s="253"/>
      <c r="BH6" s="253"/>
      <c r="BI6" s="253"/>
      <c r="BJ6" s="253"/>
      <c r="BK6" s="253"/>
      <c r="BL6" s="253"/>
      <c r="BM6" s="253"/>
      <c r="BN6" s="253"/>
      <c r="BO6" s="253"/>
      <c r="BP6" s="253"/>
      <c r="BQ6" s="826"/>
      <c r="BR6" s="827"/>
      <c r="BS6" s="827"/>
      <c r="BT6" s="827"/>
      <c r="BU6" s="827"/>
      <c r="BV6" s="827"/>
      <c r="BW6" s="827"/>
      <c r="BX6" s="827"/>
      <c r="BY6" s="827"/>
      <c r="BZ6" s="827"/>
      <c r="CA6" s="827"/>
      <c r="CB6" s="827"/>
      <c r="CC6" s="827"/>
      <c r="CD6" s="827"/>
      <c r="CE6" s="827"/>
      <c r="CF6" s="827"/>
      <c r="CG6" s="828"/>
      <c r="CH6" s="803"/>
      <c r="CI6" s="804"/>
      <c r="CJ6" s="804"/>
      <c r="CK6" s="804"/>
      <c r="CL6" s="805"/>
      <c r="CM6" s="803"/>
      <c r="CN6" s="804"/>
      <c r="CO6" s="804"/>
      <c r="CP6" s="804"/>
      <c r="CQ6" s="805"/>
      <c r="CR6" s="803"/>
      <c r="CS6" s="804"/>
      <c r="CT6" s="804"/>
      <c r="CU6" s="804"/>
      <c r="CV6" s="805"/>
      <c r="CW6" s="803"/>
      <c r="CX6" s="804"/>
      <c r="CY6" s="804"/>
      <c r="CZ6" s="804"/>
      <c r="DA6" s="805"/>
      <c r="DB6" s="803"/>
      <c r="DC6" s="804"/>
      <c r="DD6" s="804"/>
      <c r="DE6" s="804"/>
      <c r="DF6" s="805"/>
      <c r="DG6" s="809"/>
      <c r="DH6" s="810"/>
      <c r="DI6" s="810"/>
      <c r="DJ6" s="810"/>
      <c r="DK6" s="811"/>
      <c r="DL6" s="809"/>
      <c r="DM6" s="810"/>
      <c r="DN6" s="810"/>
      <c r="DO6" s="810"/>
      <c r="DP6" s="811"/>
      <c r="DQ6" s="803"/>
      <c r="DR6" s="804"/>
      <c r="DS6" s="804"/>
      <c r="DT6" s="804"/>
      <c r="DU6" s="805"/>
      <c r="DV6" s="803"/>
      <c r="DW6" s="804"/>
      <c r="DX6" s="804"/>
      <c r="DY6" s="804"/>
      <c r="DZ6" s="813"/>
      <c r="EA6" s="254"/>
    </row>
    <row r="7" spans="1:131" s="255" customFormat="1" ht="26.25" customHeight="1" thickTop="1" x14ac:dyDescent="0.15">
      <c r="A7" s="258">
        <v>1</v>
      </c>
      <c r="B7" s="814" t="s">
        <v>384</v>
      </c>
      <c r="C7" s="815"/>
      <c r="D7" s="815"/>
      <c r="E7" s="815"/>
      <c r="F7" s="815"/>
      <c r="G7" s="815"/>
      <c r="H7" s="815"/>
      <c r="I7" s="815"/>
      <c r="J7" s="815"/>
      <c r="K7" s="815"/>
      <c r="L7" s="815"/>
      <c r="M7" s="815"/>
      <c r="N7" s="815"/>
      <c r="O7" s="815"/>
      <c r="P7" s="816"/>
      <c r="Q7" s="817">
        <v>66409</v>
      </c>
      <c r="R7" s="818"/>
      <c r="S7" s="818"/>
      <c r="T7" s="818"/>
      <c r="U7" s="818"/>
      <c r="V7" s="818">
        <v>65014</v>
      </c>
      <c r="W7" s="818"/>
      <c r="X7" s="818"/>
      <c r="Y7" s="818"/>
      <c r="Z7" s="818"/>
      <c r="AA7" s="818">
        <v>1394</v>
      </c>
      <c r="AB7" s="818"/>
      <c r="AC7" s="818"/>
      <c r="AD7" s="818"/>
      <c r="AE7" s="819"/>
      <c r="AF7" s="820">
        <v>1222</v>
      </c>
      <c r="AG7" s="821"/>
      <c r="AH7" s="821"/>
      <c r="AI7" s="821"/>
      <c r="AJ7" s="822"/>
      <c r="AK7" s="860" t="s">
        <v>587</v>
      </c>
      <c r="AL7" s="861"/>
      <c r="AM7" s="861"/>
      <c r="AN7" s="861"/>
      <c r="AO7" s="861"/>
      <c r="AP7" s="861">
        <v>67818</v>
      </c>
      <c r="AQ7" s="861"/>
      <c r="AR7" s="861"/>
      <c r="AS7" s="861"/>
      <c r="AT7" s="861"/>
      <c r="AU7" s="862"/>
      <c r="AV7" s="862"/>
      <c r="AW7" s="862"/>
      <c r="AX7" s="862"/>
      <c r="AY7" s="863"/>
      <c r="AZ7" s="252"/>
      <c r="BA7" s="252"/>
      <c r="BB7" s="252"/>
      <c r="BC7" s="252"/>
      <c r="BD7" s="252"/>
      <c r="BE7" s="253"/>
      <c r="BF7" s="253"/>
      <c r="BG7" s="253"/>
      <c r="BH7" s="253"/>
      <c r="BI7" s="253"/>
      <c r="BJ7" s="253"/>
      <c r="BK7" s="253"/>
      <c r="BL7" s="253"/>
      <c r="BM7" s="253"/>
      <c r="BN7" s="253"/>
      <c r="BO7" s="253"/>
      <c r="BP7" s="253"/>
      <c r="BQ7" s="259">
        <v>1</v>
      </c>
      <c r="BR7" s="260"/>
      <c r="BS7" s="864" t="s">
        <v>596</v>
      </c>
      <c r="BT7" s="865"/>
      <c r="BU7" s="865"/>
      <c r="BV7" s="865"/>
      <c r="BW7" s="865"/>
      <c r="BX7" s="865"/>
      <c r="BY7" s="865"/>
      <c r="BZ7" s="865"/>
      <c r="CA7" s="865"/>
      <c r="CB7" s="865"/>
      <c r="CC7" s="865"/>
      <c r="CD7" s="865"/>
      <c r="CE7" s="865"/>
      <c r="CF7" s="865"/>
      <c r="CG7" s="866"/>
      <c r="CH7" s="857">
        <v>-1</v>
      </c>
      <c r="CI7" s="858"/>
      <c r="CJ7" s="858"/>
      <c r="CK7" s="858"/>
      <c r="CL7" s="859"/>
      <c r="CM7" s="857">
        <v>17</v>
      </c>
      <c r="CN7" s="858"/>
      <c r="CO7" s="858"/>
      <c r="CP7" s="858"/>
      <c r="CQ7" s="859"/>
      <c r="CR7" s="857">
        <v>5</v>
      </c>
      <c r="CS7" s="858"/>
      <c r="CT7" s="858"/>
      <c r="CU7" s="858"/>
      <c r="CV7" s="859"/>
      <c r="CW7" s="857">
        <v>294</v>
      </c>
      <c r="CX7" s="858"/>
      <c r="CY7" s="858"/>
      <c r="CZ7" s="858"/>
      <c r="DA7" s="859"/>
      <c r="DB7" s="857" t="s">
        <v>609</v>
      </c>
      <c r="DC7" s="858"/>
      <c r="DD7" s="858"/>
      <c r="DE7" s="858"/>
      <c r="DF7" s="859"/>
      <c r="DG7" s="857"/>
      <c r="DH7" s="858"/>
      <c r="DI7" s="858"/>
      <c r="DJ7" s="858"/>
      <c r="DK7" s="859"/>
      <c r="DL7" s="857"/>
      <c r="DM7" s="858"/>
      <c r="DN7" s="858"/>
      <c r="DO7" s="858"/>
      <c r="DP7" s="859"/>
      <c r="DQ7" s="857"/>
      <c r="DR7" s="858"/>
      <c r="DS7" s="858"/>
      <c r="DT7" s="858"/>
      <c r="DU7" s="859"/>
      <c r="DV7" s="848"/>
      <c r="DW7" s="849"/>
      <c r="DX7" s="849"/>
      <c r="DY7" s="849"/>
      <c r="DZ7" s="850"/>
      <c r="EA7" s="254"/>
    </row>
    <row r="8" spans="1:131" s="255" customFormat="1" ht="26.25" customHeight="1" x14ac:dyDescent="0.15">
      <c r="A8" s="261">
        <v>2</v>
      </c>
      <c r="B8" s="835" t="s">
        <v>385</v>
      </c>
      <c r="C8" s="836"/>
      <c r="D8" s="836"/>
      <c r="E8" s="836"/>
      <c r="F8" s="836"/>
      <c r="G8" s="836"/>
      <c r="H8" s="836"/>
      <c r="I8" s="836"/>
      <c r="J8" s="836"/>
      <c r="K8" s="836"/>
      <c r="L8" s="836"/>
      <c r="M8" s="836"/>
      <c r="N8" s="836"/>
      <c r="O8" s="836"/>
      <c r="P8" s="837"/>
      <c r="Q8" s="838">
        <v>1</v>
      </c>
      <c r="R8" s="839"/>
      <c r="S8" s="839"/>
      <c r="T8" s="839"/>
      <c r="U8" s="839"/>
      <c r="V8" s="839">
        <v>45</v>
      </c>
      <c r="W8" s="839"/>
      <c r="X8" s="839"/>
      <c r="Y8" s="839"/>
      <c r="Z8" s="839"/>
      <c r="AA8" s="839">
        <v>-44</v>
      </c>
      <c r="AB8" s="839"/>
      <c r="AC8" s="839"/>
      <c r="AD8" s="839"/>
      <c r="AE8" s="851"/>
      <c r="AF8" s="852">
        <v>-44</v>
      </c>
      <c r="AG8" s="853"/>
      <c r="AH8" s="853"/>
      <c r="AI8" s="853"/>
      <c r="AJ8" s="854"/>
      <c r="AK8" s="855">
        <v>44</v>
      </c>
      <c r="AL8" s="856"/>
      <c r="AM8" s="856"/>
      <c r="AN8" s="856"/>
      <c r="AO8" s="856"/>
      <c r="AP8" s="856">
        <v>98</v>
      </c>
      <c r="AQ8" s="856"/>
      <c r="AR8" s="856"/>
      <c r="AS8" s="856"/>
      <c r="AT8" s="856"/>
      <c r="AU8" s="840"/>
      <c r="AV8" s="840"/>
      <c r="AW8" s="840"/>
      <c r="AX8" s="840"/>
      <c r="AY8" s="841"/>
      <c r="AZ8" s="252"/>
      <c r="BA8" s="252"/>
      <c r="BB8" s="252"/>
      <c r="BC8" s="252"/>
      <c r="BD8" s="252"/>
      <c r="BE8" s="253"/>
      <c r="BF8" s="253"/>
      <c r="BG8" s="253"/>
      <c r="BH8" s="253"/>
      <c r="BI8" s="253"/>
      <c r="BJ8" s="253"/>
      <c r="BK8" s="253"/>
      <c r="BL8" s="253"/>
      <c r="BM8" s="253"/>
      <c r="BN8" s="253"/>
      <c r="BO8" s="253"/>
      <c r="BP8" s="253"/>
      <c r="BQ8" s="262">
        <v>2</v>
      </c>
      <c r="BR8" s="263"/>
      <c r="BS8" s="797" t="s">
        <v>597</v>
      </c>
      <c r="BT8" s="798"/>
      <c r="BU8" s="798"/>
      <c r="BV8" s="798"/>
      <c r="BW8" s="798"/>
      <c r="BX8" s="798"/>
      <c r="BY8" s="798"/>
      <c r="BZ8" s="798"/>
      <c r="CA8" s="798"/>
      <c r="CB8" s="798"/>
      <c r="CC8" s="798"/>
      <c r="CD8" s="798"/>
      <c r="CE8" s="798"/>
      <c r="CF8" s="798"/>
      <c r="CG8" s="799"/>
      <c r="CH8" s="829">
        <v>0</v>
      </c>
      <c r="CI8" s="830"/>
      <c r="CJ8" s="830"/>
      <c r="CK8" s="830"/>
      <c r="CL8" s="831"/>
      <c r="CM8" s="829">
        <v>5</v>
      </c>
      <c r="CN8" s="830"/>
      <c r="CO8" s="830"/>
      <c r="CP8" s="830"/>
      <c r="CQ8" s="831"/>
      <c r="CR8" s="829">
        <v>2</v>
      </c>
      <c r="CS8" s="830"/>
      <c r="CT8" s="830"/>
      <c r="CU8" s="830"/>
      <c r="CV8" s="831"/>
      <c r="CW8" s="829" t="s">
        <v>609</v>
      </c>
      <c r="CX8" s="830"/>
      <c r="CY8" s="830"/>
      <c r="CZ8" s="830"/>
      <c r="DA8" s="831"/>
      <c r="DB8" s="829" t="s">
        <v>609</v>
      </c>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4"/>
    </row>
    <row r="9" spans="1:131" s="255" customFormat="1" ht="26.25" customHeight="1" x14ac:dyDescent="0.15">
      <c r="A9" s="261">
        <v>3</v>
      </c>
      <c r="B9" s="835" t="s">
        <v>386</v>
      </c>
      <c r="C9" s="836"/>
      <c r="D9" s="836"/>
      <c r="E9" s="836"/>
      <c r="F9" s="836"/>
      <c r="G9" s="836"/>
      <c r="H9" s="836"/>
      <c r="I9" s="836"/>
      <c r="J9" s="836"/>
      <c r="K9" s="836"/>
      <c r="L9" s="836"/>
      <c r="M9" s="836"/>
      <c r="N9" s="836"/>
      <c r="O9" s="836"/>
      <c r="P9" s="837"/>
      <c r="Q9" s="838">
        <v>47</v>
      </c>
      <c r="R9" s="839"/>
      <c r="S9" s="839"/>
      <c r="T9" s="839"/>
      <c r="U9" s="839"/>
      <c r="V9" s="839">
        <v>75</v>
      </c>
      <c r="W9" s="839"/>
      <c r="X9" s="839"/>
      <c r="Y9" s="839"/>
      <c r="Z9" s="839"/>
      <c r="AA9" s="839">
        <v>-28</v>
      </c>
      <c r="AB9" s="839"/>
      <c r="AC9" s="839"/>
      <c r="AD9" s="839"/>
      <c r="AE9" s="851"/>
      <c r="AF9" s="852">
        <v>-28</v>
      </c>
      <c r="AG9" s="853"/>
      <c r="AH9" s="853"/>
      <c r="AI9" s="853"/>
      <c r="AJ9" s="854"/>
      <c r="AK9" s="855">
        <v>29</v>
      </c>
      <c r="AL9" s="856"/>
      <c r="AM9" s="856"/>
      <c r="AN9" s="856"/>
      <c r="AO9" s="856"/>
      <c r="AP9" s="856">
        <v>11</v>
      </c>
      <c r="AQ9" s="856"/>
      <c r="AR9" s="856"/>
      <c r="AS9" s="856"/>
      <c r="AT9" s="856"/>
      <c r="AU9" s="840"/>
      <c r="AV9" s="840"/>
      <c r="AW9" s="840"/>
      <c r="AX9" s="840"/>
      <c r="AY9" s="841"/>
      <c r="AZ9" s="252"/>
      <c r="BA9" s="252"/>
      <c r="BB9" s="252"/>
      <c r="BC9" s="252"/>
      <c r="BD9" s="252"/>
      <c r="BE9" s="253"/>
      <c r="BF9" s="253"/>
      <c r="BG9" s="253"/>
      <c r="BH9" s="253"/>
      <c r="BI9" s="253"/>
      <c r="BJ9" s="253"/>
      <c r="BK9" s="253"/>
      <c r="BL9" s="253"/>
      <c r="BM9" s="253"/>
      <c r="BN9" s="253"/>
      <c r="BO9" s="253"/>
      <c r="BP9" s="253"/>
      <c r="BQ9" s="262">
        <v>3</v>
      </c>
      <c r="BR9" s="263"/>
      <c r="BS9" s="797" t="s">
        <v>598</v>
      </c>
      <c r="BT9" s="798"/>
      <c r="BU9" s="798"/>
      <c r="BV9" s="798"/>
      <c r="BW9" s="798"/>
      <c r="BX9" s="798"/>
      <c r="BY9" s="798"/>
      <c r="BZ9" s="798"/>
      <c r="CA9" s="798"/>
      <c r="CB9" s="798"/>
      <c r="CC9" s="798"/>
      <c r="CD9" s="798"/>
      <c r="CE9" s="798"/>
      <c r="CF9" s="798"/>
      <c r="CG9" s="799"/>
      <c r="CH9" s="829">
        <v>0</v>
      </c>
      <c r="CI9" s="830"/>
      <c r="CJ9" s="830"/>
      <c r="CK9" s="830"/>
      <c r="CL9" s="831"/>
      <c r="CM9" s="829">
        <v>0</v>
      </c>
      <c r="CN9" s="830"/>
      <c r="CO9" s="830"/>
      <c r="CP9" s="830"/>
      <c r="CQ9" s="831"/>
      <c r="CR9" s="829">
        <v>3</v>
      </c>
      <c r="CS9" s="830"/>
      <c r="CT9" s="830"/>
      <c r="CU9" s="830"/>
      <c r="CV9" s="831"/>
      <c r="CW9" s="829" t="s">
        <v>609</v>
      </c>
      <c r="CX9" s="830"/>
      <c r="CY9" s="830"/>
      <c r="CZ9" s="830"/>
      <c r="DA9" s="831"/>
      <c r="DB9" s="829" t="s">
        <v>609</v>
      </c>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51"/>
      <c r="AF10" s="852"/>
      <c r="AG10" s="853"/>
      <c r="AH10" s="853"/>
      <c r="AI10" s="853"/>
      <c r="AJ10" s="854"/>
      <c r="AK10" s="855"/>
      <c r="AL10" s="856"/>
      <c r="AM10" s="856"/>
      <c r="AN10" s="856"/>
      <c r="AO10" s="856"/>
      <c r="AP10" s="856"/>
      <c r="AQ10" s="856"/>
      <c r="AR10" s="856"/>
      <c r="AS10" s="856"/>
      <c r="AT10" s="856"/>
      <c r="AU10" s="840"/>
      <c r="AV10" s="840"/>
      <c r="AW10" s="840"/>
      <c r="AX10" s="840"/>
      <c r="AY10" s="841"/>
      <c r="AZ10" s="252"/>
      <c r="BA10" s="252"/>
      <c r="BB10" s="252"/>
      <c r="BC10" s="252"/>
      <c r="BD10" s="252"/>
      <c r="BE10" s="253"/>
      <c r="BF10" s="253"/>
      <c r="BG10" s="253"/>
      <c r="BH10" s="253"/>
      <c r="BI10" s="253"/>
      <c r="BJ10" s="253"/>
      <c r="BK10" s="253"/>
      <c r="BL10" s="253"/>
      <c r="BM10" s="253"/>
      <c r="BN10" s="253"/>
      <c r="BO10" s="253"/>
      <c r="BP10" s="253"/>
      <c r="BQ10" s="262">
        <v>4</v>
      </c>
      <c r="BR10" s="263"/>
      <c r="BS10" s="797" t="s">
        <v>599</v>
      </c>
      <c r="BT10" s="798"/>
      <c r="BU10" s="798"/>
      <c r="BV10" s="798"/>
      <c r="BW10" s="798"/>
      <c r="BX10" s="798"/>
      <c r="BY10" s="798"/>
      <c r="BZ10" s="798"/>
      <c r="CA10" s="798"/>
      <c r="CB10" s="798"/>
      <c r="CC10" s="798"/>
      <c r="CD10" s="798"/>
      <c r="CE10" s="798"/>
      <c r="CF10" s="798"/>
      <c r="CG10" s="799"/>
      <c r="CH10" s="829">
        <v>-1</v>
      </c>
      <c r="CI10" s="830"/>
      <c r="CJ10" s="830"/>
      <c r="CK10" s="830"/>
      <c r="CL10" s="831"/>
      <c r="CM10" s="829">
        <v>15</v>
      </c>
      <c r="CN10" s="830"/>
      <c r="CO10" s="830"/>
      <c r="CP10" s="830"/>
      <c r="CQ10" s="831"/>
      <c r="CR10" s="829">
        <v>60</v>
      </c>
      <c r="CS10" s="830"/>
      <c r="CT10" s="830"/>
      <c r="CU10" s="830"/>
      <c r="CV10" s="831"/>
      <c r="CW10" s="829" t="s">
        <v>609</v>
      </c>
      <c r="CX10" s="830"/>
      <c r="CY10" s="830"/>
      <c r="CZ10" s="830"/>
      <c r="DA10" s="831"/>
      <c r="DB10" s="829" t="s">
        <v>609</v>
      </c>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51"/>
      <c r="AF11" s="852"/>
      <c r="AG11" s="853"/>
      <c r="AH11" s="853"/>
      <c r="AI11" s="853"/>
      <c r="AJ11" s="854"/>
      <c r="AK11" s="855"/>
      <c r="AL11" s="856"/>
      <c r="AM11" s="856"/>
      <c r="AN11" s="856"/>
      <c r="AO11" s="856"/>
      <c r="AP11" s="856"/>
      <c r="AQ11" s="856"/>
      <c r="AR11" s="856"/>
      <c r="AS11" s="856"/>
      <c r="AT11" s="856"/>
      <c r="AU11" s="840"/>
      <c r="AV11" s="840"/>
      <c r="AW11" s="840"/>
      <c r="AX11" s="840"/>
      <c r="AY11" s="841"/>
      <c r="AZ11" s="252"/>
      <c r="BA11" s="252"/>
      <c r="BB11" s="252"/>
      <c r="BC11" s="252"/>
      <c r="BD11" s="252"/>
      <c r="BE11" s="253"/>
      <c r="BF11" s="253"/>
      <c r="BG11" s="253"/>
      <c r="BH11" s="253"/>
      <c r="BI11" s="253"/>
      <c r="BJ11" s="253"/>
      <c r="BK11" s="253"/>
      <c r="BL11" s="253"/>
      <c r="BM11" s="253"/>
      <c r="BN11" s="253"/>
      <c r="BO11" s="253"/>
      <c r="BP11" s="253"/>
      <c r="BQ11" s="262">
        <v>5</v>
      </c>
      <c r="BR11" s="263"/>
      <c r="BS11" s="797" t="s">
        <v>600</v>
      </c>
      <c r="BT11" s="798"/>
      <c r="BU11" s="798"/>
      <c r="BV11" s="798"/>
      <c r="BW11" s="798"/>
      <c r="BX11" s="798"/>
      <c r="BY11" s="798"/>
      <c r="BZ11" s="798"/>
      <c r="CA11" s="798"/>
      <c r="CB11" s="798"/>
      <c r="CC11" s="798"/>
      <c r="CD11" s="798"/>
      <c r="CE11" s="798"/>
      <c r="CF11" s="798"/>
      <c r="CG11" s="799"/>
      <c r="CH11" s="829">
        <v>-18</v>
      </c>
      <c r="CI11" s="830"/>
      <c r="CJ11" s="830"/>
      <c r="CK11" s="830"/>
      <c r="CL11" s="831"/>
      <c r="CM11" s="829">
        <v>55</v>
      </c>
      <c r="CN11" s="830"/>
      <c r="CO11" s="830"/>
      <c r="CP11" s="830"/>
      <c r="CQ11" s="831"/>
      <c r="CR11" s="829">
        <v>17</v>
      </c>
      <c r="CS11" s="830"/>
      <c r="CT11" s="830"/>
      <c r="CU11" s="830"/>
      <c r="CV11" s="831"/>
      <c r="CW11" s="829" t="s">
        <v>609</v>
      </c>
      <c r="CX11" s="830"/>
      <c r="CY11" s="830"/>
      <c r="CZ11" s="830"/>
      <c r="DA11" s="831"/>
      <c r="DB11" s="829" t="s">
        <v>612</v>
      </c>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51"/>
      <c r="AF12" s="852"/>
      <c r="AG12" s="853"/>
      <c r="AH12" s="853"/>
      <c r="AI12" s="853"/>
      <c r="AJ12" s="854"/>
      <c r="AK12" s="855"/>
      <c r="AL12" s="856"/>
      <c r="AM12" s="856"/>
      <c r="AN12" s="856"/>
      <c r="AO12" s="856"/>
      <c r="AP12" s="856"/>
      <c r="AQ12" s="856"/>
      <c r="AR12" s="856"/>
      <c r="AS12" s="856"/>
      <c r="AT12" s="856"/>
      <c r="AU12" s="840"/>
      <c r="AV12" s="840"/>
      <c r="AW12" s="840"/>
      <c r="AX12" s="840"/>
      <c r="AY12" s="841"/>
      <c r="AZ12" s="252"/>
      <c r="BA12" s="252"/>
      <c r="BB12" s="252"/>
      <c r="BC12" s="252"/>
      <c r="BD12" s="252"/>
      <c r="BE12" s="253"/>
      <c r="BF12" s="253"/>
      <c r="BG12" s="253"/>
      <c r="BH12" s="253"/>
      <c r="BI12" s="253"/>
      <c r="BJ12" s="253"/>
      <c r="BK12" s="253"/>
      <c r="BL12" s="253"/>
      <c r="BM12" s="253"/>
      <c r="BN12" s="253"/>
      <c r="BO12" s="253"/>
      <c r="BP12" s="253"/>
      <c r="BQ12" s="262">
        <v>6</v>
      </c>
      <c r="BR12" s="263"/>
      <c r="BS12" s="797" t="s">
        <v>601</v>
      </c>
      <c r="BT12" s="798"/>
      <c r="BU12" s="798"/>
      <c r="BV12" s="798"/>
      <c r="BW12" s="798"/>
      <c r="BX12" s="798"/>
      <c r="BY12" s="798"/>
      <c r="BZ12" s="798"/>
      <c r="CA12" s="798"/>
      <c r="CB12" s="798"/>
      <c r="CC12" s="798"/>
      <c r="CD12" s="798"/>
      <c r="CE12" s="798"/>
      <c r="CF12" s="798"/>
      <c r="CG12" s="799"/>
      <c r="CH12" s="829">
        <v>0</v>
      </c>
      <c r="CI12" s="830"/>
      <c r="CJ12" s="830"/>
      <c r="CK12" s="830"/>
      <c r="CL12" s="831"/>
      <c r="CM12" s="829">
        <v>27</v>
      </c>
      <c r="CN12" s="830"/>
      <c r="CO12" s="830"/>
      <c r="CP12" s="830"/>
      <c r="CQ12" s="831"/>
      <c r="CR12" s="829">
        <v>50</v>
      </c>
      <c r="CS12" s="830"/>
      <c r="CT12" s="830"/>
      <c r="CU12" s="830"/>
      <c r="CV12" s="831"/>
      <c r="CW12" s="829" t="s">
        <v>609</v>
      </c>
      <c r="CX12" s="830"/>
      <c r="CY12" s="830"/>
      <c r="CZ12" s="830"/>
      <c r="DA12" s="831"/>
      <c r="DB12" s="829" t="s">
        <v>609</v>
      </c>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51"/>
      <c r="AF13" s="852"/>
      <c r="AG13" s="853"/>
      <c r="AH13" s="853"/>
      <c r="AI13" s="853"/>
      <c r="AJ13" s="854"/>
      <c r="AK13" s="855"/>
      <c r="AL13" s="856"/>
      <c r="AM13" s="856"/>
      <c r="AN13" s="856"/>
      <c r="AO13" s="856"/>
      <c r="AP13" s="856"/>
      <c r="AQ13" s="856"/>
      <c r="AR13" s="856"/>
      <c r="AS13" s="856"/>
      <c r="AT13" s="856"/>
      <c r="AU13" s="840"/>
      <c r="AV13" s="840"/>
      <c r="AW13" s="840"/>
      <c r="AX13" s="840"/>
      <c r="AY13" s="841"/>
      <c r="AZ13" s="252"/>
      <c r="BA13" s="252"/>
      <c r="BB13" s="252"/>
      <c r="BC13" s="252"/>
      <c r="BD13" s="252"/>
      <c r="BE13" s="253"/>
      <c r="BF13" s="253"/>
      <c r="BG13" s="253"/>
      <c r="BH13" s="253"/>
      <c r="BI13" s="253"/>
      <c r="BJ13" s="253"/>
      <c r="BK13" s="253"/>
      <c r="BL13" s="253"/>
      <c r="BM13" s="253"/>
      <c r="BN13" s="253"/>
      <c r="BO13" s="253"/>
      <c r="BP13" s="253"/>
      <c r="BQ13" s="262">
        <v>7</v>
      </c>
      <c r="BR13" s="263"/>
      <c r="BS13" s="797" t="s">
        <v>602</v>
      </c>
      <c r="BT13" s="798"/>
      <c r="BU13" s="798"/>
      <c r="BV13" s="798"/>
      <c r="BW13" s="798"/>
      <c r="BX13" s="798"/>
      <c r="BY13" s="798"/>
      <c r="BZ13" s="798"/>
      <c r="CA13" s="798"/>
      <c r="CB13" s="798"/>
      <c r="CC13" s="798"/>
      <c r="CD13" s="798"/>
      <c r="CE13" s="798"/>
      <c r="CF13" s="798"/>
      <c r="CG13" s="799"/>
      <c r="CH13" s="829">
        <v>1</v>
      </c>
      <c r="CI13" s="830"/>
      <c r="CJ13" s="830"/>
      <c r="CK13" s="830"/>
      <c r="CL13" s="831"/>
      <c r="CM13" s="829">
        <v>43</v>
      </c>
      <c r="CN13" s="830"/>
      <c r="CO13" s="830"/>
      <c r="CP13" s="830"/>
      <c r="CQ13" s="831"/>
      <c r="CR13" s="829">
        <v>50</v>
      </c>
      <c r="CS13" s="830"/>
      <c r="CT13" s="830"/>
      <c r="CU13" s="830"/>
      <c r="CV13" s="831"/>
      <c r="CW13" s="829" t="s">
        <v>609</v>
      </c>
      <c r="CX13" s="830"/>
      <c r="CY13" s="830"/>
      <c r="CZ13" s="830"/>
      <c r="DA13" s="831"/>
      <c r="DB13" s="829" t="s">
        <v>613</v>
      </c>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51"/>
      <c r="AF14" s="852"/>
      <c r="AG14" s="853"/>
      <c r="AH14" s="853"/>
      <c r="AI14" s="853"/>
      <c r="AJ14" s="854"/>
      <c r="AK14" s="855"/>
      <c r="AL14" s="856"/>
      <c r="AM14" s="856"/>
      <c r="AN14" s="856"/>
      <c r="AO14" s="856"/>
      <c r="AP14" s="856"/>
      <c r="AQ14" s="856"/>
      <c r="AR14" s="856"/>
      <c r="AS14" s="856"/>
      <c r="AT14" s="856"/>
      <c r="AU14" s="840"/>
      <c r="AV14" s="840"/>
      <c r="AW14" s="840"/>
      <c r="AX14" s="840"/>
      <c r="AY14" s="841"/>
      <c r="AZ14" s="252"/>
      <c r="BA14" s="252"/>
      <c r="BB14" s="252"/>
      <c r="BC14" s="252"/>
      <c r="BD14" s="252"/>
      <c r="BE14" s="253"/>
      <c r="BF14" s="253"/>
      <c r="BG14" s="253"/>
      <c r="BH14" s="253"/>
      <c r="BI14" s="253"/>
      <c r="BJ14" s="253"/>
      <c r="BK14" s="253"/>
      <c r="BL14" s="253"/>
      <c r="BM14" s="253"/>
      <c r="BN14" s="253"/>
      <c r="BO14" s="253"/>
      <c r="BP14" s="253"/>
      <c r="BQ14" s="262">
        <v>8</v>
      </c>
      <c r="BR14" s="263"/>
      <c r="BS14" s="797"/>
      <c r="BT14" s="798"/>
      <c r="BU14" s="798"/>
      <c r="BV14" s="798"/>
      <c r="BW14" s="798"/>
      <c r="BX14" s="798"/>
      <c r="BY14" s="798"/>
      <c r="BZ14" s="798"/>
      <c r="CA14" s="798"/>
      <c r="CB14" s="798"/>
      <c r="CC14" s="798"/>
      <c r="CD14" s="798"/>
      <c r="CE14" s="798"/>
      <c r="CF14" s="798"/>
      <c r="CG14" s="799"/>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51"/>
      <c r="AF15" s="852"/>
      <c r="AG15" s="853"/>
      <c r="AH15" s="853"/>
      <c r="AI15" s="853"/>
      <c r="AJ15" s="854"/>
      <c r="AK15" s="855"/>
      <c r="AL15" s="856"/>
      <c r="AM15" s="856"/>
      <c r="AN15" s="856"/>
      <c r="AO15" s="856"/>
      <c r="AP15" s="856"/>
      <c r="AQ15" s="856"/>
      <c r="AR15" s="856"/>
      <c r="AS15" s="856"/>
      <c r="AT15" s="856"/>
      <c r="AU15" s="840"/>
      <c r="AV15" s="840"/>
      <c r="AW15" s="840"/>
      <c r="AX15" s="840"/>
      <c r="AY15" s="841"/>
      <c r="AZ15" s="252"/>
      <c r="BA15" s="252"/>
      <c r="BB15" s="252"/>
      <c r="BC15" s="252"/>
      <c r="BD15" s="252"/>
      <c r="BE15" s="253"/>
      <c r="BF15" s="253"/>
      <c r="BG15" s="253"/>
      <c r="BH15" s="253"/>
      <c r="BI15" s="253"/>
      <c r="BJ15" s="253"/>
      <c r="BK15" s="253"/>
      <c r="BL15" s="253"/>
      <c r="BM15" s="253"/>
      <c r="BN15" s="253"/>
      <c r="BO15" s="253"/>
      <c r="BP15" s="253"/>
      <c r="BQ15" s="262">
        <v>9</v>
      </c>
      <c r="BR15" s="263"/>
      <c r="BS15" s="797"/>
      <c r="BT15" s="798"/>
      <c r="BU15" s="798"/>
      <c r="BV15" s="798"/>
      <c r="BW15" s="798"/>
      <c r="BX15" s="798"/>
      <c r="BY15" s="798"/>
      <c r="BZ15" s="798"/>
      <c r="CA15" s="798"/>
      <c r="CB15" s="798"/>
      <c r="CC15" s="798"/>
      <c r="CD15" s="798"/>
      <c r="CE15" s="798"/>
      <c r="CF15" s="798"/>
      <c r="CG15" s="799"/>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51"/>
      <c r="AF16" s="852"/>
      <c r="AG16" s="853"/>
      <c r="AH16" s="853"/>
      <c r="AI16" s="853"/>
      <c r="AJ16" s="854"/>
      <c r="AK16" s="855"/>
      <c r="AL16" s="856"/>
      <c r="AM16" s="856"/>
      <c r="AN16" s="856"/>
      <c r="AO16" s="856"/>
      <c r="AP16" s="856"/>
      <c r="AQ16" s="856"/>
      <c r="AR16" s="856"/>
      <c r="AS16" s="856"/>
      <c r="AT16" s="856"/>
      <c r="AU16" s="840"/>
      <c r="AV16" s="840"/>
      <c r="AW16" s="840"/>
      <c r="AX16" s="840"/>
      <c r="AY16" s="841"/>
      <c r="AZ16" s="252"/>
      <c r="BA16" s="252"/>
      <c r="BB16" s="252"/>
      <c r="BC16" s="252"/>
      <c r="BD16" s="252"/>
      <c r="BE16" s="253"/>
      <c r="BF16" s="253"/>
      <c r="BG16" s="253"/>
      <c r="BH16" s="253"/>
      <c r="BI16" s="253"/>
      <c r="BJ16" s="253"/>
      <c r="BK16" s="253"/>
      <c r="BL16" s="253"/>
      <c r="BM16" s="253"/>
      <c r="BN16" s="253"/>
      <c r="BO16" s="253"/>
      <c r="BP16" s="253"/>
      <c r="BQ16" s="262">
        <v>10</v>
      </c>
      <c r="BR16" s="263"/>
      <c r="BS16" s="797"/>
      <c r="BT16" s="798"/>
      <c r="BU16" s="798"/>
      <c r="BV16" s="798"/>
      <c r="BW16" s="798"/>
      <c r="BX16" s="798"/>
      <c r="BY16" s="798"/>
      <c r="BZ16" s="798"/>
      <c r="CA16" s="798"/>
      <c r="CB16" s="798"/>
      <c r="CC16" s="798"/>
      <c r="CD16" s="798"/>
      <c r="CE16" s="798"/>
      <c r="CF16" s="798"/>
      <c r="CG16" s="799"/>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51"/>
      <c r="AF17" s="852"/>
      <c r="AG17" s="853"/>
      <c r="AH17" s="853"/>
      <c r="AI17" s="853"/>
      <c r="AJ17" s="854"/>
      <c r="AK17" s="855"/>
      <c r="AL17" s="856"/>
      <c r="AM17" s="856"/>
      <c r="AN17" s="856"/>
      <c r="AO17" s="856"/>
      <c r="AP17" s="856"/>
      <c r="AQ17" s="856"/>
      <c r="AR17" s="856"/>
      <c r="AS17" s="856"/>
      <c r="AT17" s="856"/>
      <c r="AU17" s="840"/>
      <c r="AV17" s="840"/>
      <c r="AW17" s="840"/>
      <c r="AX17" s="840"/>
      <c r="AY17" s="841"/>
      <c r="AZ17" s="252"/>
      <c r="BA17" s="252"/>
      <c r="BB17" s="252"/>
      <c r="BC17" s="252"/>
      <c r="BD17" s="252"/>
      <c r="BE17" s="253"/>
      <c r="BF17" s="253"/>
      <c r="BG17" s="253"/>
      <c r="BH17" s="253"/>
      <c r="BI17" s="253"/>
      <c r="BJ17" s="253"/>
      <c r="BK17" s="253"/>
      <c r="BL17" s="253"/>
      <c r="BM17" s="253"/>
      <c r="BN17" s="253"/>
      <c r="BO17" s="253"/>
      <c r="BP17" s="253"/>
      <c r="BQ17" s="262">
        <v>11</v>
      </c>
      <c r="BR17" s="263"/>
      <c r="BS17" s="797"/>
      <c r="BT17" s="798"/>
      <c r="BU17" s="798"/>
      <c r="BV17" s="798"/>
      <c r="BW17" s="798"/>
      <c r="BX17" s="798"/>
      <c r="BY17" s="798"/>
      <c r="BZ17" s="798"/>
      <c r="CA17" s="798"/>
      <c r="CB17" s="798"/>
      <c r="CC17" s="798"/>
      <c r="CD17" s="798"/>
      <c r="CE17" s="798"/>
      <c r="CF17" s="798"/>
      <c r="CG17" s="799"/>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51"/>
      <c r="AF18" s="852"/>
      <c r="AG18" s="853"/>
      <c r="AH18" s="853"/>
      <c r="AI18" s="853"/>
      <c r="AJ18" s="854"/>
      <c r="AK18" s="855"/>
      <c r="AL18" s="856"/>
      <c r="AM18" s="856"/>
      <c r="AN18" s="856"/>
      <c r="AO18" s="856"/>
      <c r="AP18" s="856"/>
      <c r="AQ18" s="856"/>
      <c r="AR18" s="856"/>
      <c r="AS18" s="856"/>
      <c r="AT18" s="856"/>
      <c r="AU18" s="840"/>
      <c r="AV18" s="840"/>
      <c r="AW18" s="840"/>
      <c r="AX18" s="840"/>
      <c r="AY18" s="841"/>
      <c r="AZ18" s="252"/>
      <c r="BA18" s="252"/>
      <c r="BB18" s="252"/>
      <c r="BC18" s="252"/>
      <c r="BD18" s="252"/>
      <c r="BE18" s="253"/>
      <c r="BF18" s="253"/>
      <c r="BG18" s="253"/>
      <c r="BH18" s="253"/>
      <c r="BI18" s="253"/>
      <c r="BJ18" s="253"/>
      <c r="BK18" s="253"/>
      <c r="BL18" s="253"/>
      <c r="BM18" s="253"/>
      <c r="BN18" s="253"/>
      <c r="BO18" s="253"/>
      <c r="BP18" s="253"/>
      <c r="BQ18" s="262">
        <v>12</v>
      </c>
      <c r="BR18" s="263"/>
      <c r="BS18" s="797"/>
      <c r="BT18" s="798"/>
      <c r="BU18" s="798"/>
      <c r="BV18" s="798"/>
      <c r="BW18" s="798"/>
      <c r="BX18" s="798"/>
      <c r="BY18" s="798"/>
      <c r="BZ18" s="798"/>
      <c r="CA18" s="798"/>
      <c r="CB18" s="798"/>
      <c r="CC18" s="798"/>
      <c r="CD18" s="798"/>
      <c r="CE18" s="798"/>
      <c r="CF18" s="798"/>
      <c r="CG18" s="799"/>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51"/>
      <c r="AF19" s="852"/>
      <c r="AG19" s="853"/>
      <c r="AH19" s="853"/>
      <c r="AI19" s="853"/>
      <c r="AJ19" s="854"/>
      <c r="AK19" s="855"/>
      <c r="AL19" s="856"/>
      <c r="AM19" s="856"/>
      <c r="AN19" s="856"/>
      <c r="AO19" s="856"/>
      <c r="AP19" s="856"/>
      <c r="AQ19" s="856"/>
      <c r="AR19" s="856"/>
      <c r="AS19" s="856"/>
      <c r="AT19" s="856"/>
      <c r="AU19" s="840"/>
      <c r="AV19" s="840"/>
      <c r="AW19" s="840"/>
      <c r="AX19" s="840"/>
      <c r="AY19" s="841"/>
      <c r="AZ19" s="252"/>
      <c r="BA19" s="252"/>
      <c r="BB19" s="252"/>
      <c r="BC19" s="252"/>
      <c r="BD19" s="252"/>
      <c r="BE19" s="253"/>
      <c r="BF19" s="253"/>
      <c r="BG19" s="253"/>
      <c r="BH19" s="253"/>
      <c r="BI19" s="253"/>
      <c r="BJ19" s="253"/>
      <c r="BK19" s="253"/>
      <c r="BL19" s="253"/>
      <c r="BM19" s="253"/>
      <c r="BN19" s="253"/>
      <c r="BO19" s="253"/>
      <c r="BP19" s="253"/>
      <c r="BQ19" s="262">
        <v>13</v>
      </c>
      <c r="BR19" s="263"/>
      <c r="BS19" s="797"/>
      <c r="BT19" s="798"/>
      <c r="BU19" s="798"/>
      <c r="BV19" s="798"/>
      <c r="BW19" s="798"/>
      <c r="BX19" s="798"/>
      <c r="BY19" s="798"/>
      <c r="BZ19" s="798"/>
      <c r="CA19" s="798"/>
      <c r="CB19" s="798"/>
      <c r="CC19" s="798"/>
      <c r="CD19" s="798"/>
      <c r="CE19" s="798"/>
      <c r="CF19" s="798"/>
      <c r="CG19" s="799"/>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51"/>
      <c r="AF20" s="852"/>
      <c r="AG20" s="853"/>
      <c r="AH20" s="853"/>
      <c r="AI20" s="853"/>
      <c r="AJ20" s="854"/>
      <c r="AK20" s="855"/>
      <c r="AL20" s="856"/>
      <c r="AM20" s="856"/>
      <c r="AN20" s="856"/>
      <c r="AO20" s="856"/>
      <c r="AP20" s="856"/>
      <c r="AQ20" s="856"/>
      <c r="AR20" s="856"/>
      <c r="AS20" s="856"/>
      <c r="AT20" s="856"/>
      <c r="AU20" s="840"/>
      <c r="AV20" s="840"/>
      <c r="AW20" s="840"/>
      <c r="AX20" s="840"/>
      <c r="AY20" s="841"/>
      <c r="AZ20" s="252"/>
      <c r="BA20" s="252"/>
      <c r="BB20" s="252"/>
      <c r="BC20" s="252"/>
      <c r="BD20" s="252"/>
      <c r="BE20" s="253"/>
      <c r="BF20" s="253"/>
      <c r="BG20" s="253"/>
      <c r="BH20" s="253"/>
      <c r="BI20" s="253"/>
      <c r="BJ20" s="253"/>
      <c r="BK20" s="253"/>
      <c r="BL20" s="253"/>
      <c r="BM20" s="253"/>
      <c r="BN20" s="253"/>
      <c r="BO20" s="253"/>
      <c r="BP20" s="253"/>
      <c r="BQ20" s="262">
        <v>14</v>
      </c>
      <c r="BR20" s="263"/>
      <c r="BS20" s="797"/>
      <c r="BT20" s="798"/>
      <c r="BU20" s="798"/>
      <c r="BV20" s="798"/>
      <c r="BW20" s="798"/>
      <c r="BX20" s="798"/>
      <c r="BY20" s="798"/>
      <c r="BZ20" s="798"/>
      <c r="CA20" s="798"/>
      <c r="CB20" s="798"/>
      <c r="CC20" s="798"/>
      <c r="CD20" s="798"/>
      <c r="CE20" s="798"/>
      <c r="CF20" s="798"/>
      <c r="CG20" s="799"/>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51"/>
      <c r="AF21" s="852"/>
      <c r="AG21" s="853"/>
      <c r="AH21" s="853"/>
      <c r="AI21" s="853"/>
      <c r="AJ21" s="854"/>
      <c r="AK21" s="855"/>
      <c r="AL21" s="856"/>
      <c r="AM21" s="856"/>
      <c r="AN21" s="856"/>
      <c r="AO21" s="856"/>
      <c r="AP21" s="856"/>
      <c r="AQ21" s="856"/>
      <c r="AR21" s="856"/>
      <c r="AS21" s="856"/>
      <c r="AT21" s="856"/>
      <c r="AU21" s="840"/>
      <c r="AV21" s="840"/>
      <c r="AW21" s="840"/>
      <c r="AX21" s="840"/>
      <c r="AY21" s="841"/>
      <c r="AZ21" s="252"/>
      <c r="BA21" s="252"/>
      <c r="BB21" s="252"/>
      <c r="BC21" s="252"/>
      <c r="BD21" s="252"/>
      <c r="BE21" s="253"/>
      <c r="BF21" s="253"/>
      <c r="BG21" s="253"/>
      <c r="BH21" s="253"/>
      <c r="BI21" s="253"/>
      <c r="BJ21" s="253"/>
      <c r="BK21" s="253"/>
      <c r="BL21" s="253"/>
      <c r="BM21" s="253"/>
      <c r="BN21" s="253"/>
      <c r="BO21" s="253"/>
      <c r="BP21" s="253"/>
      <c r="BQ21" s="262">
        <v>15</v>
      </c>
      <c r="BR21" s="263"/>
      <c r="BS21" s="797"/>
      <c r="BT21" s="798"/>
      <c r="BU21" s="798"/>
      <c r="BV21" s="798"/>
      <c r="BW21" s="798"/>
      <c r="BX21" s="798"/>
      <c r="BY21" s="798"/>
      <c r="BZ21" s="798"/>
      <c r="CA21" s="798"/>
      <c r="CB21" s="798"/>
      <c r="CC21" s="798"/>
      <c r="CD21" s="798"/>
      <c r="CE21" s="798"/>
      <c r="CF21" s="798"/>
      <c r="CG21" s="799"/>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52"/>
      <c r="AG22" s="853"/>
      <c r="AH22" s="853"/>
      <c r="AI22" s="853"/>
      <c r="AJ22" s="854"/>
      <c r="AK22" s="882"/>
      <c r="AL22" s="883"/>
      <c r="AM22" s="883"/>
      <c r="AN22" s="883"/>
      <c r="AO22" s="883"/>
      <c r="AP22" s="883"/>
      <c r="AQ22" s="883"/>
      <c r="AR22" s="883"/>
      <c r="AS22" s="883"/>
      <c r="AT22" s="883"/>
      <c r="AU22" s="884"/>
      <c r="AV22" s="884"/>
      <c r="AW22" s="884"/>
      <c r="AX22" s="884"/>
      <c r="AY22" s="885"/>
      <c r="AZ22" s="886" t="s">
        <v>387</v>
      </c>
      <c r="BA22" s="886"/>
      <c r="BB22" s="886"/>
      <c r="BC22" s="886"/>
      <c r="BD22" s="887"/>
      <c r="BE22" s="253"/>
      <c r="BF22" s="253"/>
      <c r="BG22" s="253"/>
      <c r="BH22" s="253"/>
      <c r="BI22" s="253"/>
      <c r="BJ22" s="253"/>
      <c r="BK22" s="253"/>
      <c r="BL22" s="253"/>
      <c r="BM22" s="253"/>
      <c r="BN22" s="253"/>
      <c r="BO22" s="253"/>
      <c r="BP22" s="253"/>
      <c r="BQ22" s="262">
        <v>16</v>
      </c>
      <c r="BR22" s="263"/>
      <c r="BS22" s="797"/>
      <c r="BT22" s="798"/>
      <c r="BU22" s="798"/>
      <c r="BV22" s="798"/>
      <c r="BW22" s="798"/>
      <c r="BX22" s="798"/>
      <c r="BY22" s="798"/>
      <c r="BZ22" s="798"/>
      <c r="CA22" s="798"/>
      <c r="CB22" s="798"/>
      <c r="CC22" s="798"/>
      <c r="CD22" s="798"/>
      <c r="CE22" s="798"/>
      <c r="CF22" s="798"/>
      <c r="CG22" s="799"/>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4"/>
    </row>
    <row r="23" spans="1:131" s="255" customFormat="1" ht="26.25" customHeight="1" thickBot="1" x14ac:dyDescent="0.2">
      <c r="A23" s="264" t="s">
        <v>388</v>
      </c>
      <c r="B23" s="870" t="s">
        <v>389</v>
      </c>
      <c r="C23" s="871"/>
      <c r="D23" s="871"/>
      <c r="E23" s="871"/>
      <c r="F23" s="871"/>
      <c r="G23" s="871"/>
      <c r="H23" s="871"/>
      <c r="I23" s="871"/>
      <c r="J23" s="871"/>
      <c r="K23" s="871"/>
      <c r="L23" s="871"/>
      <c r="M23" s="871"/>
      <c r="N23" s="871"/>
      <c r="O23" s="871"/>
      <c r="P23" s="872"/>
      <c r="Q23" s="873">
        <v>66457</v>
      </c>
      <c r="R23" s="874"/>
      <c r="S23" s="874"/>
      <c r="T23" s="874"/>
      <c r="U23" s="874"/>
      <c r="V23" s="874">
        <v>65135</v>
      </c>
      <c r="W23" s="874"/>
      <c r="X23" s="874"/>
      <c r="Y23" s="874"/>
      <c r="Z23" s="874"/>
      <c r="AA23" s="874">
        <v>1322</v>
      </c>
      <c r="AB23" s="874"/>
      <c r="AC23" s="874"/>
      <c r="AD23" s="874"/>
      <c r="AE23" s="875"/>
      <c r="AF23" s="876">
        <v>1150</v>
      </c>
      <c r="AG23" s="874"/>
      <c r="AH23" s="874"/>
      <c r="AI23" s="874"/>
      <c r="AJ23" s="877"/>
      <c r="AK23" s="878"/>
      <c r="AL23" s="879"/>
      <c r="AM23" s="879"/>
      <c r="AN23" s="879"/>
      <c r="AO23" s="879"/>
      <c r="AP23" s="874">
        <v>67927</v>
      </c>
      <c r="AQ23" s="874"/>
      <c r="AR23" s="874"/>
      <c r="AS23" s="874"/>
      <c r="AT23" s="874"/>
      <c r="AU23" s="880"/>
      <c r="AV23" s="880"/>
      <c r="AW23" s="880"/>
      <c r="AX23" s="880"/>
      <c r="AY23" s="881"/>
      <c r="AZ23" s="889" t="s">
        <v>390</v>
      </c>
      <c r="BA23" s="890"/>
      <c r="BB23" s="890"/>
      <c r="BC23" s="890"/>
      <c r="BD23" s="891"/>
      <c r="BE23" s="253"/>
      <c r="BF23" s="253"/>
      <c r="BG23" s="253"/>
      <c r="BH23" s="253"/>
      <c r="BI23" s="253"/>
      <c r="BJ23" s="253"/>
      <c r="BK23" s="253"/>
      <c r="BL23" s="253"/>
      <c r="BM23" s="253"/>
      <c r="BN23" s="253"/>
      <c r="BO23" s="253"/>
      <c r="BP23" s="253"/>
      <c r="BQ23" s="262">
        <v>17</v>
      </c>
      <c r="BR23" s="263"/>
      <c r="BS23" s="797"/>
      <c r="BT23" s="798"/>
      <c r="BU23" s="798"/>
      <c r="BV23" s="798"/>
      <c r="BW23" s="798"/>
      <c r="BX23" s="798"/>
      <c r="BY23" s="798"/>
      <c r="BZ23" s="798"/>
      <c r="CA23" s="798"/>
      <c r="CB23" s="798"/>
      <c r="CC23" s="798"/>
      <c r="CD23" s="798"/>
      <c r="CE23" s="798"/>
      <c r="CF23" s="798"/>
      <c r="CG23" s="799"/>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4"/>
    </row>
    <row r="24" spans="1:131" s="255" customFormat="1" ht="26.25" customHeight="1" x14ac:dyDescent="0.15">
      <c r="A24" s="888" t="s">
        <v>391</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797"/>
      <c r="BT24" s="798"/>
      <c r="BU24" s="798"/>
      <c r="BV24" s="798"/>
      <c r="BW24" s="798"/>
      <c r="BX24" s="798"/>
      <c r="BY24" s="798"/>
      <c r="BZ24" s="798"/>
      <c r="CA24" s="798"/>
      <c r="CB24" s="798"/>
      <c r="CC24" s="798"/>
      <c r="CD24" s="798"/>
      <c r="CE24" s="798"/>
      <c r="CF24" s="798"/>
      <c r="CG24" s="799"/>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4"/>
    </row>
    <row r="25" spans="1:131" s="247" customFormat="1" ht="26.25" customHeight="1" thickBot="1" x14ac:dyDescent="0.2">
      <c r="A25" s="845" t="s">
        <v>392</v>
      </c>
      <c r="B25" s="845"/>
      <c r="C25" s="845"/>
      <c r="D25" s="845"/>
      <c r="E25" s="845"/>
      <c r="F25" s="845"/>
      <c r="G25" s="845"/>
      <c r="H25" s="845"/>
      <c r="I25" s="845"/>
      <c r="J25" s="845"/>
      <c r="K25" s="845"/>
      <c r="L25" s="845"/>
      <c r="M25" s="845"/>
      <c r="N25" s="845"/>
      <c r="O25" s="845"/>
      <c r="P25" s="845"/>
      <c r="Q25" s="845"/>
      <c r="R25" s="845"/>
      <c r="S25" s="845"/>
      <c r="T25" s="845"/>
      <c r="U25" s="845"/>
      <c r="V25" s="845"/>
      <c r="W25" s="845"/>
      <c r="X25" s="845"/>
      <c r="Y25" s="845"/>
      <c r="Z25" s="845"/>
      <c r="AA25" s="845"/>
      <c r="AB25" s="845"/>
      <c r="AC25" s="845"/>
      <c r="AD25" s="845"/>
      <c r="AE25" s="845"/>
      <c r="AF25" s="845"/>
      <c r="AG25" s="845"/>
      <c r="AH25" s="845"/>
      <c r="AI25" s="845"/>
      <c r="AJ25" s="845"/>
      <c r="AK25" s="845"/>
      <c r="AL25" s="845"/>
      <c r="AM25" s="845"/>
      <c r="AN25" s="845"/>
      <c r="AO25" s="845"/>
      <c r="AP25" s="845"/>
      <c r="AQ25" s="845"/>
      <c r="AR25" s="845"/>
      <c r="AS25" s="845"/>
      <c r="AT25" s="845"/>
      <c r="AU25" s="845"/>
      <c r="AV25" s="845"/>
      <c r="AW25" s="845"/>
      <c r="AX25" s="845"/>
      <c r="AY25" s="845"/>
      <c r="AZ25" s="845"/>
      <c r="BA25" s="845"/>
      <c r="BB25" s="845"/>
      <c r="BC25" s="845"/>
      <c r="BD25" s="845"/>
      <c r="BE25" s="845"/>
      <c r="BF25" s="845"/>
      <c r="BG25" s="845"/>
      <c r="BH25" s="845"/>
      <c r="BI25" s="845"/>
      <c r="BJ25" s="252"/>
      <c r="BK25" s="252"/>
      <c r="BL25" s="252"/>
      <c r="BM25" s="252"/>
      <c r="BN25" s="252"/>
      <c r="BO25" s="265"/>
      <c r="BP25" s="265"/>
      <c r="BQ25" s="262">
        <v>19</v>
      </c>
      <c r="BR25" s="263"/>
      <c r="BS25" s="797"/>
      <c r="BT25" s="798"/>
      <c r="BU25" s="798"/>
      <c r="BV25" s="798"/>
      <c r="BW25" s="798"/>
      <c r="BX25" s="798"/>
      <c r="BY25" s="798"/>
      <c r="BZ25" s="798"/>
      <c r="CA25" s="798"/>
      <c r="CB25" s="798"/>
      <c r="CC25" s="798"/>
      <c r="CD25" s="798"/>
      <c r="CE25" s="798"/>
      <c r="CF25" s="798"/>
      <c r="CG25" s="799"/>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6"/>
    </row>
    <row r="26" spans="1:131" s="247" customFormat="1" ht="26.25" customHeight="1" x14ac:dyDescent="0.15">
      <c r="A26" s="823" t="s">
        <v>367</v>
      </c>
      <c r="B26" s="824"/>
      <c r="C26" s="824"/>
      <c r="D26" s="824"/>
      <c r="E26" s="824"/>
      <c r="F26" s="824"/>
      <c r="G26" s="824"/>
      <c r="H26" s="824"/>
      <c r="I26" s="824"/>
      <c r="J26" s="824"/>
      <c r="K26" s="824"/>
      <c r="L26" s="824"/>
      <c r="M26" s="824"/>
      <c r="N26" s="824"/>
      <c r="O26" s="824"/>
      <c r="P26" s="825"/>
      <c r="Q26" s="800" t="s">
        <v>393</v>
      </c>
      <c r="R26" s="801"/>
      <c r="S26" s="801"/>
      <c r="T26" s="801"/>
      <c r="U26" s="802"/>
      <c r="V26" s="800" t="s">
        <v>394</v>
      </c>
      <c r="W26" s="801"/>
      <c r="X26" s="801"/>
      <c r="Y26" s="801"/>
      <c r="Z26" s="802"/>
      <c r="AA26" s="800" t="s">
        <v>395</v>
      </c>
      <c r="AB26" s="801"/>
      <c r="AC26" s="801"/>
      <c r="AD26" s="801"/>
      <c r="AE26" s="801"/>
      <c r="AF26" s="892" t="s">
        <v>396</v>
      </c>
      <c r="AG26" s="893"/>
      <c r="AH26" s="893"/>
      <c r="AI26" s="893"/>
      <c r="AJ26" s="894"/>
      <c r="AK26" s="801" t="s">
        <v>397</v>
      </c>
      <c r="AL26" s="801"/>
      <c r="AM26" s="801"/>
      <c r="AN26" s="801"/>
      <c r="AO26" s="802"/>
      <c r="AP26" s="800" t="s">
        <v>398</v>
      </c>
      <c r="AQ26" s="801"/>
      <c r="AR26" s="801"/>
      <c r="AS26" s="801"/>
      <c r="AT26" s="802"/>
      <c r="AU26" s="800" t="s">
        <v>399</v>
      </c>
      <c r="AV26" s="801"/>
      <c r="AW26" s="801"/>
      <c r="AX26" s="801"/>
      <c r="AY26" s="802"/>
      <c r="AZ26" s="800" t="s">
        <v>400</v>
      </c>
      <c r="BA26" s="801"/>
      <c r="BB26" s="801"/>
      <c r="BC26" s="801"/>
      <c r="BD26" s="802"/>
      <c r="BE26" s="800" t="s">
        <v>374</v>
      </c>
      <c r="BF26" s="801"/>
      <c r="BG26" s="801"/>
      <c r="BH26" s="801"/>
      <c r="BI26" s="812"/>
      <c r="BJ26" s="252"/>
      <c r="BK26" s="252"/>
      <c r="BL26" s="252"/>
      <c r="BM26" s="252"/>
      <c r="BN26" s="252"/>
      <c r="BO26" s="265"/>
      <c r="BP26" s="265"/>
      <c r="BQ26" s="262">
        <v>20</v>
      </c>
      <c r="BR26" s="263"/>
      <c r="BS26" s="797"/>
      <c r="BT26" s="798"/>
      <c r="BU26" s="798"/>
      <c r="BV26" s="798"/>
      <c r="BW26" s="798"/>
      <c r="BX26" s="798"/>
      <c r="BY26" s="798"/>
      <c r="BZ26" s="798"/>
      <c r="CA26" s="798"/>
      <c r="CB26" s="798"/>
      <c r="CC26" s="798"/>
      <c r="CD26" s="798"/>
      <c r="CE26" s="798"/>
      <c r="CF26" s="798"/>
      <c r="CG26" s="799"/>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6"/>
    </row>
    <row r="27" spans="1:131" s="247" customFormat="1" ht="26.25" customHeight="1" thickBot="1" x14ac:dyDescent="0.2">
      <c r="A27" s="826"/>
      <c r="B27" s="827"/>
      <c r="C27" s="827"/>
      <c r="D27" s="827"/>
      <c r="E27" s="827"/>
      <c r="F27" s="827"/>
      <c r="G27" s="827"/>
      <c r="H27" s="827"/>
      <c r="I27" s="827"/>
      <c r="J27" s="827"/>
      <c r="K27" s="827"/>
      <c r="L27" s="827"/>
      <c r="M27" s="827"/>
      <c r="N27" s="827"/>
      <c r="O27" s="827"/>
      <c r="P27" s="828"/>
      <c r="Q27" s="803"/>
      <c r="R27" s="804"/>
      <c r="S27" s="804"/>
      <c r="T27" s="804"/>
      <c r="U27" s="805"/>
      <c r="V27" s="803"/>
      <c r="W27" s="804"/>
      <c r="X27" s="804"/>
      <c r="Y27" s="804"/>
      <c r="Z27" s="805"/>
      <c r="AA27" s="803"/>
      <c r="AB27" s="804"/>
      <c r="AC27" s="804"/>
      <c r="AD27" s="804"/>
      <c r="AE27" s="804"/>
      <c r="AF27" s="895"/>
      <c r="AG27" s="896"/>
      <c r="AH27" s="896"/>
      <c r="AI27" s="896"/>
      <c r="AJ27" s="897"/>
      <c r="AK27" s="804"/>
      <c r="AL27" s="804"/>
      <c r="AM27" s="804"/>
      <c r="AN27" s="804"/>
      <c r="AO27" s="805"/>
      <c r="AP27" s="803"/>
      <c r="AQ27" s="804"/>
      <c r="AR27" s="804"/>
      <c r="AS27" s="804"/>
      <c r="AT27" s="805"/>
      <c r="AU27" s="803"/>
      <c r="AV27" s="804"/>
      <c r="AW27" s="804"/>
      <c r="AX27" s="804"/>
      <c r="AY27" s="805"/>
      <c r="AZ27" s="803"/>
      <c r="BA27" s="804"/>
      <c r="BB27" s="804"/>
      <c r="BC27" s="804"/>
      <c r="BD27" s="805"/>
      <c r="BE27" s="803"/>
      <c r="BF27" s="804"/>
      <c r="BG27" s="804"/>
      <c r="BH27" s="804"/>
      <c r="BI27" s="813"/>
      <c r="BJ27" s="252"/>
      <c r="BK27" s="252"/>
      <c r="BL27" s="252"/>
      <c r="BM27" s="252"/>
      <c r="BN27" s="252"/>
      <c r="BO27" s="265"/>
      <c r="BP27" s="265"/>
      <c r="BQ27" s="262">
        <v>21</v>
      </c>
      <c r="BR27" s="263"/>
      <c r="BS27" s="797"/>
      <c r="BT27" s="798"/>
      <c r="BU27" s="798"/>
      <c r="BV27" s="798"/>
      <c r="BW27" s="798"/>
      <c r="BX27" s="798"/>
      <c r="BY27" s="798"/>
      <c r="BZ27" s="798"/>
      <c r="CA27" s="798"/>
      <c r="CB27" s="798"/>
      <c r="CC27" s="798"/>
      <c r="CD27" s="798"/>
      <c r="CE27" s="798"/>
      <c r="CF27" s="798"/>
      <c r="CG27" s="799"/>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6"/>
    </row>
    <row r="28" spans="1:131" s="247" customFormat="1" ht="26.25" customHeight="1" thickTop="1" x14ac:dyDescent="0.15">
      <c r="A28" s="266">
        <v>1</v>
      </c>
      <c r="B28" s="814" t="s">
        <v>401</v>
      </c>
      <c r="C28" s="815"/>
      <c r="D28" s="815"/>
      <c r="E28" s="815"/>
      <c r="F28" s="815"/>
      <c r="G28" s="815"/>
      <c r="H28" s="815"/>
      <c r="I28" s="815"/>
      <c r="J28" s="815"/>
      <c r="K28" s="815"/>
      <c r="L28" s="815"/>
      <c r="M28" s="815"/>
      <c r="N28" s="815"/>
      <c r="O28" s="815"/>
      <c r="P28" s="816"/>
      <c r="Q28" s="902">
        <v>17207</v>
      </c>
      <c r="R28" s="903"/>
      <c r="S28" s="903"/>
      <c r="T28" s="903"/>
      <c r="U28" s="903"/>
      <c r="V28" s="903">
        <v>17632</v>
      </c>
      <c r="W28" s="903"/>
      <c r="X28" s="903"/>
      <c r="Y28" s="903"/>
      <c r="Z28" s="903"/>
      <c r="AA28" s="903">
        <v>-425</v>
      </c>
      <c r="AB28" s="903"/>
      <c r="AC28" s="903"/>
      <c r="AD28" s="903"/>
      <c r="AE28" s="904"/>
      <c r="AF28" s="905">
        <v>-425</v>
      </c>
      <c r="AG28" s="903"/>
      <c r="AH28" s="903"/>
      <c r="AI28" s="903"/>
      <c r="AJ28" s="906"/>
      <c r="AK28" s="907">
        <v>1545</v>
      </c>
      <c r="AL28" s="898"/>
      <c r="AM28" s="898"/>
      <c r="AN28" s="898"/>
      <c r="AO28" s="898"/>
      <c r="AP28" s="898" t="s">
        <v>587</v>
      </c>
      <c r="AQ28" s="898"/>
      <c r="AR28" s="898"/>
      <c r="AS28" s="898"/>
      <c r="AT28" s="898"/>
      <c r="AU28" s="898" t="s">
        <v>587</v>
      </c>
      <c r="AV28" s="898"/>
      <c r="AW28" s="898"/>
      <c r="AX28" s="898"/>
      <c r="AY28" s="898"/>
      <c r="AZ28" s="899" t="s">
        <v>587</v>
      </c>
      <c r="BA28" s="899"/>
      <c r="BB28" s="899"/>
      <c r="BC28" s="899"/>
      <c r="BD28" s="899"/>
      <c r="BE28" s="900"/>
      <c r="BF28" s="900"/>
      <c r="BG28" s="900"/>
      <c r="BH28" s="900"/>
      <c r="BI28" s="901"/>
      <c r="BJ28" s="252"/>
      <c r="BK28" s="252"/>
      <c r="BL28" s="252"/>
      <c r="BM28" s="252"/>
      <c r="BN28" s="252"/>
      <c r="BO28" s="265"/>
      <c r="BP28" s="265"/>
      <c r="BQ28" s="262">
        <v>22</v>
      </c>
      <c r="BR28" s="263"/>
      <c r="BS28" s="797"/>
      <c r="BT28" s="798"/>
      <c r="BU28" s="798"/>
      <c r="BV28" s="798"/>
      <c r="BW28" s="798"/>
      <c r="BX28" s="798"/>
      <c r="BY28" s="798"/>
      <c r="BZ28" s="798"/>
      <c r="CA28" s="798"/>
      <c r="CB28" s="798"/>
      <c r="CC28" s="798"/>
      <c r="CD28" s="798"/>
      <c r="CE28" s="798"/>
      <c r="CF28" s="798"/>
      <c r="CG28" s="799"/>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6"/>
    </row>
    <row r="29" spans="1:131" s="247" customFormat="1" ht="26.25" customHeight="1" x14ac:dyDescent="0.15">
      <c r="A29" s="266">
        <v>2</v>
      </c>
      <c r="B29" s="835" t="s">
        <v>402</v>
      </c>
      <c r="C29" s="836"/>
      <c r="D29" s="836"/>
      <c r="E29" s="836"/>
      <c r="F29" s="836"/>
      <c r="G29" s="836"/>
      <c r="H29" s="836"/>
      <c r="I29" s="836"/>
      <c r="J29" s="836"/>
      <c r="K29" s="836"/>
      <c r="L29" s="836"/>
      <c r="M29" s="836"/>
      <c r="N29" s="836"/>
      <c r="O29" s="836"/>
      <c r="P29" s="837"/>
      <c r="Q29" s="838">
        <v>1746</v>
      </c>
      <c r="R29" s="839"/>
      <c r="S29" s="839"/>
      <c r="T29" s="839"/>
      <c r="U29" s="839"/>
      <c r="V29" s="839">
        <v>1711</v>
      </c>
      <c r="W29" s="839"/>
      <c r="X29" s="839"/>
      <c r="Y29" s="839"/>
      <c r="Z29" s="839"/>
      <c r="AA29" s="839">
        <v>35</v>
      </c>
      <c r="AB29" s="839"/>
      <c r="AC29" s="839"/>
      <c r="AD29" s="839"/>
      <c r="AE29" s="851"/>
      <c r="AF29" s="852">
        <v>35</v>
      </c>
      <c r="AG29" s="853"/>
      <c r="AH29" s="853"/>
      <c r="AI29" s="853"/>
      <c r="AJ29" s="854"/>
      <c r="AK29" s="910">
        <v>577</v>
      </c>
      <c r="AL29" s="911"/>
      <c r="AM29" s="911"/>
      <c r="AN29" s="911"/>
      <c r="AO29" s="911"/>
      <c r="AP29" s="911" t="s">
        <v>587</v>
      </c>
      <c r="AQ29" s="911"/>
      <c r="AR29" s="911"/>
      <c r="AS29" s="911"/>
      <c r="AT29" s="911"/>
      <c r="AU29" s="911" t="s">
        <v>587</v>
      </c>
      <c r="AV29" s="911"/>
      <c r="AW29" s="911"/>
      <c r="AX29" s="911"/>
      <c r="AY29" s="911"/>
      <c r="AZ29" s="912" t="s">
        <v>587</v>
      </c>
      <c r="BA29" s="912"/>
      <c r="BB29" s="912"/>
      <c r="BC29" s="912"/>
      <c r="BD29" s="912"/>
      <c r="BE29" s="908"/>
      <c r="BF29" s="908"/>
      <c r="BG29" s="908"/>
      <c r="BH29" s="908"/>
      <c r="BI29" s="909"/>
      <c r="BJ29" s="252"/>
      <c r="BK29" s="252"/>
      <c r="BL29" s="252"/>
      <c r="BM29" s="252"/>
      <c r="BN29" s="252"/>
      <c r="BO29" s="265"/>
      <c r="BP29" s="265"/>
      <c r="BQ29" s="262">
        <v>23</v>
      </c>
      <c r="BR29" s="263"/>
      <c r="BS29" s="797"/>
      <c r="BT29" s="798"/>
      <c r="BU29" s="798"/>
      <c r="BV29" s="798"/>
      <c r="BW29" s="798"/>
      <c r="BX29" s="798"/>
      <c r="BY29" s="798"/>
      <c r="BZ29" s="798"/>
      <c r="CA29" s="798"/>
      <c r="CB29" s="798"/>
      <c r="CC29" s="798"/>
      <c r="CD29" s="798"/>
      <c r="CE29" s="798"/>
      <c r="CF29" s="798"/>
      <c r="CG29" s="799"/>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6"/>
    </row>
    <row r="30" spans="1:131" s="247" customFormat="1" ht="26.25" customHeight="1" x14ac:dyDescent="0.15">
      <c r="A30" s="266">
        <v>3</v>
      </c>
      <c r="B30" s="835" t="s">
        <v>403</v>
      </c>
      <c r="C30" s="836"/>
      <c r="D30" s="836"/>
      <c r="E30" s="836"/>
      <c r="F30" s="836"/>
      <c r="G30" s="836"/>
      <c r="H30" s="836"/>
      <c r="I30" s="836"/>
      <c r="J30" s="836"/>
      <c r="K30" s="836"/>
      <c r="L30" s="836"/>
      <c r="M30" s="836"/>
      <c r="N30" s="836"/>
      <c r="O30" s="836"/>
      <c r="P30" s="837"/>
      <c r="Q30" s="838">
        <v>15073</v>
      </c>
      <c r="R30" s="839"/>
      <c r="S30" s="839"/>
      <c r="T30" s="839"/>
      <c r="U30" s="839"/>
      <c r="V30" s="839">
        <v>14184</v>
      </c>
      <c r="W30" s="839"/>
      <c r="X30" s="839"/>
      <c r="Y30" s="839"/>
      <c r="Z30" s="839"/>
      <c r="AA30" s="839">
        <v>889</v>
      </c>
      <c r="AB30" s="839"/>
      <c r="AC30" s="839"/>
      <c r="AD30" s="839"/>
      <c r="AE30" s="851"/>
      <c r="AF30" s="852">
        <v>889</v>
      </c>
      <c r="AG30" s="853"/>
      <c r="AH30" s="853"/>
      <c r="AI30" s="853"/>
      <c r="AJ30" s="854"/>
      <c r="AK30" s="910">
        <v>2082</v>
      </c>
      <c r="AL30" s="911"/>
      <c r="AM30" s="911"/>
      <c r="AN30" s="911"/>
      <c r="AO30" s="911"/>
      <c r="AP30" s="911" t="s">
        <v>587</v>
      </c>
      <c r="AQ30" s="911"/>
      <c r="AR30" s="911"/>
      <c r="AS30" s="911"/>
      <c r="AT30" s="911"/>
      <c r="AU30" s="911" t="s">
        <v>587</v>
      </c>
      <c r="AV30" s="911"/>
      <c r="AW30" s="911"/>
      <c r="AX30" s="911"/>
      <c r="AY30" s="911"/>
      <c r="AZ30" s="912" t="s">
        <v>587</v>
      </c>
      <c r="BA30" s="912"/>
      <c r="BB30" s="912"/>
      <c r="BC30" s="912"/>
      <c r="BD30" s="912"/>
      <c r="BE30" s="908"/>
      <c r="BF30" s="908"/>
      <c r="BG30" s="908"/>
      <c r="BH30" s="908"/>
      <c r="BI30" s="909"/>
      <c r="BJ30" s="252"/>
      <c r="BK30" s="252"/>
      <c r="BL30" s="252"/>
      <c r="BM30" s="252"/>
      <c r="BN30" s="252"/>
      <c r="BO30" s="265"/>
      <c r="BP30" s="265"/>
      <c r="BQ30" s="262">
        <v>24</v>
      </c>
      <c r="BR30" s="263"/>
      <c r="BS30" s="797"/>
      <c r="BT30" s="798"/>
      <c r="BU30" s="798"/>
      <c r="BV30" s="798"/>
      <c r="BW30" s="798"/>
      <c r="BX30" s="798"/>
      <c r="BY30" s="798"/>
      <c r="BZ30" s="798"/>
      <c r="CA30" s="798"/>
      <c r="CB30" s="798"/>
      <c r="CC30" s="798"/>
      <c r="CD30" s="798"/>
      <c r="CE30" s="798"/>
      <c r="CF30" s="798"/>
      <c r="CG30" s="799"/>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6"/>
    </row>
    <row r="31" spans="1:131" s="247" customFormat="1" ht="26.25" customHeight="1" x14ac:dyDescent="0.15">
      <c r="A31" s="266">
        <v>4</v>
      </c>
      <c r="B31" s="835" t="s">
        <v>404</v>
      </c>
      <c r="C31" s="836"/>
      <c r="D31" s="836"/>
      <c r="E31" s="836"/>
      <c r="F31" s="836"/>
      <c r="G31" s="836"/>
      <c r="H31" s="836"/>
      <c r="I31" s="836"/>
      <c r="J31" s="836"/>
      <c r="K31" s="836"/>
      <c r="L31" s="836"/>
      <c r="M31" s="836"/>
      <c r="N31" s="836"/>
      <c r="O31" s="836"/>
      <c r="P31" s="837"/>
      <c r="Q31" s="838">
        <v>508</v>
      </c>
      <c r="R31" s="839"/>
      <c r="S31" s="839"/>
      <c r="T31" s="839"/>
      <c r="U31" s="839"/>
      <c r="V31" s="839">
        <v>425</v>
      </c>
      <c r="W31" s="839"/>
      <c r="X31" s="839"/>
      <c r="Y31" s="839"/>
      <c r="Z31" s="839"/>
      <c r="AA31" s="839">
        <v>83</v>
      </c>
      <c r="AB31" s="839"/>
      <c r="AC31" s="839"/>
      <c r="AD31" s="839"/>
      <c r="AE31" s="851"/>
      <c r="AF31" s="852">
        <v>466</v>
      </c>
      <c r="AG31" s="853"/>
      <c r="AH31" s="853"/>
      <c r="AI31" s="853"/>
      <c r="AJ31" s="854"/>
      <c r="AK31" s="910">
        <v>8</v>
      </c>
      <c r="AL31" s="911"/>
      <c r="AM31" s="911"/>
      <c r="AN31" s="911"/>
      <c r="AO31" s="911"/>
      <c r="AP31" s="911">
        <v>922</v>
      </c>
      <c r="AQ31" s="911"/>
      <c r="AR31" s="911"/>
      <c r="AS31" s="911"/>
      <c r="AT31" s="911"/>
      <c r="AU31" s="911">
        <v>17</v>
      </c>
      <c r="AV31" s="911"/>
      <c r="AW31" s="911"/>
      <c r="AX31" s="911"/>
      <c r="AY31" s="911"/>
      <c r="AZ31" s="912" t="s">
        <v>589</v>
      </c>
      <c r="BA31" s="912"/>
      <c r="BB31" s="912"/>
      <c r="BC31" s="912"/>
      <c r="BD31" s="912"/>
      <c r="BE31" s="908" t="s">
        <v>405</v>
      </c>
      <c r="BF31" s="908"/>
      <c r="BG31" s="908"/>
      <c r="BH31" s="908"/>
      <c r="BI31" s="909"/>
      <c r="BJ31" s="252"/>
      <c r="BK31" s="252"/>
      <c r="BL31" s="252"/>
      <c r="BM31" s="252"/>
      <c r="BN31" s="252"/>
      <c r="BO31" s="265"/>
      <c r="BP31" s="265"/>
      <c r="BQ31" s="262">
        <v>25</v>
      </c>
      <c r="BR31" s="263"/>
      <c r="BS31" s="797"/>
      <c r="BT31" s="798"/>
      <c r="BU31" s="798"/>
      <c r="BV31" s="798"/>
      <c r="BW31" s="798"/>
      <c r="BX31" s="798"/>
      <c r="BY31" s="798"/>
      <c r="BZ31" s="798"/>
      <c r="CA31" s="798"/>
      <c r="CB31" s="798"/>
      <c r="CC31" s="798"/>
      <c r="CD31" s="798"/>
      <c r="CE31" s="798"/>
      <c r="CF31" s="798"/>
      <c r="CG31" s="799"/>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6"/>
    </row>
    <row r="32" spans="1:131" s="247" customFormat="1" ht="26.25" customHeight="1" x14ac:dyDescent="0.15">
      <c r="A32" s="266">
        <v>5</v>
      </c>
      <c r="B32" s="835" t="s">
        <v>406</v>
      </c>
      <c r="C32" s="836"/>
      <c r="D32" s="836"/>
      <c r="E32" s="836"/>
      <c r="F32" s="836"/>
      <c r="G32" s="836"/>
      <c r="H32" s="836"/>
      <c r="I32" s="836"/>
      <c r="J32" s="836"/>
      <c r="K32" s="836"/>
      <c r="L32" s="836"/>
      <c r="M32" s="836"/>
      <c r="N32" s="836"/>
      <c r="O32" s="836"/>
      <c r="P32" s="837"/>
      <c r="Q32" s="838">
        <v>358</v>
      </c>
      <c r="R32" s="839"/>
      <c r="S32" s="839"/>
      <c r="T32" s="839"/>
      <c r="U32" s="839"/>
      <c r="V32" s="839">
        <v>364</v>
      </c>
      <c r="W32" s="839"/>
      <c r="X32" s="839"/>
      <c r="Y32" s="839"/>
      <c r="Z32" s="839"/>
      <c r="AA32" s="839">
        <v>-6</v>
      </c>
      <c r="AB32" s="839"/>
      <c r="AC32" s="839"/>
      <c r="AD32" s="839"/>
      <c r="AE32" s="851"/>
      <c r="AF32" s="852">
        <v>30</v>
      </c>
      <c r="AG32" s="853"/>
      <c r="AH32" s="853"/>
      <c r="AI32" s="853"/>
      <c r="AJ32" s="854"/>
      <c r="AK32" s="910">
        <v>164</v>
      </c>
      <c r="AL32" s="911"/>
      <c r="AM32" s="911"/>
      <c r="AN32" s="911"/>
      <c r="AO32" s="911"/>
      <c r="AP32" s="911" t="s">
        <v>587</v>
      </c>
      <c r="AQ32" s="911"/>
      <c r="AR32" s="911"/>
      <c r="AS32" s="911"/>
      <c r="AT32" s="911"/>
      <c r="AU32" s="911" t="s">
        <v>587</v>
      </c>
      <c r="AV32" s="911"/>
      <c r="AW32" s="911"/>
      <c r="AX32" s="911"/>
      <c r="AY32" s="911"/>
      <c r="AZ32" s="912" t="s">
        <v>587</v>
      </c>
      <c r="BA32" s="912"/>
      <c r="BB32" s="912"/>
      <c r="BC32" s="912"/>
      <c r="BD32" s="912"/>
      <c r="BE32" s="908" t="s">
        <v>407</v>
      </c>
      <c r="BF32" s="908"/>
      <c r="BG32" s="908"/>
      <c r="BH32" s="908"/>
      <c r="BI32" s="909"/>
      <c r="BJ32" s="252"/>
      <c r="BK32" s="252"/>
      <c r="BL32" s="252"/>
      <c r="BM32" s="252"/>
      <c r="BN32" s="252"/>
      <c r="BO32" s="265"/>
      <c r="BP32" s="265"/>
      <c r="BQ32" s="262">
        <v>26</v>
      </c>
      <c r="BR32" s="263"/>
      <c r="BS32" s="797"/>
      <c r="BT32" s="798"/>
      <c r="BU32" s="798"/>
      <c r="BV32" s="798"/>
      <c r="BW32" s="798"/>
      <c r="BX32" s="798"/>
      <c r="BY32" s="798"/>
      <c r="BZ32" s="798"/>
      <c r="CA32" s="798"/>
      <c r="CB32" s="798"/>
      <c r="CC32" s="798"/>
      <c r="CD32" s="798"/>
      <c r="CE32" s="798"/>
      <c r="CF32" s="798"/>
      <c r="CG32" s="799"/>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6"/>
    </row>
    <row r="33" spans="1:131" s="247" customFormat="1" ht="26.25" customHeight="1" x14ac:dyDescent="0.15">
      <c r="A33" s="266">
        <v>6</v>
      </c>
      <c r="B33" s="835" t="s">
        <v>408</v>
      </c>
      <c r="C33" s="836"/>
      <c r="D33" s="836"/>
      <c r="E33" s="836"/>
      <c r="F33" s="836"/>
      <c r="G33" s="836"/>
      <c r="H33" s="836"/>
      <c r="I33" s="836"/>
      <c r="J33" s="836"/>
      <c r="K33" s="836"/>
      <c r="L33" s="836"/>
      <c r="M33" s="836"/>
      <c r="N33" s="836"/>
      <c r="O33" s="836"/>
      <c r="P33" s="837"/>
      <c r="Q33" s="838">
        <v>3336</v>
      </c>
      <c r="R33" s="839"/>
      <c r="S33" s="839"/>
      <c r="T33" s="839"/>
      <c r="U33" s="839"/>
      <c r="V33" s="839">
        <v>2791</v>
      </c>
      <c r="W33" s="839"/>
      <c r="X33" s="839"/>
      <c r="Y33" s="839"/>
      <c r="Z33" s="839"/>
      <c r="AA33" s="839">
        <v>545</v>
      </c>
      <c r="AB33" s="839"/>
      <c r="AC33" s="839"/>
      <c r="AD33" s="839"/>
      <c r="AE33" s="851"/>
      <c r="AF33" s="852">
        <v>521</v>
      </c>
      <c r="AG33" s="853"/>
      <c r="AH33" s="853"/>
      <c r="AI33" s="853"/>
      <c r="AJ33" s="854"/>
      <c r="AK33" s="910">
        <v>1556</v>
      </c>
      <c r="AL33" s="911"/>
      <c r="AM33" s="911"/>
      <c r="AN33" s="911"/>
      <c r="AO33" s="911"/>
      <c r="AP33" s="911">
        <v>23156</v>
      </c>
      <c r="AQ33" s="911"/>
      <c r="AR33" s="911"/>
      <c r="AS33" s="911"/>
      <c r="AT33" s="911"/>
      <c r="AU33" s="911">
        <v>16256</v>
      </c>
      <c r="AV33" s="911"/>
      <c r="AW33" s="911"/>
      <c r="AX33" s="911"/>
      <c r="AY33" s="911"/>
      <c r="AZ33" s="912" t="s">
        <v>589</v>
      </c>
      <c r="BA33" s="912"/>
      <c r="BB33" s="912"/>
      <c r="BC33" s="912"/>
      <c r="BD33" s="912"/>
      <c r="BE33" s="908" t="s">
        <v>407</v>
      </c>
      <c r="BF33" s="908"/>
      <c r="BG33" s="908"/>
      <c r="BH33" s="908"/>
      <c r="BI33" s="909"/>
      <c r="BJ33" s="252"/>
      <c r="BK33" s="252"/>
      <c r="BL33" s="252"/>
      <c r="BM33" s="252"/>
      <c r="BN33" s="252"/>
      <c r="BO33" s="265"/>
      <c r="BP33" s="265"/>
      <c r="BQ33" s="262">
        <v>27</v>
      </c>
      <c r="BR33" s="263"/>
      <c r="BS33" s="797"/>
      <c r="BT33" s="798"/>
      <c r="BU33" s="798"/>
      <c r="BV33" s="798"/>
      <c r="BW33" s="798"/>
      <c r="BX33" s="798"/>
      <c r="BY33" s="798"/>
      <c r="BZ33" s="798"/>
      <c r="CA33" s="798"/>
      <c r="CB33" s="798"/>
      <c r="CC33" s="798"/>
      <c r="CD33" s="798"/>
      <c r="CE33" s="798"/>
      <c r="CF33" s="798"/>
      <c r="CG33" s="799"/>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6"/>
    </row>
    <row r="34" spans="1:131" s="247" customFormat="1" ht="26.25" customHeight="1" x14ac:dyDescent="0.15">
      <c r="A34" s="266">
        <v>7</v>
      </c>
      <c r="B34" s="835" t="s">
        <v>409</v>
      </c>
      <c r="C34" s="836"/>
      <c r="D34" s="836"/>
      <c r="E34" s="836"/>
      <c r="F34" s="836"/>
      <c r="G34" s="836"/>
      <c r="H34" s="836"/>
      <c r="I34" s="836"/>
      <c r="J34" s="836"/>
      <c r="K34" s="836"/>
      <c r="L34" s="836"/>
      <c r="M34" s="836"/>
      <c r="N34" s="836"/>
      <c r="O34" s="836"/>
      <c r="P34" s="837"/>
      <c r="Q34" s="838">
        <v>312</v>
      </c>
      <c r="R34" s="839"/>
      <c r="S34" s="839"/>
      <c r="T34" s="839"/>
      <c r="U34" s="839"/>
      <c r="V34" s="839">
        <v>312</v>
      </c>
      <c r="W34" s="839"/>
      <c r="X34" s="839"/>
      <c r="Y34" s="839"/>
      <c r="Z34" s="839"/>
      <c r="AA34" s="839" t="s">
        <v>588</v>
      </c>
      <c r="AB34" s="839"/>
      <c r="AC34" s="839"/>
      <c r="AD34" s="839"/>
      <c r="AE34" s="851"/>
      <c r="AF34" s="852" t="s">
        <v>410</v>
      </c>
      <c r="AG34" s="853"/>
      <c r="AH34" s="853"/>
      <c r="AI34" s="853"/>
      <c r="AJ34" s="854"/>
      <c r="AK34" s="910">
        <v>133</v>
      </c>
      <c r="AL34" s="911"/>
      <c r="AM34" s="911"/>
      <c r="AN34" s="911"/>
      <c r="AO34" s="911"/>
      <c r="AP34" s="911">
        <v>1423</v>
      </c>
      <c r="AQ34" s="911"/>
      <c r="AR34" s="911"/>
      <c r="AS34" s="911"/>
      <c r="AT34" s="911"/>
      <c r="AU34" s="911">
        <v>1043</v>
      </c>
      <c r="AV34" s="911"/>
      <c r="AW34" s="911"/>
      <c r="AX34" s="911"/>
      <c r="AY34" s="911"/>
      <c r="AZ34" s="912" t="s">
        <v>587</v>
      </c>
      <c r="BA34" s="912"/>
      <c r="BB34" s="912"/>
      <c r="BC34" s="912"/>
      <c r="BD34" s="912"/>
      <c r="BE34" s="908" t="s">
        <v>411</v>
      </c>
      <c r="BF34" s="908"/>
      <c r="BG34" s="908"/>
      <c r="BH34" s="908"/>
      <c r="BI34" s="909"/>
      <c r="BJ34" s="252"/>
      <c r="BK34" s="252"/>
      <c r="BL34" s="252"/>
      <c r="BM34" s="252"/>
      <c r="BN34" s="252"/>
      <c r="BO34" s="265"/>
      <c r="BP34" s="265"/>
      <c r="BQ34" s="262">
        <v>28</v>
      </c>
      <c r="BR34" s="263"/>
      <c r="BS34" s="797"/>
      <c r="BT34" s="798"/>
      <c r="BU34" s="798"/>
      <c r="BV34" s="798"/>
      <c r="BW34" s="798"/>
      <c r="BX34" s="798"/>
      <c r="BY34" s="798"/>
      <c r="BZ34" s="798"/>
      <c r="CA34" s="798"/>
      <c r="CB34" s="798"/>
      <c r="CC34" s="798"/>
      <c r="CD34" s="798"/>
      <c r="CE34" s="798"/>
      <c r="CF34" s="798"/>
      <c r="CG34" s="799"/>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6"/>
    </row>
    <row r="35" spans="1:131" s="247" customFormat="1" ht="26.25" customHeight="1" x14ac:dyDescent="0.15">
      <c r="A35" s="266">
        <v>8</v>
      </c>
      <c r="B35" s="835" t="s">
        <v>412</v>
      </c>
      <c r="C35" s="836"/>
      <c r="D35" s="836"/>
      <c r="E35" s="836"/>
      <c r="F35" s="836"/>
      <c r="G35" s="836"/>
      <c r="H35" s="836"/>
      <c r="I35" s="836"/>
      <c r="J35" s="836"/>
      <c r="K35" s="836"/>
      <c r="L35" s="836"/>
      <c r="M35" s="836"/>
      <c r="N35" s="836"/>
      <c r="O35" s="836"/>
      <c r="P35" s="837"/>
      <c r="Q35" s="838">
        <v>102</v>
      </c>
      <c r="R35" s="839"/>
      <c r="S35" s="839"/>
      <c r="T35" s="839"/>
      <c r="U35" s="839"/>
      <c r="V35" s="839">
        <v>102</v>
      </c>
      <c r="W35" s="839"/>
      <c r="X35" s="839"/>
      <c r="Y35" s="839"/>
      <c r="Z35" s="839"/>
      <c r="AA35" s="839" t="s">
        <v>587</v>
      </c>
      <c r="AB35" s="839"/>
      <c r="AC35" s="839"/>
      <c r="AD35" s="839"/>
      <c r="AE35" s="851"/>
      <c r="AF35" s="852" t="s">
        <v>128</v>
      </c>
      <c r="AG35" s="853"/>
      <c r="AH35" s="853"/>
      <c r="AI35" s="853"/>
      <c r="AJ35" s="854"/>
      <c r="AK35" s="910">
        <v>56</v>
      </c>
      <c r="AL35" s="911"/>
      <c r="AM35" s="911"/>
      <c r="AN35" s="911"/>
      <c r="AO35" s="911"/>
      <c r="AP35" s="911">
        <v>336</v>
      </c>
      <c r="AQ35" s="911"/>
      <c r="AR35" s="911"/>
      <c r="AS35" s="911"/>
      <c r="AT35" s="911"/>
      <c r="AU35" s="911">
        <v>330</v>
      </c>
      <c r="AV35" s="911"/>
      <c r="AW35" s="911"/>
      <c r="AX35" s="911"/>
      <c r="AY35" s="911"/>
      <c r="AZ35" s="912" t="s">
        <v>589</v>
      </c>
      <c r="BA35" s="912"/>
      <c r="BB35" s="912"/>
      <c r="BC35" s="912"/>
      <c r="BD35" s="912"/>
      <c r="BE35" s="908" t="s">
        <v>411</v>
      </c>
      <c r="BF35" s="908"/>
      <c r="BG35" s="908"/>
      <c r="BH35" s="908"/>
      <c r="BI35" s="909"/>
      <c r="BJ35" s="252"/>
      <c r="BK35" s="252"/>
      <c r="BL35" s="252"/>
      <c r="BM35" s="252"/>
      <c r="BN35" s="252"/>
      <c r="BO35" s="265"/>
      <c r="BP35" s="265"/>
      <c r="BQ35" s="262">
        <v>29</v>
      </c>
      <c r="BR35" s="263"/>
      <c r="BS35" s="797"/>
      <c r="BT35" s="798"/>
      <c r="BU35" s="798"/>
      <c r="BV35" s="798"/>
      <c r="BW35" s="798"/>
      <c r="BX35" s="798"/>
      <c r="BY35" s="798"/>
      <c r="BZ35" s="798"/>
      <c r="CA35" s="798"/>
      <c r="CB35" s="798"/>
      <c r="CC35" s="798"/>
      <c r="CD35" s="798"/>
      <c r="CE35" s="798"/>
      <c r="CF35" s="798"/>
      <c r="CG35" s="799"/>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6"/>
    </row>
    <row r="36" spans="1:131" s="247" customFormat="1" ht="26.25" customHeight="1" x14ac:dyDescent="0.15">
      <c r="A36" s="266">
        <v>9</v>
      </c>
      <c r="B36" s="835" t="s">
        <v>413</v>
      </c>
      <c r="C36" s="836"/>
      <c r="D36" s="836"/>
      <c r="E36" s="836"/>
      <c r="F36" s="836"/>
      <c r="G36" s="836"/>
      <c r="H36" s="836"/>
      <c r="I36" s="836"/>
      <c r="J36" s="836"/>
      <c r="K36" s="836"/>
      <c r="L36" s="836"/>
      <c r="M36" s="836"/>
      <c r="N36" s="836"/>
      <c r="O36" s="836"/>
      <c r="P36" s="837"/>
      <c r="Q36" s="838">
        <v>51</v>
      </c>
      <c r="R36" s="839"/>
      <c r="S36" s="839"/>
      <c r="T36" s="839"/>
      <c r="U36" s="839"/>
      <c r="V36" s="839">
        <v>51</v>
      </c>
      <c r="W36" s="839"/>
      <c r="X36" s="839"/>
      <c r="Y36" s="839"/>
      <c r="Z36" s="839"/>
      <c r="AA36" s="839" t="s">
        <v>587</v>
      </c>
      <c r="AB36" s="839"/>
      <c r="AC36" s="839"/>
      <c r="AD36" s="839"/>
      <c r="AE36" s="851"/>
      <c r="AF36" s="852" t="s">
        <v>128</v>
      </c>
      <c r="AG36" s="853"/>
      <c r="AH36" s="853"/>
      <c r="AI36" s="853"/>
      <c r="AJ36" s="854"/>
      <c r="AK36" s="910">
        <v>19</v>
      </c>
      <c r="AL36" s="911"/>
      <c r="AM36" s="911"/>
      <c r="AN36" s="911"/>
      <c r="AO36" s="911"/>
      <c r="AP36" s="911">
        <v>84</v>
      </c>
      <c r="AQ36" s="911"/>
      <c r="AR36" s="911"/>
      <c r="AS36" s="911"/>
      <c r="AT36" s="911"/>
      <c r="AU36" s="911">
        <v>68</v>
      </c>
      <c r="AV36" s="911"/>
      <c r="AW36" s="911"/>
      <c r="AX36" s="911"/>
      <c r="AY36" s="911"/>
      <c r="AZ36" s="912" t="s">
        <v>587</v>
      </c>
      <c r="BA36" s="912"/>
      <c r="BB36" s="912"/>
      <c r="BC36" s="912"/>
      <c r="BD36" s="912"/>
      <c r="BE36" s="908" t="s">
        <v>414</v>
      </c>
      <c r="BF36" s="908"/>
      <c r="BG36" s="908"/>
      <c r="BH36" s="908"/>
      <c r="BI36" s="909"/>
      <c r="BJ36" s="252"/>
      <c r="BK36" s="252"/>
      <c r="BL36" s="252"/>
      <c r="BM36" s="252"/>
      <c r="BN36" s="252"/>
      <c r="BO36" s="265"/>
      <c r="BP36" s="265"/>
      <c r="BQ36" s="262">
        <v>30</v>
      </c>
      <c r="BR36" s="263"/>
      <c r="BS36" s="797"/>
      <c r="BT36" s="798"/>
      <c r="BU36" s="798"/>
      <c r="BV36" s="798"/>
      <c r="BW36" s="798"/>
      <c r="BX36" s="798"/>
      <c r="BY36" s="798"/>
      <c r="BZ36" s="798"/>
      <c r="CA36" s="798"/>
      <c r="CB36" s="798"/>
      <c r="CC36" s="798"/>
      <c r="CD36" s="798"/>
      <c r="CE36" s="798"/>
      <c r="CF36" s="798"/>
      <c r="CG36" s="799"/>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51"/>
      <c r="AF37" s="852"/>
      <c r="AG37" s="853"/>
      <c r="AH37" s="853"/>
      <c r="AI37" s="853"/>
      <c r="AJ37" s="854"/>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797"/>
      <c r="BT37" s="798"/>
      <c r="BU37" s="798"/>
      <c r="BV37" s="798"/>
      <c r="BW37" s="798"/>
      <c r="BX37" s="798"/>
      <c r="BY37" s="798"/>
      <c r="BZ37" s="798"/>
      <c r="CA37" s="798"/>
      <c r="CB37" s="798"/>
      <c r="CC37" s="798"/>
      <c r="CD37" s="798"/>
      <c r="CE37" s="798"/>
      <c r="CF37" s="798"/>
      <c r="CG37" s="799"/>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51"/>
      <c r="AF38" s="852"/>
      <c r="AG38" s="853"/>
      <c r="AH38" s="853"/>
      <c r="AI38" s="853"/>
      <c r="AJ38" s="854"/>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797"/>
      <c r="BT38" s="798"/>
      <c r="BU38" s="798"/>
      <c r="BV38" s="798"/>
      <c r="BW38" s="798"/>
      <c r="BX38" s="798"/>
      <c r="BY38" s="798"/>
      <c r="BZ38" s="798"/>
      <c r="CA38" s="798"/>
      <c r="CB38" s="798"/>
      <c r="CC38" s="798"/>
      <c r="CD38" s="798"/>
      <c r="CE38" s="798"/>
      <c r="CF38" s="798"/>
      <c r="CG38" s="799"/>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51"/>
      <c r="AF39" s="852"/>
      <c r="AG39" s="853"/>
      <c r="AH39" s="853"/>
      <c r="AI39" s="853"/>
      <c r="AJ39" s="854"/>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797"/>
      <c r="BT39" s="798"/>
      <c r="BU39" s="798"/>
      <c r="BV39" s="798"/>
      <c r="BW39" s="798"/>
      <c r="BX39" s="798"/>
      <c r="BY39" s="798"/>
      <c r="BZ39" s="798"/>
      <c r="CA39" s="798"/>
      <c r="CB39" s="798"/>
      <c r="CC39" s="798"/>
      <c r="CD39" s="798"/>
      <c r="CE39" s="798"/>
      <c r="CF39" s="798"/>
      <c r="CG39" s="799"/>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51"/>
      <c r="AF40" s="852"/>
      <c r="AG40" s="853"/>
      <c r="AH40" s="853"/>
      <c r="AI40" s="853"/>
      <c r="AJ40" s="854"/>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797"/>
      <c r="BT40" s="798"/>
      <c r="BU40" s="798"/>
      <c r="BV40" s="798"/>
      <c r="BW40" s="798"/>
      <c r="BX40" s="798"/>
      <c r="BY40" s="798"/>
      <c r="BZ40" s="798"/>
      <c r="CA40" s="798"/>
      <c r="CB40" s="798"/>
      <c r="CC40" s="798"/>
      <c r="CD40" s="798"/>
      <c r="CE40" s="798"/>
      <c r="CF40" s="798"/>
      <c r="CG40" s="799"/>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51"/>
      <c r="AF41" s="852"/>
      <c r="AG41" s="853"/>
      <c r="AH41" s="853"/>
      <c r="AI41" s="853"/>
      <c r="AJ41" s="854"/>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797"/>
      <c r="BT41" s="798"/>
      <c r="BU41" s="798"/>
      <c r="BV41" s="798"/>
      <c r="BW41" s="798"/>
      <c r="BX41" s="798"/>
      <c r="BY41" s="798"/>
      <c r="BZ41" s="798"/>
      <c r="CA41" s="798"/>
      <c r="CB41" s="798"/>
      <c r="CC41" s="798"/>
      <c r="CD41" s="798"/>
      <c r="CE41" s="798"/>
      <c r="CF41" s="798"/>
      <c r="CG41" s="799"/>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51"/>
      <c r="AF42" s="852"/>
      <c r="AG42" s="853"/>
      <c r="AH42" s="853"/>
      <c r="AI42" s="853"/>
      <c r="AJ42" s="854"/>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797"/>
      <c r="BT42" s="798"/>
      <c r="BU42" s="798"/>
      <c r="BV42" s="798"/>
      <c r="BW42" s="798"/>
      <c r="BX42" s="798"/>
      <c r="BY42" s="798"/>
      <c r="BZ42" s="798"/>
      <c r="CA42" s="798"/>
      <c r="CB42" s="798"/>
      <c r="CC42" s="798"/>
      <c r="CD42" s="798"/>
      <c r="CE42" s="798"/>
      <c r="CF42" s="798"/>
      <c r="CG42" s="799"/>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51"/>
      <c r="AF43" s="852"/>
      <c r="AG43" s="853"/>
      <c r="AH43" s="853"/>
      <c r="AI43" s="853"/>
      <c r="AJ43" s="854"/>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797"/>
      <c r="BT43" s="798"/>
      <c r="BU43" s="798"/>
      <c r="BV43" s="798"/>
      <c r="BW43" s="798"/>
      <c r="BX43" s="798"/>
      <c r="BY43" s="798"/>
      <c r="BZ43" s="798"/>
      <c r="CA43" s="798"/>
      <c r="CB43" s="798"/>
      <c r="CC43" s="798"/>
      <c r="CD43" s="798"/>
      <c r="CE43" s="798"/>
      <c r="CF43" s="798"/>
      <c r="CG43" s="799"/>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51"/>
      <c r="AF44" s="852"/>
      <c r="AG44" s="853"/>
      <c r="AH44" s="853"/>
      <c r="AI44" s="853"/>
      <c r="AJ44" s="854"/>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797"/>
      <c r="BT44" s="798"/>
      <c r="BU44" s="798"/>
      <c r="BV44" s="798"/>
      <c r="BW44" s="798"/>
      <c r="BX44" s="798"/>
      <c r="BY44" s="798"/>
      <c r="BZ44" s="798"/>
      <c r="CA44" s="798"/>
      <c r="CB44" s="798"/>
      <c r="CC44" s="798"/>
      <c r="CD44" s="798"/>
      <c r="CE44" s="798"/>
      <c r="CF44" s="798"/>
      <c r="CG44" s="799"/>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51"/>
      <c r="AF45" s="852"/>
      <c r="AG45" s="853"/>
      <c r="AH45" s="853"/>
      <c r="AI45" s="853"/>
      <c r="AJ45" s="854"/>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797"/>
      <c r="BT45" s="798"/>
      <c r="BU45" s="798"/>
      <c r="BV45" s="798"/>
      <c r="BW45" s="798"/>
      <c r="BX45" s="798"/>
      <c r="BY45" s="798"/>
      <c r="BZ45" s="798"/>
      <c r="CA45" s="798"/>
      <c r="CB45" s="798"/>
      <c r="CC45" s="798"/>
      <c r="CD45" s="798"/>
      <c r="CE45" s="798"/>
      <c r="CF45" s="798"/>
      <c r="CG45" s="799"/>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51"/>
      <c r="AF46" s="852"/>
      <c r="AG46" s="853"/>
      <c r="AH46" s="853"/>
      <c r="AI46" s="853"/>
      <c r="AJ46" s="854"/>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797"/>
      <c r="BT46" s="798"/>
      <c r="BU46" s="798"/>
      <c r="BV46" s="798"/>
      <c r="BW46" s="798"/>
      <c r="BX46" s="798"/>
      <c r="BY46" s="798"/>
      <c r="BZ46" s="798"/>
      <c r="CA46" s="798"/>
      <c r="CB46" s="798"/>
      <c r="CC46" s="798"/>
      <c r="CD46" s="798"/>
      <c r="CE46" s="798"/>
      <c r="CF46" s="798"/>
      <c r="CG46" s="799"/>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51"/>
      <c r="AF47" s="852"/>
      <c r="AG47" s="853"/>
      <c r="AH47" s="853"/>
      <c r="AI47" s="853"/>
      <c r="AJ47" s="854"/>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797"/>
      <c r="BT47" s="798"/>
      <c r="BU47" s="798"/>
      <c r="BV47" s="798"/>
      <c r="BW47" s="798"/>
      <c r="BX47" s="798"/>
      <c r="BY47" s="798"/>
      <c r="BZ47" s="798"/>
      <c r="CA47" s="798"/>
      <c r="CB47" s="798"/>
      <c r="CC47" s="798"/>
      <c r="CD47" s="798"/>
      <c r="CE47" s="798"/>
      <c r="CF47" s="798"/>
      <c r="CG47" s="799"/>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51"/>
      <c r="AF48" s="852"/>
      <c r="AG48" s="853"/>
      <c r="AH48" s="853"/>
      <c r="AI48" s="853"/>
      <c r="AJ48" s="854"/>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797"/>
      <c r="BT48" s="798"/>
      <c r="BU48" s="798"/>
      <c r="BV48" s="798"/>
      <c r="BW48" s="798"/>
      <c r="BX48" s="798"/>
      <c r="BY48" s="798"/>
      <c r="BZ48" s="798"/>
      <c r="CA48" s="798"/>
      <c r="CB48" s="798"/>
      <c r="CC48" s="798"/>
      <c r="CD48" s="798"/>
      <c r="CE48" s="798"/>
      <c r="CF48" s="798"/>
      <c r="CG48" s="799"/>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51"/>
      <c r="AF49" s="852"/>
      <c r="AG49" s="853"/>
      <c r="AH49" s="853"/>
      <c r="AI49" s="853"/>
      <c r="AJ49" s="854"/>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797"/>
      <c r="BT49" s="798"/>
      <c r="BU49" s="798"/>
      <c r="BV49" s="798"/>
      <c r="BW49" s="798"/>
      <c r="BX49" s="798"/>
      <c r="BY49" s="798"/>
      <c r="BZ49" s="798"/>
      <c r="CA49" s="798"/>
      <c r="CB49" s="798"/>
      <c r="CC49" s="798"/>
      <c r="CD49" s="798"/>
      <c r="CE49" s="798"/>
      <c r="CF49" s="798"/>
      <c r="CG49" s="799"/>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52"/>
      <c r="AG50" s="853"/>
      <c r="AH50" s="853"/>
      <c r="AI50" s="853"/>
      <c r="AJ50" s="854"/>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797"/>
      <c r="BT50" s="798"/>
      <c r="BU50" s="798"/>
      <c r="BV50" s="798"/>
      <c r="BW50" s="798"/>
      <c r="BX50" s="798"/>
      <c r="BY50" s="798"/>
      <c r="BZ50" s="798"/>
      <c r="CA50" s="798"/>
      <c r="CB50" s="798"/>
      <c r="CC50" s="798"/>
      <c r="CD50" s="798"/>
      <c r="CE50" s="798"/>
      <c r="CF50" s="798"/>
      <c r="CG50" s="799"/>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52"/>
      <c r="AG51" s="853"/>
      <c r="AH51" s="853"/>
      <c r="AI51" s="853"/>
      <c r="AJ51" s="854"/>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797"/>
      <c r="BT51" s="798"/>
      <c r="BU51" s="798"/>
      <c r="BV51" s="798"/>
      <c r="BW51" s="798"/>
      <c r="BX51" s="798"/>
      <c r="BY51" s="798"/>
      <c r="BZ51" s="798"/>
      <c r="CA51" s="798"/>
      <c r="CB51" s="798"/>
      <c r="CC51" s="798"/>
      <c r="CD51" s="798"/>
      <c r="CE51" s="798"/>
      <c r="CF51" s="798"/>
      <c r="CG51" s="799"/>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52"/>
      <c r="AG52" s="853"/>
      <c r="AH52" s="853"/>
      <c r="AI52" s="853"/>
      <c r="AJ52" s="854"/>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797"/>
      <c r="BT52" s="798"/>
      <c r="BU52" s="798"/>
      <c r="BV52" s="798"/>
      <c r="BW52" s="798"/>
      <c r="BX52" s="798"/>
      <c r="BY52" s="798"/>
      <c r="BZ52" s="798"/>
      <c r="CA52" s="798"/>
      <c r="CB52" s="798"/>
      <c r="CC52" s="798"/>
      <c r="CD52" s="798"/>
      <c r="CE52" s="798"/>
      <c r="CF52" s="798"/>
      <c r="CG52" s="799"/>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52"/>
      <c r="AG53" s="853"/>
      <c r="AH53" s="853"/>
      <c r="AI53" s="853"/>
      <c r="AJ53" s="854"/>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797"/>
      <c r="BT53" s="798"/>
      <c r="BU53" s="798"/>
      <c r="BV53" s="798"/>
      <c r="BW53" s="798"/>
      <c r="BX53" s="798"/>
      <c r="BY53" s="798"/>
      <c r="BZ53" s="798"/>
      <c r="CA53" s="798"/>
      <c r="CB53" s="798"/>
      <c r="CC53" s="798"/>
      <c r="CD53" s="798"/>
      <c r="CE53" s="798"/>
      <c r="CF53" s="798"/>
      <c r="CG53" s="799"/>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52"/>
      <c r="AG54" s="853"/>
      <c r="AH54" s="853"/>
      <c r="AI54" s="853"/>
      <c r="AJ54" s="854"/>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797"/>
      <c r="BT54" s="798"/>
      <c r="BU54" s="798"/>
      <c r="BV54" s="798"/>
      <c r="BW54" s="798"/>
      <c r="BX54" s="798"/>
      <c r="BY54" s="798"/>
      <c r="BZ54" s="798"/>
      <c r="CA54" s="798"/>
      <c r="CB54" s="798"/>
      <c r="CC54" s="798"/>
      <c r="CD54" s="798"/>
      <c r="CE54" s="798"/>
      <c r="CF54" s="798"/>
      <c r="CG54" s="799"/>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52"/>
      <c r="AG55" s="853"/>
      <c r="AH55" s="853"/>
      <c r="AI55" s="853"/>
      <c r="AJ55" s="854"/>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797"/>
      <c r="BT55" s="798"/>
      <c r="BU55" s="798"/>
      <c r="BV55" s="798"/>
      <c r="BW55" s="798"/>
      <c r="BX55" s="798"/>
      <c r="BY55" s="798"/>
      <c r="BZ55" s="798"/>
      <c r="CA55" s="798"/>
      <c r="CB55" s="798"/>
      <c r="CC55" s="798"/>
      <c r="CD55" s="798"/>
      <c r="CE55" s="798"/>
      <c r="CF55" s="798"/>
      <c r="CG55" s="799"/>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52"/>
      <c r="AG56" s="853"/>
      <c r="AH56" s="853"/>
      <c r="AI56" s="853"/>
      <c r="AJ56" s="854"/>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797"/>
      <c r="BT56" s="798"/>
      <c r="BU56" s="798"/>
      <c r="BV56" s="798"/>
      <c r="BW56" s="798"/>
      <c r="BX56" s="798"/>
      <c r="BY56" s="798"/>
      <c r="BZ56" s="798"/>
      <c r="CA56" s="798"/>
      <c r="CB56" s="798"/>
      <c r="CC56" s="798"/>
      <c r="CD56" s="798"/>
      <c r="CE56" s="798"/>
      <c r="CF56" s="798"/>
      <c r="CG56" s="799"/>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52"/>
      <c r="AG57" s="853"/>
      <c r="AH57" s="853"/>
      <c r="AI57" s="853"/>
      <c r="AJ57" s="854"/>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797"/>
      <c r="BT57" s="798"/>
      <c r="BU57" s="798"/>
      <c r="BV57" s="798"/>
      <c r="BW57" s="798"/>
      <c r="BX57" s="798"/>
      <c r="BY57" s="798"/>
      <c r="BZ57" s="798"/>
      <c r="CA57" s="798"/>
      <c r="CB57" s="798"/>
      <c r="CC57" s="798"/>
      <c r="CD57" s="798"/>
      <c r="CE57" s="798"/>
      <c r="CF57" s="798"/>
      <c r="CG57" s="799"/>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52"/>
      <c r="AG58" s="853"/>
      <c r="AH58" s="853"/>
      <c r="AI58" s="853"/>
      <c r="AJ58" s="854"/>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797"/>
      <c r="BT58" s="798"/>
      <c r="BU58" s="798"/>
      <c r="BV58" s="798"/>
      <c r="BW58" s="798"/>
      <c r="BX58" s="798"/>
      <c r="BY58" s="798"/>
      <c r="BZ58" s="798"/>
      <c r="CA58" s="798"/>
      <c r="CB58" s="798"/>
      <c r="CC58" s="798"/>
      <c r="CD58" s="798"/>
      <c r="CE58" s="798"/>
      <c r="CF58" s="798"/>
      <c r="CG58" s="799"/>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52"/>
      <c r="AG59" s="853"/>
      <c r="AH59" s="853"/>
      <c r="AI59" s="853"/>
      <c r="AJ59" s="854"/>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797"/>
      <c r="BT59" s="798"/>
      <c r="BU59" s="798"/>
      <c r="BV59" s="798"/>
      <c r="BW59" s="798"/>
      <c r="BX59" s="798"/>
      <c r="BY59" s="798"/>
      <c r="BZ59" s="798"/>
      <c r="CA59" s="798"/>
      <c r="CB59" s="798"/>
      <c r="CC59" s="798"/>
      <c r="CD59" s="798"/>
      <c r="CE59" s="798"/>
      <c r="CF59" s="798"/>
      <c r="CG59" s="799"/>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52"/>
      <c r="AG60" s="853"/>
      <c r="AH60" s="853"/>
      <c r="AI60" s="853"/>
      <c r="AJ60" s="854"/>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797"/>
      <c r="BT60" s="798"/>
      <c r="BU60" s="798"/>
      <c r="BV60" s="798"/>
      <c r="BW60" s="798"/>
      <c r="BX60" s="798"/>
      <c r="BY60" s="798"/>
      <c r="BZ60" s="798"/>
      <c r="CA60" s="798"/>
      <c r="CB60" s="798"/>
      <c r="CC60" s="798"/>
      <c r="CD60" s="798"/>
      <c r="CE60" s="798"/>
      <c r="CF60" s="798"/>
      <c r="CG60" s="799"/>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52"/>
      <c r="AG61" s="853"/>
      <c r="AH61" s="853"/>
      <c r="AI61" s="853"/>
      <c r="AJ61" s="854"/>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797"/>
      <c r="BT61" s="798"/>
      <c r="BU61" s="798"/>
      <c r="BV61" s="798"/>
      <c r="BW61" s="798"/>
      <c r="BX61" s="798"/>
      <c r="BY61" s="798"/>
      <c r="BZ61" s="798"/>
      <c r="CA61" s="798"/>
      <c r="CB61" s="798"/>
      <c r="CC61" s="798"/>
      <c r="CD61" s="798"/>
      <c r="CE61" s="798"/>
      <c r="CF61" s="798"/>
      <c r="CG61" s="799"/>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52"/>
      <c r="AG62" s="853"/>
      <c r="AH62" s="853"/>
      <c r="AI62" s="853"/>
      <c r="AJ62" s="854"/>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415</v>
      </c>
      <c r="BK62" s="886"/>
      <c r="BL62" s="886"/>
      <c r="BM62" s="886"/>
      <c r="BN62" s="887"/>
      <c r="BO62" s="265"/>
      <c r="BP62" s="265"/>
      <c r="BQ62" s="262">
        <v>56</v>
      </c>
      <c r="BR62" s="263"/>
      <c r="BS62" s="797"/>
      <c r="BT62" s="798"/>
      <c r="BU62" s="798"/>
      <c r="BV62" s="798"/>
      <c r="BW62" s="798"/>
      <c r="BX62" s="798"/>
      <c r="BY62" s="798"/>
      <c r="BZ62" s="798"/>
      <c r="CA62" s="798"/>
      <c r="CB62" s="798"/>
      <c r="CC62" s="798"/>
      <c r="CD62" s="798"/>
      <c r="CE62" s="798"/>
      <c r="CF62" s="798"/>
      <c r="CG62" s="799"/>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6"/>
    </row>
    <row r="63" spans="1:131" s="247" customFormat="1" ht="26.25" customHeight="1" thickBot="1" x14ac:dyDescent="0.2">
      <c r="A63" s="264" t="s">
        <v>388</v>
      </c>
      <c r="B63" s="870" t="s">
        <v>416</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1516</v>
      </c>
      <c r="AG63" s="922"/>
      <c r="AH63" s="922"/>
      <c r="AI63" s="922"/>
      <c r="AJ63" s="923"/>
      <c r="AK63" s="924"/>
      <c r="AL63" s="919"/>
      <c r="AM63" s="919"/>
      <c r="AN63" s="919"/>
      <c r="AO63" s="919"/>
      <c r="AP63" s="922">
        <v>25921</v>
      </c>
      <c r="AQ63" s="922"/>
      <c r="AR63" s="922"/>
      <c r="AS63" s="922"/>
      <c r="AT63" s="922"/>
      <c r="AU63" s="922">
        <v>17714</v>
      </c>
      <c r="AV63" s="922"/>
      <c r="AW63" s="922"/>
      <c r="AX63" s="922"/>
      <c r="AY63" s="922"/>
      <c r="AZ63" s="926"/>
      <c r="BA63" s="926"/>
      <c r="BB63" s="926"/>
      <c r="BC63" s="926"/>
      <c r="BD63" s="926"/>
      <c r="BE63" s="927"/>
      <c r="BF63" s="927"/>
      <c r="BG63" s="927"/>
      <c r="BH63" s="927"/>
      <c r="BI63" s="928"/>
      <c r="BJ63" s="929" t="s">
        <v>410</v>
      </c>
      <c r="BK63" s="930"/>
      <c r="BL63" s="930"/>
      <c r="BM63" s="930"/>
      <c r="BN63" s="931"/>
      <c r="BO63" s="265"/>
      <c r="BP63" s="265"/>
      <c r="BQ63" s="262">
        <v>57</v>
      </c>
      <c r="BR63" s="263"/>
      <c r="BS63" s="797"/>
      <c r="BT63" s="798"/>
      <c r="BU63" s="798"/>
      <c r="BV63" s="798"/>
      <c r="BW63" s="798"/>
      <c r="BX63" s="798"/>
      <c r="BY63" s="798"/>
      <c r="BZ63" s="798"/>
      <c r="CA63" s="798"/>
      <c r="CB63" s="798"/>
      <c r="CC63" s="798"/>
      <c r="CD63" s="798"/>
      <c r="CE63" s="798"/>
      <c r="CF63" s="798"/>
      <c r="CG63" s="799"/>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797"/>
      <c r="BT64" s="798"/>
      <c r="BU64" s="798"/>
      <c r="BV64" s="798"/>
      <c r="BW64" s="798"/>
      <c r="BX64" s="798"/>
      <c r="BY64" s="798"/>
      <c r="BZ64" s="798"/>
      <c r="CA64" s="798"/>
      <c r="CB64" s="798"/>
      <c r="CC64" s="798"/>
      <c r="CD64" s="798"/>
      <c r="CE64" s="798"/>
      <c r="CF64" s="798"/>
      <c r="CG64" s="799"/>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6"/>
    </row>
    <row r="65" spans="1:131" s="247" customFormat="1" ht="26.25" customHeight="1" thickBot="1" x14ac:dyDescent="0.2">
      <c r="A65" s="252" t="s">
        <v>417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797"/>
      <c r="BT65" s="798"/>
      <c r="BU65" s="798"/>
      <c r="BV65" s="798"/>
      <c r="BW65" s="798"/>
      <c r="BX65" s="798"/>
      <c r="BY65" s="798"/>
      <c r="BZ65" s="798"/>
      <c r="CA65" s="798"/>
      <c r="CB65" s="798"/>
      <c r="CC65" s="798"/>
      <c r="CD65" s="798"/>
      <c r="CE65" s="798"/>
      <c r="CF65" s="798"/>
      <c r="CG65" s="799"/>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6"/>
    </row>
    <row r="66" spans="1:131" s="247" customFormat="1" ht="26.25" customHeight="1" x14ac:dyDescent="0.15">
      <c r="A66" s="823" t="s">
        <v>418</v>
      </c>
      <c r="B66" s="824"/>
      <c r="C66" s="824"/>
      <c r="D66" s="824"/>
      <c r="E66" s="824"/>
      <c r="F66" s="824"/>
      <c r="G66" s="824"/>
      <c r="H66" s="824"/>
      <c r="I66" s="824"/>
      <c r="J66" s="824"/>
      <c r="K66" s="824"/>
      <c r="L66" s="824"/>
      <c r="M66" s="824"/>
      <c r="N66" s="824"/>
      <c r="O66" s="824"/>
      <c r="P66" s="825"/>
      <c r="Q66" s="800" t="s">
        <v>419</v>
      </c>
      <c r="R66" s="801"/>
      <c r="S66" s="801"/>
      <c r="T66" s="801"/>
      <c r="U66" s="802"/>
      <c r="V66" s="800" t="s">
        <v>420</v>
      </c>
      <c r="W66" s="801"/>
      <c r="X66" s="801"/>
      <c r="Y66" s="801"/>
      <c r="Z66" s="802"/>
      <c r="AA66" s="800" t="s">
        <v>421</v>
      </c>
      <c r="AB66" s="801"/>
      <c r="AC66" s="801"/>
      <c r="AD66" s="801"/>
      <c r="AE66" s="802"/>
      <c r="AF66" s="935" t="s">
        <v>422</v>
      </c>
      <c r="AG66" s="893"/>
      <c r="AH66" s="893"/>
      <c r="AI66" s="893"/>
      <c r="AJ66" s="936"/>
      <c r="AK66" s="800" t="s">
        <v>423</v>
      </c>
      <c r="AL66" s="824"/>
      <c r="AM66" s="824"/>
      <c r="AN66" s="824"/>
      <c r="AO66" s="825"/>
      <c r="AP66" s="800" t="s">
        <v>424</v>
      </c>
      <c r="AQ66" s="801"/>
      <c r="AR66" s="801"/>
      <c r="AS66" s="801"/>
      <c r="AT66" s="802"/>
      <c r="AU66" s="800" t="s">
        <v>425</v>
      </c>
      <c r="AV66" s="801"/>
      <c r="AW66" s="801"/>
      <c r="AX66" s="801"/>
      <c r="AY66" s="802"/>
      <c r="AZ66" s="800" t="s">
        <v>374</v>
      </c>
      <c r="BA66" s="801"/>
      <c r="BB66" s="801"/>
      <c r="BC66" s="801"/>
      <c r="BD66" s="812"/>
      <c r="BE66" s="265"/>
      <c r="BF66" s="265"/>
      <c r="BG66" s="265"/>
      <c r="BH66" s="265"/>
      <c r="BI66" s="265"/>
      <c r="BJ66" s="265"/>
      <c r="BK66" s="265"/>
      <c r="BL66" s="265"/>
      <c r="BM66" s="265"/>
      <c r="BN66" s="265"/>
      <c r="BO66" s="265"/>
      <c r="BP66" s="265"/>
      <c r="BQ66" s="262">
        <v>60</v>
      </c>
      <c r="BR66" s="267"/>
      <c r="BS66" s="946"/>
      <c r="BT66" s="947"/>
      <c r="BU66" s="947"/>
      <c r="BV66" s="947"/>
      <c r="BW66" s="947"/>
      <c r="BX66" s="947"/>
      <c r="BY66" s="947"/>
      <c r="BZ66" s="947"/>
      <c r="CA66" s="947"/>
      <c r="CB66" s="947"/>
      <c r="CC66" s="947"/>
      <c r="CD66" s="947"/>
      <c r="CE66" s="947"/>
      <c r="CF66" s="947"/>
      <c r="CG66" s="948"/>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40"/>
      <c r="DW66" s="941"/>
      <c r="DX66" s="941"/>
      <c r="DY66" s="941"/>
      <c r="DZ66" s="942"/>
      <c r="EA66" s="246"/>
    </row>
    <row r="67" spans="1:131" s="247" customFormat="1" ht="26.25" customHeight="1" thickBot="1" x14ac:dyDescent="0.2">
      <c r="A67" s="826"/>
      <c r="B67" s="827"/>
      <c r="C67" s="827"/>
      <c r="D67" s="827"/>
      <c r="E67" s="827"/>
      <c r="F67" s="827"/>
      <c r="G67" s="827"/>
      <c r="H67" s="827"/>
      <c r="I67" s="827"/>
      <c r="J67" s="827"/>
      <c r="K67" s="827"/>
      <c r="L67" s="827"/>
      <c r="M67" s="827"/>
      <c r="N67" s="827"/>
      <c r="O67" s="827"/>
      <c r="P67" s="828"/>
      <c r="Q67" s="803"/>
      <c r="R67" s="804"/>
      <c r="S67" s="804"/>
      <c r="T67" s="804"/>
      <c r="U67" s="805"/>
      <c r="V67" s="803"/>
      <c r="W67" s="804"/>
      <c r="X67" s="804"/>
      <c r="Y67" s="804"/>
      <c r="Z67" s="805"/>
      <c r="AA67" s="803"/>
      <c r="AB67" s="804"/>
      <c r="AC67" s="804"/>
      <c r="AD67" s="804"/>
      <c r="AE67" s="805"/>
      <c r="AF67" s="937"/>
      <c r="AG67" s="896"/>
      <c r="AH67" s="896"/>
      <c r="AI67" s="896"/>
      <c r="AJ67" s="938"/>
      <c r="AK67" s="939"/>
      <c r="AL67" s="827"/>
      <c r="AM67" s="827"/>
      <c r="AN67" s="827"/>
      <c r="AO67" s="828"/>
      <c r="AP67" s="803"/>
      <c r="AQ67" s="804"/>
      <c r="AR67" s="804"/>
      <c r="AS67" s="804"/>
      <c r="AT67" s="805"/>
      <c r="AU67" s="803"/>
      <c r="AV67" s="804"/>
      <c r="AW67" s="804"/>
      <c r="AX67" s="804"/>
      <c r="AY67" s="805"/>
      <c r="AZ67" s="803"/>
      <c r="BA67" s="804"/>
      <c r="BB67" s="804"/>
      <c r="BC67" s="804"/>
      <c r="BD67" s="813"/>
      <c r="BE67" s="265"/>
      <c r="BF67" s="265"/>
      <c r="BG67" s="265"/>
      <c r="BH67" s="265"/>
      <c r="BI67" s="265"/>
      <c r="BJ67" s="265"/>
      <c r="BK67" s="265"/>
      <c r="BL67" s="265"/>
      <c r="BM67" s="265"/>
      <c r="BN67" s="265"/>
      <c r="BO67" s="265"/>
      <c r="BP67" s="265"/>
      <c r="BQ67" s="262">
        <v>61</v>
      </c>
      <c r="BR67" s="267"/>
      <c r="BS67" s="946"/>
      <c r="BT67" s="947"/>
      <c r="BU67" s="947"/>
      <c r="BV67" s="947"/>
      <c r="BW67" s="947"/>
      <c r="BX67" s="947"/>
      <c r="BY67" s="947"/>
      <c r="BZ67" s="947"/>
      <c r="CA67" s="947"/>
      <c r="CB67" s="947"/>
      <c r="CC67" s="947"/>
      <c r="CD67" s="947"/>
      <c r="CE67" s="947"/>
      <c r="CF67" s="947"/>
      <c r="CG67" s="948"/>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40"/>
      <c r="DW67" s="941"/>
      <c r="DX67" s="941"/>
      <c r="DY67" s="941"/>
      <c r="DZ67" s="942"/>
      <c r="EA67" s="246"/>
    </row>
    <row r="68" spans="1:131" s="247" customFormat="1" ht="26.25" customHeight="1" thickTop="1" x14ac:dyDescent="0.15">
      <c r="A68" s="258">
        <v>1</v>
      </c>
      <c r="B68" s="932" t="s">
        <v>590</v>
      </c>
      <c r="C68" s="933"/>
      <c r="D68" s="933"/>
      <c r="E68" s="933"/>
      <c r="F68" s="933"/>
      <c r="G68" s="933"/>
      <c r="H68" s="933"/>
      <c r="I68" s="933"/>
      <c r="J68" s="933"/>
      <c r="K68" s="933"/>
      <c r="L68" s="933"/>
      <c r="M68" s="933"/>
      <c r="N68" s="933"/>
      <c r="O68" s="933"/>
      <c r="P68" s="934"/>
      <c r="Q68" s="952">
        <v>106</v>
      </c>
      <c r="R68" s="949"/>
      <c r="S68" s="949"/>
      <c r="T68" s="949"/>
      <c r="U68" s="949"/>
      <c r="V68" s="949">
        <v>102</v>
      </c>
      <c r="W68" s="949"/>
      <c r="X68" s="949"/>
      <c r="Y68" s="949"/>
      <c r="Z68" s="949"/>
      <c r="AA68" s="949">
        <v>4</v>
      </c>
      <c r="AB68" s="949"/>
      <c r="AC68" s="949"/>
      <c r="AD68" s="949"/>
      <c r="AE68" s="949"/>
      <c r="AF68" s="949">
        <v>4</v>
      </c>
      <c r="AG68" s="949"/>
      <c r="AH68" s="949"/>
      <c r="AI68" s="949"/>
      <c r="AJ68" s="949"/>
      <c r="AK68" s="949" t="s">
        <v>609</v>
      </c>
      <c r="AL68" s="949"/>
      <c r="AM68" s="949"/>
      <c r="AN68" s="949"/>
      <c r="AO68" s="949"/>
      <c r="AP68" s="949">
        <v>121</v>
      </c>
      <c r="AQ68" s="949"/>
      <c r="AR68" s="949"/>
      <c r="AS68" s="949"/>
      <c r="AT68" s="949"/>
      <c r="AU68" s="949">
        <v>7</v>
      </c>
      <c r="AV68" s="949"/>
      <c r="AW68" s="949"/>
      <c r="AX68" s="949"/>
      <c r="AY68" s="949"/>
      <c r="AZ68" s="950"/>
      <c r="BA68" s="950"/>
      <c r="BB68" s="950"/>
      <c r="BC68" s="950"/>
      <c r="BD68" s="951"/>
      <c r="BE68" s="265"/>
      <c r="BF68" s="265"/>
      <c r="BG68" s="265"/>
      <c r="BH68" s="265"/>
      <c r="BI68" s="265"/>
      <c r="BJ68" s="265"/>
      <c r="BK68" s="265"/>
      <c r="BL68" s="265"/>
      <c r="BM68" s="265"/>
      <c r="BN68" s="265"/>
      <c r="BO68" s="265"/>
      <c r="BP68" s="265"/>
      <c r="BQ68" s="262">
        <v>62</v>
      </c>
      <c r="BR68" s="267"/>
      <c r="BS68" s="946"/>
      <c r="BT68" s="947"/>
      <c r="BU68" s="947"/>
      <c r="BV68" s="947"/>
      <c r="BW68" s="947"/>
      <c r="BX68" s="947"/>
      <c r="BY68" s="947"/>
      <c r="BZ68" s="947"/>
      <c r="CA68" s="947"/>
      <c r="CB68" s="947"/>
      <c r="CC68" s="947"/>
      <c r="CD68" s="947"/>
      <c r="CE68" s="947"/>
      <c r="CF68" s="947"/>
      <c r="CG68" s="948"/>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40"/>
      <c r="DW68" s="941"/>
      <c r="DX68" s="941"/>
      <c r="DY68" s="941"/>
      <c r="DZ68" s="942"/>
      <c r="EA68" s="246"/>
    </row>
    <row r="69" spans="1:131" s="247" customFormat="1" ht="26.25" customHeight="1" x14ac:dyDescent="0.15">
      <c r="A69" s="261">
        <v>2</v>
      </c>
      <c r="B69" s="962" t="s">
        <v>591</v>
      </c>
      <c r="C69" s="963"/>
      <c r="D69" s="963"/>
      <c r="E69" s="963"/>
      <c r="F69" s="963"/>
      <c r="G69" s="963"/>
      <c r="H69" s="963"/>
      <c r="I69" s="963"/>
      <c r="J69" s="963"/>
      <c r="K69" s="963"/>
      <c r="L69" s="963"/>
      <c r="M69" s="963"/>
      <c r="N69" s="963"/>
      <c r="O69" s="963"/>
      <c r="P69" s="964"/>
      <c r="Q69" s="956">
        <v>535</v>
      </c>
      <c r="R69" s="911"/>
      <c r="S69" s="911"/>
      <c r="T69" s="911"/>
      <c r="U69" s="911"/>
      <c r="V69" s="911">
        <v>471</v>
      </c>
      <c r="W69" s="911"/>
      <c r="X69" s="911"/>
      <c r="Y69" s="911"/>
      <c r="Z69" s="911"/>
      <c r="AA69" s="911">
        <v>64</v>
      </c>
      <c r="AB69" s="911"/>
      <c r="AC69" s="911"/>
      <c r="AD69" s="911"/>
      <c r="AE69" s="911"/>
      <c r="AF69" s="911">
        <v>64</v>
      </c>
      <c r="AG69" s="911"/>
      <c r="AH69" s="911"/>
      <c r="AI69" s="911"/>
      <c r="AJ69" s="911"/>
      <c r="AK69" s="911">
        <v>40</v>
      </c>
      <c r="AL69" s="911"/>
      <c r="AM69" s="911"/>
      <c r="AN69" s="911"/>
      <c r="AO69" s="911"/>
      <c r="AP69" s="911">
        <v>40</v>
      </c>
      <c r="AQ69" s="911"/>
      <c r="AR69" s="911"/>
      <c r="AS69" s="911"/>
      <c r="AT69" s="911"/>
      <c r="AU69" s="911">
        <v>18</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6"/>
      <c r="BT69" s="947"/>
      <c r="BU69" s="947"/>
      <c r="BV69" s="947"/>
      <c r="BW69" s="947"/>
      <c r="BX69" s="947"/>
      <c r="BY69" s="947"/>
      <c r="BZ69" s="947"/>
      <c r="CA69" s="947"/>
      <c r="CB69" s="947"/>
      <c r="CC69" s="947"/>
      <c r="CD69" s="947"/>
      <c r="CE69" s="947"/>
      <c r="CF69" s="947"/>
      <c r="CG69" s="948"/>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40"/>
      <c r="DW69" s="941"/>
      <c r="DX69" s="941"/>
      <c r="DY69" s="941"/>
      <c r="DZ69" s="942"/>
      <c r="EA69" s="246"/>
    </row>
    <row r="70" spans="1:131" s="247" customFormat="1" ht="26.25" customHeight="1" x14ac:dyDescent="0.15">
      <c r="A70" s="261">
        <v>3</v>
      </c>
      <c r="B70" s="962" t="s">
        <v>592</v>
      </c>
      <c r="C70" s="963"/>
      <c r="D70" s="963"/>
      <c r="E70" s="963"/>
      <c r="F70" s="963"/>
      <c r="G70" s="963"/>
      <c r="H70" s="963"/>
      <c r="I70" s="963"/>
      <c r="J70" s="963"/>
      <c r="K70" s="963"/>
      <c r="L70" s="963"/>
      <c r="M70" s="963"/>
      <c r="N70" s="963"/>
      <c r="O70" s="963"/>
      <c r="P70" s="964"/>
      <c r="Q70" s="953">
        <v>411</v>
      </c>
      <c r="R70" s="954"/>
      <c r="S70" s="954"/>
      <c r="T70" s="954"/>
      <c r="U70" s="910"/>
      <c r="V70" s="955">
        <v>367</v>
      </c>
      <c r="W70" s="954"/>
      <c r="X70" s="954"/>
      <c r="Y70" s="954"/>
      <c r="Z70" s="910"/>
      <c r="AA70" s="955">
        <v>44</v>
      </c>
      <c r="AB70" s="954"/>
      <c r="AC70" s="954"/>
      <c r="AD70" s="954"/>
      <c r="AE70" s="910"/>
      <c r="AF70" s="955">
        <v>318</v>
      </c>
      <c r="AG70" s="954"/>
      <c r="AH70" s="954"/>
      <c r="AI70" s="954"/>
      <c r="AJ70" s="910"/>
      <c r="AK70" s="955" t="s">
        <v>609</v>
      </c>
      <c r="AL70" s="954"/>
      <c r="AM70" s="954"/>
      <c r="AN70" s="954"/>
      <c r="AO70" s="910"/>
      <c r="AP70" s="955">
        <v>475</v>
      </c>
      <c r="AQ70" s="954"/>
      <c r="AR70" s="954"/>
      <c r="AS70" s="954"/>
      <c r="AT70" s="910"/>
      <c r="AU70" s="955" t="s">
        <v>614</v>
      </c>
      <c r="AV70" s="954"/>
      <c r="AW70" s="954"/>
      <c r="AX70" s="954"/>
      <c r="AY70" s="910"/>
      <c r="AZ70" s="959"/>
      <c r="BA70" s="960"/>
      <c r="BB70" s="960"/>
      <c r="BC70" s="960"/>
      <c r="BD70" s="961"/>
      <c r="BE70" s="265"/>
      <c r="BF70" s="265"/>
      <c r="BG70" s="265"/>
      <c r="BH70" s="265"/>
      <c r="BI70" s="265"/>
      <c r="BJ70" s="265"/>
      <c r="BK70" s="265"/>
      <c r="BL70" s="265"/>
      <c r="BM70" s="265"/>
      <c r="BN70" s="265"/>
      <c r="BO70" s="265"/>
      <c r="BP70" s="265"/>
      <c r="BQ70" s="262">
        <v>64</v>
      </c>
      <c r="BR70" s="267"/>
      <c r="BS70" s="946"/>
      <c r="BT70" s="947"/>
      <c r="BU70" s="947"/>
      <c r="BV70" s="947"/>
      <c r="BW70" s="947"/>
      <c r="BX70" s="947"/>
      <c r="BY70" s="947"/>
      <c r="BZ70" s="947"/>
      <c r="CA70" s="947"/>
      <c r="CB70" s="947"/>
      <c r="CC70" s="947"/>
      <c r="CD70" s="947"/>
      <c r="CE70" s="947"/>
      <c r="CF70" s="947"/>
      <c r="CG70" s="948"/>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40"/>
      <c r="DW70" s="941"/>
      <c r="DX70" s="941"/>
      <c r="DY70" s="941"/>
      <c r="DZ70" s="942"/>
      <c r="EA70" s="246"/>
    </row>
    <row r="71" spans="1:131" s="247" customFormat="1" ht="26.25" customHeight="1" x14ac:dyDescent="0.15">
      <c r="A71" s="261">
        <v>4</v>
      </c>
      <c r="B71" s="962" t="s">
        <v>610</v>
      </c>
      <c r="C71" s="963"/>
      <c r="D71" s="963"/>
      <c r="E71" s="963"/>
      <c r="F71" s="963"/>
      <c r="G71" s="963"/>
      <c r="H71" s="963"/>
      <c r="I71" s="963"/>
      <c r="J71" s="963"/>
      <c r="K71" s="963"/>
      <c r="L71" s="963"/>
      <c r="M71" s="963"/>
      <c r="N71" s="963"/>
      <c r="O71" s="963"/>
      <c r="P71" s="964"/>
      <c r="Q71" s="953">
        <v>2152</v>
      </c>
      <c r="R71" s="954"/>
      <c r="S71" s="954"/>
      <c r="T71" s="954"/>
      <c r="U71" s="910"/>
      <c r="V71" s="955">
        <v>2144</v>
      </c>
      <c r="W71" s="954"/>
      <c r="X71" s="954"/>
      <c r="Y71" s="954"/>
      <c r="Z71" s="910"/>
      <c r="AA71" s="955">
        <v>8</v>
      </c>
      <c r="AB71" s="954"/>
      <c r="AC71" s="954"/>
      <c r="AD71" s="954"/>
      <c r="AE71" s="910"/>
      <c r="AF71" s="955">
        <v>8</v>
      </c>
      <c r="AG71" s="954"/>
      <c r="AH71" s="954"/>
      <c r="AI71" s="954"/>
      <c r="AJ71" s="910"/>
      <c r="AK71" s="955">
        <v>0</v>
      </c>
      <c r="AL71" s="954"/>
      <c r="AM71" s="954"/>
      <c r="AN71" s="954"/>
      <c r="AO71" s="910"/>
      <c r="AP71" s="911">
        <v>904</v>
      </c>
      <c r="AQ71" s="954"/>
      <c r="AR71" s="954"/>
      <c r="AS71" s="954"/>
      <c r="AT71" s="910"/>
      <c r="AU71" s="955">
        <v>812</v>
      </c>
      <c r="AV71" s="954"/>
      <c r="AW71" s="954"/>
      <c r="AX71" s="954"/>
      <c r="AY71" s="910"/>
      <c r="AZ71" s="959"/>
      <c r="BA71" s="960"/>
      <c r="BB71" s="960"/>
      <c r="BC71" s="960"/>
      <c r="BD71" s="961"/>
      <c r="BE71" s="265"/>
      <c r="BF71" s="265"/>
      <c r="BG71" s="265"/>
      <c r="BH71" s="265"/>
      <c r="BI71" s="265"/>
      <c r="BJ71" s="265"/>
      <c r="BK71" s="265"/>
      <c r="BL71" s="265"/>
      <c r="BM71" s="265"/>
      <c r="BN71" s="265"/>
      <c r="BO71" s="265"/>
      <c r="BP71" s="265"/>
      <c r="BQ71" s="262">
        <v>65</v>
      </c>
      <c r="BR71" s="267"/>
      <c r="BS71" s="946"/>
      <c r="BT71" s="947"/>
      <c r="BU71" s="947"/>
      <c r="BV71" s="947"/>
      <c r="BW71" s="947"/>
      <c r="BX71" s="947"/>
      <c r="BY71" s="947"/>
      <c r="BZ71" s="947"/>
      <c r="CA71" s="947"/>
      <c r="CB71" s="947"/>
      <c r="CC71" s="947"/>
      <c r="CD71" s="947"/>
      <c r="CE71" s="947"/>
      <c r="CF71" s="947"/>
      <c r="CG71" s="948"/>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40"/>
      <c r="DW71" s="941"/>
      <c r="DX71" s="941"/>
      <c r="DY71" s="941"/>
      <c r="DZ71" s="942"/>
      <c r="EA71" s="246"/>
    </row>
    <row r="72" spans="1:131" s="247" customFormat="1" ht="26.25" customHeight="1" x14ac:dyDescent="0.15">
      <c r="A72" s="261">
        <v>5</v>
      </c>
      <c r="B72" s="962" t="s">
        <v>593</v>
      </c>
      <c r="C72" s="963"/>
      <c r="D72" s="963"/>
      <c r="E72" s="963"/>
      <c r="F72" s="963"/>
      <c r="G72" s="963"/>
      <c r="H72" s="963"/>
      <c r="I72" s="963"/>
      <c r="J72" s="963"/>
      <c r="K72" s="963"/>
      <c r="L72" s="963"/>
      <c r="M72" s="963"/>
      <c r="N72" s="963"/>
      <c r="O72" s="963"/>
      <c r="P72" s="964"/>
      <c r="Q72" s="956">
        <v>8889</v>
      </c>
      <c r="R72" s="911"/>
      <c r="S72" s="911"/>
      <c r="T72" s="911"/>
      <c r="U72" s="911"/>
      <c r="V72" s="911">
        <v>7475</v>
      </c>
      <c r="W72" s="911"/>
      <c r="X72" s="911"/>
      <c r="Y72" s="911"/>
      <c r="Z72" s="911"/>
      <c r="AA72" s="911">
        <v>1414</v>
      </c>
      <c r="AB72" s="911"/>
      <c r="AC72" s="911"/>
      <c r="AD72" s="911"/>
      <c r="AE72" s="911"/>
      <c r="AF72" s="911">
        <v>1414</v>
      </c>
      <c r="AG72" s="911"/>
      <c r="AH72" s="911"/>
      <c r="AI72" s="911"/>
      <c r="AJ72" s="911"/>
      <c r="AK72" s="911">
        <v>523</v>
      </c>
      <c r="AL72" s="911"/>
      <c r="AM72" s="911"/>
      <c r="AN72" s="911"/>
      <c r="AO72" s="911"/>
      <c r="AP72" s="911" t="s">
        <v>609</v>
      </c>
      <c r="AQ72" s="911"/>
      <c r="AR72" s="911"/>
      <c r="AS72" s="911"/>
      <c r="AT72" s="911"/>
      <c r="AU72" s="911" t="s">
        <v>614</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6"/>
      <c r="BT72" s="947"/>
      <c r="BU72" s="947"/>
      <c r="BV72" s="947"/>
      <c r="BW72" s="947"/>
      <c r="BX72" s="947"/>
      <c r="BY72" s="947"/>
      <c r="BZ72" s="947"/>
      <c r="CA72" s="947"/>
      <c r="CB72" s="947"/>
      <c r="CC72" s="947"/>
      <c r="CD72" s="947"/>
      <c r="CE72" s="947"/>
      <c r="CF72" s="947"/>
      <c r="CG72" s="948"/>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40"/>
      <c r="DW72" s="941"/>
      <c r="DX72" s="941"/>
      <c r="DY72" s="941"/>
      <c r="DZ72" s="942"/>
      <c r="EA72" s="246"/>
    </row>
    <row r="73" spans="1:131" s="247" customFormat="1" ht="26.25" customHeight="1" x14ac:dyDescent="0.15">
      <c r="A73" s="261">
        <v>6</v>
      </c>
      <c r="B73" s="962" t="s">
        <v>594</v>
      </c>
      <c r="C73" s="963"/>
      <c r="D73" s="963"/>
      <c r="E73" s="963"/>
      <c r="F73" s="963"/>
      <c r="G73" s="963"/>
      <c r="H73" s="963"/>
      <c r="I73" s="963"/>
      <c r="J73" s="963"/>
      <c r="K73" s="963"/>
      <c r="L73" s="963"/>
      <c r="M73" s="963"/>
      <c r="N73" s="963"/>
      <c r="O73" s="963"/>
      <c r="P73" s="964"/>
      <c r="Q73" s="953">
        <v>300</v>
      </c>
      <c r="R73" s="954"/>
      <c r="S73" s="954"/>
      <c r="T73" s="954"/>
      <c r="U73" s="910"/>
      <c r="V73" s="955">
        <v>254</v>
      </c>
      <c r="W73" s="954"/>
      <c r="X73" s="954"/>
      <c r="Y73" s="954"/>
      <c r="Z73" s="910"/>
      <c r="AA73" s="955">
        <v>46</v>
      </c>
      <c r="AB73" s="954"/>
      <c r="AC73" s="954"/>
      <c r="AD73" s="954"/>
      <c r="AE73" s="910"/>
      <c r="AF73" s="955">
        <v>46</v>
      </c>
      <c r="AG73" s="954"/>
      <c r="AH73" s="954"/>
      <c r="AI73" s="954"/>
      <c r="AJ73" s="910"/>
      <c r="AK73" s="955" t="s">
        <v>609</v>
      </c>
      <c r="AL73" s="954"/>
      <c r="AM73" s="954"/>
      <c r="AN73" s="954"/>
      <c r="AO73" s="910"/>
      <c r="AP73" s="955" t="s">
        <v>609</v>
      </c>
      <c r="AQ73" s="954"/>
      <c r="AR73" s="954"/>
      <c r="AS73" s="954"/>
      <c r="AT73" s="910"/>
      <c r="AU73" s="955" t="s">
        <v>614</v>
      </c>
      <c r="AV73" s="954"/>
      <c r="AW73" s="954"/>
      <c r="AX73" s="954"/>
      <c r="AY73" s="910"/>
      <c r="AZ73" s="959"/>
      <c r="BA73" s="960"/>
      <c r="BB73" s="960"/>
      <c r="BC73" s="960"/>
      <c r="BD73" s="961"/>
      <c r="BE73" s="265"/>
      <c r="BF73" s="265"/>
      <c r="BG73" s="265"/>
      <c r="BH73" s="265"/>
      <c r="BI73" s="265"/>
      <c r="BJ73" s="265"/>
      <c r="BK73" s="265"/>
      <c r="BL73" s="265"/>
      <c r="BM73" s="265"/>
      <c r="BN73" s="265"/>
      <c r="BO73" s="265"/>
      <c r="BP73" s="265"/>
      <c r="BQ73" s="262">
        <v>67</v>
      </c>
      <c r="BR73" s="267"/>
      <c r="BS73" s="946"/>
      <c r="BT73" s="947"/>
      <c r="BU73" s="947"/>
      <c r="BV73" s="947"/>
      <c r="BW73" s="947"/>
      <c r="BX73" s="947"/>
      <c r="BY73" s="947"/>
      <c r="BZ73" s="947"/>
      <c r="CA73" s="947"/>
      <c r="CB73" s="947"/>
      <c r="CC73" s="947"/>
      <c r="CD73" s="947"/>
      <c r="CE73" s="947"/>
      <c r="CF73" s="947"/>
      <c r="CG73" s="948"/>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40"/>
      <c r="DW73" s="941"/>
      <c r="DX73" s="941"/>
      <c r="DY73" s="941"/>
      <c r="DZ73" s="942"/>
      <c r="EA73" s="246"/>
    </row>
    <row r="74" spans="1:131" s="247" customFormat="1" ht="26.25" customHeight="1" x14ac:dyDescent="0.15">
      <c r="A74" s="261">
        <v>7</v>
      </c>
      <c r="B74" s="962" t="s">
        <v>595</v>
      </c>
      <c r="C74" s="963"/>
      <c r="D74" s="963"/>
      <c r="E74" s="963"/>
      <c r="F74" s="963"/>
      <c r="G74" s="963"/>
      <c r="H74" s="963"/>
      <c r="I74" s="963"/>
      <c r="J74" s="963"/>
      <c r="K74" s="963"/>
      <c r="L74" s="963"/>
      <c r="M74" s="963"/>
      <c r="N74" s="963"/>
      <c r="O74" s="963"/>
      <c r="P74" s="964"/>
      <c r="Q74" s="956">
        <v>290311</v>
      </c>
      <c r="R74" s="911"/>
      <c r="S74" s="911"/>
      <c r="T74" s="911"/>
      <c r="U74" s="911"/>
      <c r="V74" s="911">
        <v>279470</v>
      </c>
      <c r="W74" s="911"/>
      <c r="X74" s="911"/>
      <c r="Y74" s="911"/>
      <c r="Z74" s="911"/>
      <c r="AA74" s="911">
        <v>10841</v>
      </c>
      <c r="AB74" s="911"/>
      <c r="AC74" s="911"/>
      <c r="AD74" s="911"/>
      <c r="AE74" s="911"/>
      <c r="AF74" s="911">
        <v>10841</v>
      </c>
      <c r="AG74" s="911"/>
      <c r="AH74" s="911"/>
      <c r="AI74" s="911"/>
      <c r="AJ74" s="911"/>
      <c r="AK74" s="911" t="s">
        <v>611</v>
      </c>
      <c r="AL74" s="911"/>
      <c r="AM74" s="911"/>
      <c r="AN74" s="911"/>
      <c r="AO74" s="911"/>
      <c r="AP74" s="911" t="s">
        <v>609</v>
      </c>
      <c r="AQ74" s="911"/>
      <c r="AR74" s="911"/>
      <c r="AS74" s="911"/>
      <c r="AT74" s="911"/>
      <c r="AU74" s="911" t="s">
        <v>614</v>
      </c>
      <c r="AV74" s="911"/>
      <c r="AW74" s="911"/>
      <c r="AX74" s="911"/>
      <c r="AY74" s="911"/>
      <c r="AZ74" s="959"/>
      <c r="BA74" s="960"/>
      <c r="BB74" s="960"/>
      <c r="BC74" s="960"/>
      <c r="BD74" s="961"/>
      <c r="BE74" s="265"/>
      <c r="BF74" s="265"/>
      <c r="BG74" s="265"/>
      <c r="BH74" s="265"/>
      <c r="BI74" s="265"/>
      <c r="BJ74" s="265"/>
      <c r="BK74" s="265"/>
      <c r="BL74" s="265"/>
      <c r="BM74" s="265"/>
      <c r="BN74" s="265"/>
      <c r="BO74" s="265"/>
      <c r="BP74" s="265"/>
      <c r="BQ74" s="262">
        <v>68</v>
      </c>
      <c r="BR74" s="267"/>
      <c r="BS74" s="946"/>
      <c r="BT74" s="947"/>
      <c r="BU74" s="947"/>
      <c r="BV74" s="947"/>
      <c r="BW74" s="947"/>
      <c r="BX74" s="947"/>
      <c r="BY74" s="947"/>
      <c r="BZ74" s="947"/>
      <c r="CA74" s="947"/>
      <c r="CB74" s="947"/>
      <c r="CC74" s="947"/>
      <c r="CD74" s="947"/>
      <c r="CE74" s="947"/>
      <c r="CF74" s="947"/>
      <c r="CG74" s="948"/>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40"/>
      <c r="DW74" s="941"/>
      <c r="DX74" s="941"/>
      <c r="DY74" s="941"/>
      <c r="DZ74" s="942"/>
      <c r="EA74" s="246"/>
    </row>
    <row r="75" spans="1:131" s="247" customFormat="1" ht="26.25" customHeight="1" x14ac:dyDescent="0.15">
      <c r="A75" s="261">
        <v>8</v>
      </c>
      <c r="B75" s="962"/>
      <c r="C75" s="963"/>
      <c r="D75" s="963"/>
      <c r="E75" s="963"/>
      <c r="F75" s="963"/>
      <c r="G75" s="963"/>
      <c r="H75" s="963"/>
      <c r="I75" s="963"/>
      <c r="J75" s="963"/>
      <c r="K75" s="963"/>
      <c r="L75" s="963"/>
      <c r="M75" s="963"/>
      <c r="N75" s="963"/>
      <c r="O75" s="963"/>
      <c r="P75" s="964"/>
      <c r="Q75" s="953"/>
      <c r="R75" s="954"/>
      <c r="S75" s="954"/>
      <c r="T75" s="954"/>
      <c r="U75" s="910"/>
      <c r="V75" s="955"/>
      <c r="W75" s="954"/>
      <c r="X75" s="954"/>
      <c r="Y75" s="954"/>
      <c r="Z75" s="910"/>
      <c r="AA75" s="955"/>
      <c r="AB75" s="954"/>
      <c r="AC75" s="954"/>
      <c r="AD75" s="954"/>
      <c r="AE75" s="910"/>
      <c r="AF75" s="955"/>
      <c r="AG75" s="954"/>
      <c r="AH75" s="954"/>
      <c r="AI75" s="954"/>
      <c r="AJ75" s="910"/>
      <c r="AK75" s="955"/>
      <c r="AL75" s="954"/>
      <c r="AM75" s="954"/>
      <c r="AN75" s="954"/>
      <c r="AO75" s="910"/>
      <c r="AP75" s="955"/>
      <c r="AQ75" s="954"/>
      <c r="AR75" s="954"/>
      <c r="AS75" s="954"/>
      <c r="AT75" s="910"/>
      <c r="AU75" s="955"/>
      <c r="AV75" s="954"/>
      <c r="AW75" s="954"/>
      <c r="AX75" s="954"/>
      <c r="AY75" s="910"/>
      <c r="AZ75" s="957"/>
      <c r="BA75" s="957"/>
      <c r="BB75" s="957"/>
      <c r="BC75" s="957"/>
      <c r="BD75" s="958"/>
      <c r="BE75" s="265"/>
      <c r="BF75" s="265"/>
      <c r="BG75" s="265"/>
      <c r="BH75" s="265"/>
      <c r="BI75" s="265"/>
      <c r="BJ75" s="265"/>
      <c r="BK75" s="265"/>
      <c r="BL75" s="265"/>
      <c r="BM75" s="265"/>
      <c r="BN75" s="265"/>
      <c r="BO75" s="265"/>
      <c r="BP75" s="265"/>
      <c r="BQ75" s="262">
        <v>69</v>
      </c>
      <c r="BR75" s="267"/>
      <c r="BS75" s="946"/>
      <c r="BT75" s="947"/>
      <c r="BU75" s="947"/>
      <c r="BV75" s="947"/>
      <c r="BW75" s="947"/>
      <c r="BX75" s="947"/>
      <c r="BY75" s="947"/>
      <c r="BZ75" s="947"/>
      <c r="CA75" s="947"/>
      <c r="CB75" s="947"/>
      <c r="CC75" s="947"/>
      <c r="CD75" s="947"/>
      <c r="CE75" s="947"/>
      <c r="CF75" s="947"/>
      <c r="CG75" s="948"/>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40"/>
      <c r="DW75" s="941"/>
      <c r="DX75" s="941"/>
      <c r="DY75" s="941"/>
      <c r="DZ75" s="942"/>
      <c r="EA75" s="246"/>
    </row>
    <row r="76" spans="1:131" s="247" customFormat="1" ht="26.25" customHeight="1" x14ac:dyDescent="0.15">
      <c r="A76" s="261">
        <v>9</v>
      </c>
      <c r="B76" s="962"/>
      <c r="C76" s="963"/>
      <c r="D76" s="963"/>
      <c r="E76" s="963"/>
      <c r="F76" s="963"/>
      <c r="G76" s="963"/>
      <c r="H76" s="963"/>
      <c r="I76" s="963"/>
      <c r="J76" s="963"/>
      <c r="K76" s="963"/>
      <c r="L76" s="963"/>
      <c r="M76" s="963"/>
      <c r="N76" s="963"/>
      <c r="O76" s="963"/>
      <c r="P76" s="964"/>
      <c r="Q76" s="953"/>
      <c r="R76" s="954"/>
      <c r="S76" s="954"/>
      <c r="T76" s="954"/>
      <c r="U76" s="910"/>
      <c r="V76" s="955"/>
      <c r="W76" s="954"/>
      <c r="X76" s="954"/>
      <c r="Y76" s="954"/>
      <c r="Z76" s="910"/>
      <c r="AA76" s="955"/>
      <c r="AB76" s="954"/>
      <c r="AC76" s="954"/>
      <c r="AD76" s="954"/>
      <c r="AE76" s="910"/>
      <c r="AF76" s="955"/>
      <c r="AG76" s="954"/>
      <c r="AH76" s="954"/>
      <c r="AI76" s="954"/>
      <c r="AJ76" s="910"/>
      <c r="AK76" s="955"/>
      <c r="AL76" s="954"/>
      <c r="AM76" s="954"/>
      <c r="AN76" s="954"/>
      <c r="AO76" s="910"/>
      <c r="AP76" s="955"/>
      <c r="AQ76" s="954"/>
      <c r="AR76" s="954"/>
      <c r="AS76" s="954"/>
      <c r="AT76" s="910"/>
      <c r="AU76" s="955"/>
      <c r="AV76" s="954"/>
      <c r="AW76" s="954"/>
      <c r="AX76" s="954"/>
      <c r="AY76" s="910"/>
      <c r="AZ76" s="957"/>
      <c r="BA76" s="957"/>
      <c r="BB76" s="957"/>
      <c r="BC76" s="957"/>
      <c r="BD76" s="958"/>
      <c r="BE76" s="265"/>
      <c r="BF76" s="265"/>
      <c r="BG76" s="265"/>
      <c r="BH76" s="265"/>
      <c r="BI76" s="265"/>
      <c r="BJ76" s="265"/>
      <c r="BK76" s="265"/>
      <c r="BL76" s="265"/>
      <c r="BM76" s="265"/>
      <c r="BN76" s="265"/>
      <c r="BO76" s="265"/>
      <c r="BP76" s="265"/>
      <c r="BQ76" s="262">
        <v>70</v>
      </c>
      <c r="BR76" s="267"/>
      <c r="BS76" s="946"/>
      <c r="BT76" s="947"/>
      <c r="BU76" s="947"/>
      <c r="BV76" s="947"/>
      <c r="BW76" s="947"/>
      <c r="BX76" s="947"/>
      <c r="BY76" s="947"/>
      <c r="BZ76" s="947"/>
      <c r="CA76" s="947"/>
      <c r="CB76" s="947"/>
      <c r="CC76" s="947"/>
      <c r="CD76" s="947"/>
      <c r="CE76" s="947"/>
      <c r="CF76" s="947"/>
      <c r="CG76" s="948"/>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40"/>
      <c r="DW76" s="941"/>
      <c r="DX76" s="941"/>
      <c r="DY76" s="941"/>
      <c r="DZ76" s="942"/>
      <c r="EA76" s="246"/>
    </row>
    <row r="77" spans="1:131" s="247" customFormat="1" ht="26.25" customHeight="1" x14ac:dyDescent="0.15">
      <c r="A77" s="261">
        <v>10</v>
      </c>
      <c r="B77" s="962"/>
      <c r="C77" s="963"/>
      <c r="D77" s="963"/>
      <c r="E77" s="963"/>
      <c r="F77" s="963"/>
      <c r="G77" s="963"/>
      <c r="H77" s="963"/>
      <c r="I77" s="963"/>
      <c r="J77" s="963"/>
      <c r="K77" s="963"/>
      <c r="L77" s="963"/>
      <c r="M77" s="963"/>
      <c r="N77" s="963"/>
      <c r="O77" s="963"/>
      <c r="P77" s="964"/>
      <c r="Q77" s="953"/>
      <c r="R77" s="954"/>
      <c r="S77" s="954"/>
      <c r="T77" s="954"/>
      <c r="U77" s="910"/>
      <c r="V77" s="955"/>
      <c r="W77" s="954"/>
      <c r="X77" s="954"/>
      <c r="Y77" s="954"/>
      <c r="Z77" s="910"/>
      <c r="AA77" s="955"/>
      <c r="AB77" s="954"/>
      <c r="AC77" s="954"/>
      <c r="AD77" s="954"/>
      <c r="AE77" s="910"/>
      <c r="AF77" s="955"/>
      <c r="AG77" s="954"/>
      <c r="AH77" s="954"/>
      <c r="AI77" s="954"/>
      <c r="AJ77" s="910"/>
      <c r="AK77" s="955"/>
      <c r="AL77" s="954"/>
      <c r="AM77" s="954"/>
      <c r="AN77" s="954"/>
      <c r="AO77" s="910"/>
      <c r="AP77" s="955"/>
      <c r="AQ77" s="954"/>
      <c r="AR77" s="954"/>
      <c r="AS77" s="954"/>
      <c r="AT77" s="910"/>
      <c r="AU77" s="955"/>
      <c r="AV77" s="954"/>
      <c r="AW77" s="954"/>
      <c r="AX77" s="954"/>
      <c r="AY77" s="910"/>
      <c r="AZ77" s="957"/>
      <c r="BA77" s="957"/>
      <c r="BB77" s="957"/>
      <c r="BC77" s="957"/>
      <c r="BD77" s="958"/>
      <c r="BE77" s="265"/>
      <c r="BF77" s="265"/>
      <c r="BG77" s="265"/>
      <c r="BH77" s="265"/>
      <c r="BI77" s="265"/>
      <c r="BJ77" s="265"/>
      <c r="BK77" s="265"/>
      <c r="BL77" s="265"/>
      <c r="BM77" s="265"/>
      <c r="BN77" s="265"/>
      <c r="BO77" s="265"/>
      <c r="BP77" s="265"/>
      <c r="BQ77" s="262">
        <v>71</v>
      </c>
      <c r="BR77" s="267"/>
      <c r="BS77" s="946"/>
      <c r="BT77" s="947"/>
      <c r="BU77" s="947"/>
      <c r="BV77" s="947"/>
      <c r="BW77" s="947"/>
      <c r="BX77" s="947"/>
      <c r="BY77" s="947"/>
      <c r="BZ77" s="947"/>
      <c r="CA77" s="947"/>
      <c r="CB77" s="947"/>
      <c r="CC77" s="947"/>
      <c r="CD77" s="947"/>
      <c r="CE77" s="947"/>
      <c r="CF77" s="947"/>
      <c r="CG77" s="948"/>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40"/>
      <c r="DW77" s="941"/>
      <c r="DX77" s="941"/>
      <c r="DY77" s="941"/>
      <c r="DZ77" s="942"/>
      <c r="EA77" s="246"/>
    </row>
    <row r="78" spans="1:131" s="247" customFormat="1" ht="26.25" customHeight="1" x14ac:dyDescent="0.15">
      <c r="A78" s="261">
        <v>11</v>
      </c>
      <c r="B78" s="962"/>
      <c r="C78" s="963"/>
      <c r="D78" s="963"/>
      <c r="E78" s="963"/>
      <c r="F78" s="963"/>
      <c r="G78" s="963"/>
      <c r="H78" s="963"/>
      <c r="I78" s="963"/>
      <c r="J78" s="963"/>
      <c r="K78" s="963"/>
      <c r="L78" s="963"/>
      <c r="M78" s="963"/>
      <c r="N78" s="963"/>
      <c r="O78" s="963"/>
      <c r="P78" s="964"/>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6"/>
      <c r="BT78" s="947"/>
      <c r="BU78" s="947"/>
      <c r="BV78" s="947"/>
      <c r="BW78" s="947"/>
      <c r="BX78" s="947"/>
      <c r="BY78" s="947"/>
      <c r="BZ78" s="947"/>
      <c r="CA78" s="947"/>
      <c r="CB78" s="947"/>
      <c r="CC78" s="947"/>
      <c r="CD78" s="947"/>
      <c r="CE78" s="947"/>
      <c r="CF78" s="947"/>
      <c r="CG78" s="948"/>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40"/>
      <c r="DW78" s="941"/>
      <c r="DX78" s="941"/>
      <c r="DY78" s="941"/>
      <c r="DZ78" s="942"/>
      <c r="EA78" s="246"/>
    </row>
    <row r="79" spans="1:131" s="247" customFormat="1" ht="26.25" customHeight="1" x14ac:dyDescent="0.15">
      <c r="A79" s="261">
        <v>12</v>
      </c>
      <c r="B79" s="962"/>
      <c r="C79" s="963"/>
      <c r="D79" s="963"/>
      <c r="E79" s="963"/>
      <c r="F79" s="963"/>
      <c r="G79" s="963"/>
      <c r="H79" s="963"/>
      <c r="I79" s="963"/>
      <c r="J79" s="963"/>
      <c r="K79" s="963"/>
      <c r="L79" s="963"/>
      <c r="M79" s="963"/>
      <c r="N79" s="963"/>
      <c r="O79" s="963"/>
      <c r="P79" s="964"/>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6"/>
      <c r="BT79" s="947"/>
      <c r="BU79" s="947"/>
      <c r="BV79" s="947"/>
      <c r="BW79" s="947"/>
      <c r="BX79" s="947"/>
      <c r="BY79" s="947"/>
      <c r="BZ79" s="947"/>
      <c r="CA79" s="947"/>
      <c r="CB79" s="947"/>
      <c r="CC79" s="947"/>
      <c r="CD79" s="947"/>
      <c r="CE79" s="947"/>
      <c r="CF79" s="947"/>
      <c r="CG79" s="948"/>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40"/>
      <c r="DW79" s="941"/>
      <c r="DX79" s="941"/>
      <c r="DY79" s="941"/>
      <c r="DZ79" s="942"/>
      <c r="EA79" s="246"/>
    </row>
    <row r="80" spans="1:131" s="247" customFormat="1" ht="26.25" customHeight="1" x14ac:dyDescent="0.15">
      <c r="A80" s="261">
        <v>13</v>
      </c>
      <c r="B80" s="962"/>
      <c r="C80" s="963"/>
      <c r="D80" s="963"/>
      <c r="E80" s="963"/>
      <c r="F80" s="963"/>
      <c r="G80" s="963"/>
      <c r="H80" s="963"/>
      <c r="I80" s="963"/>
      <c r="J80" s="963"/>
      <c r="K80" s="963"/>
      <c r="L80" s="963"/>
      <c r="M80" s="963"/>
      <c r="N80" s="963"/>
      <c r="O80" s="963"/>
      <c r="P80" s="964"/>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6"/>
      <c r="BT80" s="947"/>
      <c r="BU80" s="947"/>
      <c r="BV80" s="947"/>
      <c r="BW80" s="947"/>
      <c r="BX80" s="947"/>
      <c r="BY80" s="947"/>
      <c r="BZ80" s="947"/>
      <c r="CA80" s="947"/>
      <c r="CB80" s="947"/>
      <c r="CC80" s="947"/>
      <c r="CD80" s="947"/>
      <c r="CE80" s="947"/>
      <c r="CF80" s="947"/>
      <c r="CG80" s="948"/>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40"/>
      <c r="DW80" s="941"/>
      <c r="DX80" s="941"/>
      <c r="DY80" s="941"/>
      <c r="DZ80" s="942"/>
      <c r="EA80" s="246"/>
    </row>
    <row r="81" spans="1:131" s="247" customFormat="1" ht="26.25" customHeight="1" x14ac:dyDescent="0.15">
      <c r="A81" s="261">
        <v>14</v>
      </c>
      <c r="B81" s="962"/>
      <c r="C81" s="963"/>
      <c r="D81" s="963"/>
      <c r="E81" s="963"/>
      <c r="F81" s="963"/>
      <c r="G81" s="963"/>
      <c r="H81" s="963"/>
      <c r="I81" s="963"/>
      <c r="J81" s="963"/>
      <c r="K81" s="963"/>
      <c r="L81" s="963"/>
      <c r="M81" s="963"/>
      <c r="N81" s="963"/>
      <c r="O81" s="963"/>
      <c r="P81" s="964"/>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6"/>
      <c r="BT81" s="947"/>
      <c r="BU81" s="947"/>
      <c r="BV81" s="947"/>
      <c r="BW81" s="947"/>
      <c r="BX81" s="947"/>
      <c r="BY81" s="947"/>
      <c r="BZ81" s="947"/>
      <c r="CA81" s="947"/>
      <c r="CB81" s="947"/>
      <c r="CC81" s="947"/>
      <c r="CD81" s="947"/>
      <c r="CE81" s="947"/>
      <c r="CF81" s="947"/>
      <c r="CG81" s="948"/>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40"/>
      <c r="DW81" s="941"/>
      <c r="DX81" s="941"/>
      <c r="DY81" s="941"/>
      <c r="DZ81" s="942"/>
      <c r="EA81" s="246"/>
    </row>
    <row r="82" spans="1:131" s="247" customFormat="1" ht="26.25" customHeight="1" x14ac:dyDescent="0.15">
      <c r="A82" s="261">
        <v>15</v>
      </c>
      <c r="B82" s="962"/>
      <c r="C82" s="963"/>
      <c r="D82" s="963"/>
      <c r="E82" s="963"/>
      <c r="F82" s="963"/>
      <c r="G82" s="963"/>
      <c r="H82" s="963"/>
      <c r="I82" s="963"/>
      <c r="J82" s="963"/>
      <c r="K82" s="963"/>
      <c r="L82" s="963"/>
      <c r="M82" s="963"/>
      <c r="N82" s="963"/>
      <c r="O82" s="963"/>
      <c r="P82" s="964"/>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6"/>
      <c r="BT82" s="947"/>
      <c r="BU82" s="947"/>
      <c r="BV82" s="947"/>
      <c r="BW82" s="947"/>
      <c r="BX82" s="947"/>
      <c r="BY82" s="947"/>
      <c r="BZ82" s="947"/>
      <c r="CA82" s="947"/>
      <c r="CB82" s="947"/>
      <c r="CC82" s="947"/>
      <c r="CD82" s="947"/>
      <c r="CE82" s="947"/>
      <c r="CF82" s="947"/>
      <c r="CG82" s="948"/>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40"/>
      <c r="DW82" s="941"/>
      <c r="DX82" s="941"/>
      <c r="DY82" s="941"/>
      <c r="DZ82" s="942"/>
      <c r="EA82" s="246"/>
    </row>
    <row r="83" spans="1:131" s="247" customFormat="1" ht="26.25" customHeight="1" x14ac:dyDescent="0.15">
      <c r="A83" s="261">
        <v>16</v>
      </c>
      <c r="B83" s="962"/>
      <c r="C83" s="963"/>
      <c r="D83" s="963"/>
      <c r="E83" s="963"/>
      <c r="F83" s="963"/>
      <c r="G83" s="963"/>
      <c r="H83" s="963"/>
      <c r="I83" s="963"/>
      <c r="J83" s="963"/>
      <c r="K83" s="963"/>
      <c r="L83" s="963"/>
      <c r="M83" s="963"/>
      <c r="N83" s="963"/>
      <c r="O83" s="963"/>
      <c r="P83" s="964"/>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6"/>
      <c r="BT83" s="947"/>
      <c r="BU83" s="947"/>
      <c r="BV83" s="947"/>
      <c r="BW83" s="947"/>
      <c r="BX83" s="947"/>
      <c r="BY83" s="947"/>
      <c r="BZ83" s="947"/>
      <c r="CA83" s="947"/>
      <c r="CB83" s="947"/>
      <c r="CC83" s="947"/>
      <c r="CD83" s="947"/>
      <c r="CE83" s="947"/>
      <c r="CF83" s="947"/>
      <c r="CG83" s="948"/>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40"/>
      <c r="DW83" s="941"/>
      <c r="DX83" s="941"/>
      <c r="DY83" s="941"/>
      <c r="DZ83" s="942"/>
      <c r="EA83" s="246"/>
    </row>
    <row r="84" spans="1:131" s="247" customFormat="1" ht="26.25" customHeight="1" x14ac:dyDescent="0.15">
      <c r="A84" s="261">
        <v>17</v>
      </c>
      <c r="B84" s="962"/>
      <c r="C84" s="963"/>
      <c r="D84" s="963"/>
      <c r="E84" s="963"/>
      <c r="F84" s="963"/>
      <c r="G84" s="963"/>
      <c r="H84" s="963"/>
      <c r="I84" s="963"/>
      <c r="J84" s="963"/>
      <c r="K84" s="963"/>
      <c r="L84" s="963"/>
      <c r="M84" s="963"/>
      <c r="N84" s="963"/>
      <c r="O84" s="963"/>
      <c r="P84" s="964"/>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6"/>
      <c r="BT84" s="947"/>
      <c r="BU84" s="947"/>
      <c r="BV84" s="947"/>
      <c r="BW84" s="947"/>
      <c r="BX84" s="947"/>
      <c r="BY84" s="947"/>
      <c r="BZ84" s="947"/>
      <c r="CA84" s="947"/>
      <c r="CB84" s="947"/>
      <c r="CC84" s="947"/>
      <c r="CD84" s="947"/>
      <c r="CE84" s="947"/>
      <c r="CF84" s="947"/>
      <c r="CG84" s="948"/>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40"/>
      <c r="DW84" s="941"/>
      <c r="DX84" s="941"/>
      <c r="DY84" s="941"/>
      <c r="DZ84" s="942"/>
      <c r="EA84" s="246"/>
    </row>
    <row r="85" spans="1:131" s="247" customFormat="1" ht="26.25" customHeight="1" x14ac:dyDescent="0.15">
      <c r="A85" s="261">
        <v>18</v>
      </c>
      <c r="B85" s="962"/>
      <c r="C85" s="963"/>
      <c r="D85" s="963"/>
      <c r="E85" s="963"/>
      <c r="F85" s="963"/>
      <c r="G85" s="963"/>
      <c r="H85" s="963"/>
      <c r="I85" s="963"/>
      <c r="J85" s="963"/>
      <c r="K85" s="963"/>
      <c r="L85" s="963"/>
      <c r="M85" s="963"/>
      <c r="N85" s="963"/>
      <c r="O85" s="963"/>
      <c r="P85" s="964"/>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6"/>
      <c r="BT85" s="947"/>
      <c r="BU85" s="947"/>
      <c r="BV85" s="947"/>
      <c r="BW85" s="947"/>
      <c r="BX85" s="947"/>
      <c r="BY85" s="947"/>
      <c r="BZ85" s="947"/>
      <c r="CA85" s="947"/>
      <c r="CB85" s="947"/>
      <c r="CC85" s="947"/>
      <c r="CD85" s="947"/>
      <c r="CE85" s="947"/>
      <c r="CF85" s="947"/>
      <c r="CG85" s="948"/>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40"/>
      <c r="DW85" s="941"/>
      <c r="DX85" s="941"/>
      <c r="DY85" s="941"/>
      <c r="DZ85" s="942"/>
      <c r="EA85" s="246"/>
    </row>
    <row r="86" spans="1:131" s="247" customFormat="1" ht="26.25" customHeight="1" x14ac:dyDescent="0.15">
      <c r="A86" s="261">
        <v>19</v>
      </c>
      <c r="B86" s="962"/>
      <c r="C86" s="963"/>
      <c r="D86" s="963"/>
      <c r="E86" s="963"/>
      <c r="F86" s="963"/>
      <c r="G86" s="963"/>
      <c r="H86" s="963"/>
      <c r="I86" s="963"/>
      <c r="J86" s="963"/>
      <c r="K86" s="963"/>
      <c r="L86" s="963"/>
      <c r="M86" s="963"/>
      <c r="N86" s="963"/>
      <c r="O86" s="963"/>
      <c r="P86" s="964"/>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6"/>
      <c r="BT86" s="947"/>
      <c r="BU86" s="947"/>
      <c r="BV86" s="947"/>
      <c r="BW86" s="947"/>
      <c r="BX86" s="947"/>
      <c r="BY86" s="947"/>
      <c r="BZ86" s="947"/>
      <c r="CA86" s="947"/>
      <c r="CB86" s="947"/>
      <c r="CC86" s="947"/>
      <c r="CD86" s="947"/>
      <c r="CE86" s="947"/>
      <c r="CF86" s="947"/>
      <c r="CG86" s="948"/>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40"/>
      <c r="DW86" s="941"/>
      <c r="DX86" s="941"/>
      <c r="DY86" s="941"/>
      <c r="DZ86" s="942"/>
      <c r="EA86" s="246"/>
    </row>
    <row r="87" spans="1:131" s="247" customFormat="1" ht="26.25" customHeight="1" x14ac:dyDescent="0.15">
      <c r="A87" s="269">
        <v>20</v>
      </c>
      <c r="B87" s="965"/>
      <c r="C87" s="966"/>
      <c r="D87" s="966"/>
      <c r="E87" s="966"/>
      <c r="F87" s="966"/>
      <c r="G87" s="966"/>
      <c r="H87" s="966"/>
      <c r="I87" s="966"/>
      <c r="J87" s="966"/>
      <c r="K87" s="966"/>
      <c r="L87" s="966"/>
      <c r="M87" s="966"/>
      <c r="N87" s="966"/>
      <c r="O87" s="966"/>
      <c r="P87" s="967"/>
      <c r="Q87" s="968"/>
      <c r="R87" s="969"/>
      <c r="S87" s="969"/>
      <c r="T87" s="969"/>
      <c r="U87" s="969"/>
      <c r="V87" s="969"/>
      <c r="W87" s="969"/>
      <c r="X87" s="969"/>
      <c r="Y87" s="969"/>
      <c r="Z87" s="969"/>
      <c r="AA87" s="969"/>
      <c r="AB87" s="969"/>
      <c r="AC87" s="969"/>
      <c r="AD87" s="969"/>
      <c r="AE87" s="969"/>
      <c r="AF87" s="969"/>
      <c r="AG87" s="969"/>
      <c r="AH87" s="969"/>
      <c r="AI87" s="969"/>
      <c r="AJ87" s="969"/>
      <c r="AK87" s="969"/>
      <c r="AL87" s="969"/>
      <c r="AM87" s="969"/>
      <c r="AN87" s="969"/>
      <c r="AO87" s="969"/>
      <c r="AP87" s="969"/>
      <c r="AQ87" s="969"/>
      <c r="AR87" s="969"/>
      <c r="AS87" s="969"/>
      <c r="AT87" s="969"/>
      <c r="AU87" s="969"/>
      <c r="AV87" s="969"/>
      <c r="AW87" s="969"/>
      <c r="AX87" s="969"/>
      <c r="AY87" s="969"/>
      <c r="AZ87" s="970"/>
      <c r="BA87" s="970"/>
      <c r="BB87" s="970"/>
      <c r="BC87" s="970"/>
      <c r="BD87" s="971"/>
      <c r="BE87" s="265"/>
      <c r="BF87" s="265"/>
      <c r="BG87" s="265"/>
      <c r="BH87" s="265"/>
      <c r="BI87" s="265"/>
      <c r="BJ87" s="265"/>
      <c r="BK87" s="265"/>
      <c r="BL87" s="265"/>
      <c r="BM87" s="265"/>
      <c r="BN87" s="265"/>
      <c r="BO87" s="265"/>
      <c r="BP87" s="265"/>
      <c r="BQ87" s="262">
        <v>81</v>
      </c>
      <c r="BR87" s="267"/>
      <c r="BS87" s="946"/>
      <c r="BT87" s="947"/>
      <c r="BU87" s="947"/>
      <c r="BV87" s="947"/>
      <c r="BW87" s="947"/>
      <c r="BX87" s="947"/>
      <c r="BY87" s="947"/>
      <c r="BZ87" s="947"/>
      <c r="CA87" s="947"/>
      <c r="CB87" s="947"/>
      <c r="CC87" s="947"/>
      <c r="CD87" s="947"/>
      <c r="CE87" s="947"/>
      <c r="CF87" s="947"/>
      <c r="CG87" s="948"/>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40"/>
      <c r="DW87" s="941"/>
      <c r="DX87" s="941"/>
      <c r="DY87" s="941"/>
      <c r="DZ87" s="942"/>
      <c r="EA87" s="246"/>
    </row>
    <row r="88" spans="1:131" s="247" customFormat="1" ht="26.25" customHeight="1" thickBot="1" x14ac:dyDescent="0.2">
      <c r="A88" s="264" t="s">
        <v>388</v>
      </c>
      <c r="B88" s="870" t="s">
        <v>426</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12695</v>
      </c>
      <c r="AG88" s="922"/>
      <c r="AH88" s="922"/>
      <c r="AI88" s="922"/>
      <c r="AJ88" s="922"/>
      <c r="AK88" s="919"/>
      <c r="AL88" s="919"/>
      <c r="AM88" s="919"/>
      <c r="AN88" s="919"/>
      <c r="AO88" s="919"/>
      <c r="AP88" s="922">
        <v>1540</v>
      </c>
      <c r="AQ88" s="922"/>
      <c r="AR88" s="922"/>
      <c r="AS88" s="922"/>
      <c r="AT88" s="922"/>
      <c r="AU88" s="922">
        <v>837</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6"/>
      <c r="BT88" s="947"/>
      <c r="BU88" s="947"/>
      <c r="BV88" s="947"/>
      <c r="BW88" s="947"/>
      <c r="BX88" s="947"/>
      <c r="BY88" s="947"/>
      <c r="BZ88" s="947"/>
      <c r="CA88" s="947"/>
      <c r="CB88" s="947"/>
      <c r="CC88" s="947"/>
      <c r="CD88" s="947"/>
      <c r="CE88" s="947"/>
      <c r="CF88" s="947"/>
      <c r="CG88" s="948"/>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40"/>
      <c r="DW88" s="941"/>
      <c r="DX88" s="941"/>
      <c r="DY88" s="941"/>
      <c r="DZ88" s="94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6"/>
      <c r="BT89" s="947"/>
      <c r="BU89" s="947"/>
      <c r="BV89" s="947"/>
      <c r="BW89" s="947"/>
      <c r="BX89" s="947"/>
      <c r="BY89" s="947"/>
      <c r="BZ89" s="947"/>
      <c r="CA89" s="947"/>
      <c r="CB89" s="947"/>
      <c r="CC89" s="947"/>
      <c r="CD89" s="947"/>
      <c r="CE89" s="947"/>
      <c r="CF89" s="947"/>
      <c r="CG89" s="948"/>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40"/>
      <c r="DW89" s="941"/>
      <c r="DX89" s="941"/>
      <c r="DY89" s="941"/>
      <c r="DZ89" s="94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6"/>
      <c r="BT90" s="947"/>
      <c r="BU90" s="947"/>
      <c r="BV90" s="947"/>
      <c r="BW90" s="947"/>
      <c r="BX90" s="947"/>
      <c r="BY90" s="947"/>
      <c r="BZ90" s="947"/>
      <c r="CA90" s="947"/>
      <c r="CB90" s="947"/>
      <c r="CC90" s="947"/>
      <c r="CD90" s="947"/>
      <c r="CE90" s="947"/>
      <c r="CF90" s="947"/>
      <c r="CG90" s="948"/>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40"/>
      <c r="DW90" s="941"/>
      <c r="DX90" s="941"/>
      <c r="DY90" s="941"/>
      <c r="DZ90" s="94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6"/>
      <c r="BT91" s="947"/>
      <c r="BU91" s="947"/>
      <c r="BV91" s="947"/>
      <c r="BW91" s="947"/>
      <c r="BX91" s="947"/>
      <c r="BY91" s="947"/>
      <c r="BZ91" s="947"/>
      <c r="CA91" s="947"/>
      <c r="CB91" s="947"/>
      <c r="CC91" s="947"/>
      <c r="CD91" s="947"/>
      <c r="CE91" s="947"/>
      <c r="CF91" s="947"/>
      <c r="CG91" s="948"/>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40"/>
      <c r="DW91" s="941"/>
      <c r="DX91" s="941"/>
      <c r="DY91" s="941"/>
      <c r="DZ91" s="94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6"/>
      <c r="BT92" s="947"/>
      <c r="BU92" s="947"/>
      <c r="BV92" s="947"/>
      <c r="BW92" s="947"/>
      <c r="BX92" s="947"/>
      <c r="BY92" s="947"/>
      <c r="BZ92" s="947"/>
      <c r="CA92" s="947"/>
      <c r="CB92" s="947"/>
      <c r="CC92" s="947"/>
      <c r="CD92" s="947"/>
      <c r="CE92" s="947"/>
      <c r="CF92" s="947"/>
      <c r="CG92" s="948"/>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40"/>
      <c r="DW92" s="941"/>
      <c r="DX92" s="941"/>
      <c r="DY92" s="941"/>
      <c r="DZ92" s="94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6"/>
      <c r="BT93" s="947"/>
      <c r="BU93" s="947"/>
      <c r="BV93" s="947"/>
      <c r="BW93" s="947"/>
      <c r="BX93" s="947"/>
      <c r="BY93" s="947"/>
      <c r="BZ93" s="947"/>
      <c r="CA93" s="947"/>
      <c r="CB93" s="947"/>
      <c r="CC93" s="947"/>
      <c r="CD93" s="947"/>
      <c r="CE93" s="947"/>
      <c r="CF93" s="947"/>
      <c r="CG93" s="948"/>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40"/>
      <c r="DW93" s="941"/>
      <c r="DX93" s="941"/>
      <c r="DY93" s="941"/>
      <c r="DZ93" s="94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6"/>
      <c r="BT94" s="947"/>
      <c r="BU94" s="947"/>
      <c r="BV94" s="947"/>
      <c r="BW94" s="947"/>
      <c r="BX94" s="947"/>
      <c r="BY94" s="947"/>
      <c r="BZ94" s="947"/>
      <c r="CA94" s="947"/>
      <c r="CB94" s="947"/>
      <c r="CC94" s="947"/>
      <c r="CD94" s="947"/>
      <c r="CE94" s="947"/>
      <c r="CF94" s="947"/>
      <c r="CG94" s="948"/>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40"/>
      <c r="DW94" s="941"/>
      <c r="DX94" s="941"/>
      <c r="DY94" s="941"/>
      <c r="DZ94" s="94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6"/>
      <c r="BT95" s="947"/>
      <c r="BU95" s="947"/>
      <c r="BV95" s="947"/>
      <c r="BW95" s="947"/>
      <c r="BX95" s="947"/>
      <c r="BY95" s="947"/>
      <c r="BZ95" s="947"/>
      <c r="CA95" s="947"/>
      <c r="CB95" s="947"/>
      <c r="CC95" s="947"/>
      <c r="CD95" s="947"/>
      <c r="CE95" s="947"/>
      <c r="CF95" s="947"/>
      <c r="CG95" s="948"/>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40"/>
      <c r="DW95" s="941"/>
      <c r="DX95" s="941"/>
      <c r="DY95" s="941"/>
      <c r="DZ95" s="94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6"/>
      <c r="BT96" s="947"/>
      <c r="BU96" s="947"/>
      <c r="BV96" s="947"/>
      <c r="BW96" s="947"/>
      <c r="BX96" s="947"/>
      <c r="BY96" s="947"/>
      <c r="BZ96" s="947"/>
      <c r="CA96" s="947"/>
      <c r="CB96" s="947"/>
      <c r="CC96" s="947"/>
      <c r="CD96" s="947"/>
      <c r="CE96" s="947"/>
      <c r="CF96" s="947"/>
      <c r="CG96" s="948"/>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40"/>
      <c r="DW96" s="941"/>
      <c r="DX96" s="941"/>
      <c r="DY96" s="941"/>
      <c r="DZ96" s="94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6"/>
      <c r="BT97" s="947"/>
      <c r="BU97" s="947"/>
      <c r="BV97" s="947"/>
      <c r="BW97" s="947"/>
      <c r="BX97" s="947"/>
      <c r="BY97" s="947"/>
      <c r="BZ97" s="947"/>
      <c r="CA97" s="947"/>
      <c r="CB97" s="947"/>
      <c r="CC97" s="947"/>
      <c r="CD97" s="947"/>
      <c r="CE97" s="947"/>
      <c r="CF97" s="947"/>
      <c r="CG97" s="948"/>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40"/>
      <c r="DW97" s="941"/>
      <c r="DX97" s="941"/>
      <c r="DY97" s="941"/>
      <c r="DZ97" s="94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6"/>
      <c r="BT98" s="947"/>
      <c r="BU98" s="947"/>
      <c r="BV98" s="947"/>
      <c r="BW98" s="947"/>
      <c r="BX98" s="947"/>
      <c r="BY98" s="947"/>
      <c r="BZ98" s="947"/>
      <c r="CA98" s="947"/>
      <c r="CB98" s="947"/>
      <c r="CC98" s="947"/>
      <c r="CD98" s="947"/>
      <c r="CE98" s="947"/>
      <c r="CF98" s="947"/>
      <c r="CG98" s="948"/>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40"/>
      <c r="DW98" s="941"/>
      <c r="DX98" s="941"/>
      <c r="DY98" s="941"/>
      <c r="DZ98" s="94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6"/>
      <c r="BT99" s="947"/>
      <c r="BU99" s="947"/>
      <c r="BV99" s="947"/>
      <c r="BW99" s="947"/>
      <c r="BX99" s="947"/>
      <c r="BY99" s="947"/>
      <c r="BZ99" s="947"/>
      <c r="CA99" s="947"/>
      <c r="CB99" s="947"/>
      <c r="CC99" s="947"/>
      <c r="CD99" s="947"/>
      <c r="CE99" s="947"/>
      <c r="CF99" s="947"/>
      <c r="CG99" s="948"/>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40"/>
      <c r="DW99" s="941"/>
      <c r="DX99" s="941"/>
      <c r="DY99" s="941"/>
      <c r="DZ99" s="94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6"/>
      <c r="BT100" s="947"/>
      <c r="BU100" s="947"/>
      <c r="BV100" s="947"/>
      <c r="BW100" s="947"/>
      <c r="BX100" s="947"/>
      <c r="BY100" s="947"/>
      <c r="BZ100" s="947"/>
      <c r="CA100" s="947"/>
      <c r="CB100" s="947"/>
      <c r="CC100" s="947"/>
      <c r="CD100" s="947"/>
      <c r="CE100" s="947"/>
      <c r="CF100" s="947"/>
      <c r="CG100" s="948"/>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40"/>
      <c r="DW100" s="941"/>
      <c r="DX100" s="941"/>
      <c r="DY100" s="941"/>
      <c r="DZ100" s="94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6"/>
      <c r="BT101" s="947"/>
      <c r="BU101" s="947"/>
      <c r="BV101" s="947"/>
      <c r="BW101" s="947"/>
      <c r="BX101" s="947"/>
      <c r="BY101" s="947"/>
      <c r="BZ101" s="947"/>
      <c r="CA101" s="947"/>
      <c r="CB101" s="947"/>
      <c r="CC101" s="947"/>
      <c r="CD101" s="947"/>
      <c r="CE101" s="947"/>
      <c r="CF101" s="947"/>
      <c r="CG101" s="948"/>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40"/>
      <c r="DW101" s="941"/>
      <c r="DX101" s="941"/>
      <c r="DY101" s="941"/>
      <c r="DZ101" s="94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870" t="s">
        <v>427</v>
      </c>
      <c r="BS102" s="871"/>
      <c r="BT102" s="871"/>
      <c r="BU102" s="871"/>
      <c r="BV102" s="871"/>
      <c r="BW102" s="871"/>
      <c r="BX102" s="871"/>
      <c r="BY102" s="871"/>
      <c r="BZ102" s="871"/>
      <c r="CA102" s="871"/>
      <c r="CB102" s="871"/>
      <c r="CC102" s="871"/>
      <c r="CD102" s="871"/>
      <c r="CE102" s="871"/>
      <c r="CF102" s="871"/>
      <c r="CG102" s="872"/>
      <c r="CH102" s="972"/>
      <c r="CI102" s="973"/>
      <c r="CJ102" s="973"/>
      <c r="CK102" s="973"/>
      <c r="CL102" s="974"/>
      <c r="CM102" s="972"/>
      <c r="CN102" s="973"/>
      <c r="CO102" s="973"/>
      <c r="CP102" s="973"/>
      <c r="CQ102" s="974"/>
      <c r="CR102" s="975">
        <v>187</v>
      </c>
      <c r="CS102" s="930"/>
      <c r="CT102" s="930"/>
      <c r="CU102" s="930"/>
      <c r="CV102" s="976"/>
      <c r="CW102" s="975">
        <v>162</v>
      </c>
      <c r="CX102" s="930"/>
      <c r="CY102" s="930"/>
      <c r="CZ102" s="930"/>
      <c r="DA102" s="976"/>
      <c r="DB102" s="975">
        <v>0</v>
      </c>
      <c r="DC102" s="930"/>
      <c r="DD102" s="930"/>
      <c r="DE102" s="930"/>
      <c r="DF102" s="976"/>
      <c r="DG102" s="975"/>
      <c r="DH102" s="930"/>
      <c r="DI102" s="930"/>
      <c r="DJ102" s="930"/>
      <c r="DK102" s="976"/>
      <c r="DL102" s="975"/>
      <c r="DM102" s="930"/>
      <c r="DN102" s="930"/>
      <c r="DO102" s="930"/>
      <c r="DP102" s="976"/>
      <c r="DQ102" s="975"/>
      <c r="DR102" s="930"/>
      <c r="DS102" s="930"/>
      <c r="DT102" s="930"/>
      <c r="DU102" s="976"/>
      <c r="DV102" s="999"/>
      <c r="DW102" s="1000"/>
      <c r="DX102" s="1000"/>
      <c r="DY102" s="1000"/>
      <c r="DZ102" s="1001"/>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2" t="s">
        <v>428</v>
      </c>
      <c r="BR103" s="1002"/>
      <c r="BS103" s="1002"/>
      <c r="BT103" s="1002"/>
      <c r="BU103" s="1002"/>
      <c r="BV103" s="1002"/>
      <c r="BW103" s="1002"/>
      <c r="BX103" s="1002"/>
      <c r="BY103" s="1002"/>
      <c r="BZ103" s="1002"/>
      <c r="CA103" s="1002"/>
      <c r="CB103" s="1002"/>
      <c r="CC103" s="1002"/>
      <c r="CD103" s="1002"/>
      <c r="CE103" s="1002"/>
      <c r="CF103" s="1002"/>
      <c r="CG103" s="1002"/>
      <c r="CH103" s="1002"/>
      <c r="CI103" s="1002"/>
      <c r="CJ103" s="1002"/>
      <c r="CK103" s="1002"/>
      <c r="CL103" s="1002"/>
      <c r="CM103" s="1002"/>
      <c r="CN103" s="1002"/>
      <c r="CO103" s="1002"/>
      <c r="CP103" s="1002"/>
      <c r="CQ103" s="1002"/>
      <c r="CR103" s="1002"/>
      <c r="CS103" s="1002"/>
      <c r="CT103" s="1002"/>
      <c r="CU103" s="1002"/>
      <c r="CV103" s="1002"/>
      <c r="CW103" s="1002"/>
      <c r="CX103" s="1002"/>
      <c r="CY103" s="1002"/>
      <c r="CZ103" s="1002"/>
      <c r="DA103" s="1002"/>
      <c r="DB103" s="1002"/>
      <c r="DC103" s="1002"/>
      <c r="DD103" s="1002"/>
      <c r="DE103" s="1002"/>
      <c r="DF103" s="1002"/>
      <c r="DG103" s="1002"/>
      <c r="DH103" s="1002"/>
      <c r="DI103" s="1002"/>
      <c r="DJ103" s="1002"/>
      <c r="DK103" s="1002"/>
      <c r="DL103" s="1002"/>
      <c r="DM103" s="1002"/>
      <c r="DN103" s="1002"/>
      <c r="DO103" s="1002"/>
      <c r="DP103" s="1002"/>
      <c r="DQ103" s="1002"/>
      <c r="DR103" s="1002"/>
      <c r="DS103" s="1002"/>
      <c r="DT103" s="1002"/>
      <c r="DU103" s="1002"/>
      <c r="DV103" s="1002"/>
      <c r="DW103" s="1002"/>
      <c r="DX103" s="1002"/>
      <c r="DY103" s="1002"/>
      <c r="DZ103" s="1002"/>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3" t="s">
        <v>429</v>
      </c>
      <c r="BR104" s="1003"/>
      <c r="BS104" s="1003"/>
      <c r="BT104" s="1003"/>
      <c r="BU104" s="1003"/>
      <c r="BV104" s="1003"/>
      <c r="BW104" s="1003"/>
      <c r="BX104" s="1003"/>
      <c r="BY104" s="1003"/>
      <c r="BZ104" s="1003"/>
      <c r="CA104" s="1003"/>
      <c r="CB104" s="1003"/>
      <c r="CC104" s="1003"/>
      <c r="CD104" s="1003"/>
      <c r="CE104" s="1003"/>
      <c r="CF104" s="1003"/>
      <c r="CG104" s="1003"/>
      <c r="CH104" s="1003"/>
      <c r="CI104" s="1003"/>
      <c r="CJ104" s="1003"/>
      <c r="CK104" s="1003"/>
      <c r="CL104" s="1003"/>
      <c r="CM104" s="1003"/>
      <c r="CN104" s="1003"/>
      <c r="CO104" s="1003"/>
      <c r="CP104" s="1003"/>
      <c r="CQ104" s="1003"/>
      <c r="CR104" s="1003"/>
      <c r="CS104" s="1003"/>
      <c r="CT104" s="1003"/>
      <c r="CU104" s="1003"/>
      <c r="CV104" s="1003"/>
      <c r="CW104" s="1003"/>
      <c r="CX104" s="1003"/>
      <c r="CY104" s="1003"/>
      <c r="CZ104" s="1003"/>
      <c r="DA104" s="1003"/>
      <c r="DB104" s="1003"/>
      <c r="DC104" s="1003"/>
      <c r="DD104" s="1003"/>
      <c r="DE104" s="1003"/>
      <c r="DF104" s="1003"/>
      <c r="DG104" s="1003"/>
      <c r="DH104" s="1003"/>
      <c r="DI104" s="1003"/>
      <c r="DJ104" s="1003"/>
      <c r="DK104" s="1003"/>
      <c r="DL104" s="1003"/>
      <c r="DM104" s="1003"/>
      <c r="DN104" s="1003"/>
      <c r="DO104" s="1003"/>
      <c r="DP104" s="1003"/>
      <c r="DQ104" s="1003"/>
      <c r="DR104" s="1003"/>
      <c r="DS104" s="1003"/>
      <c r="DT104" s="1003"/>
      <c r="DU104" s="1003"/>
      <c r="DV104" s="1003"/>
      <c r="DW104" s="1003"/>
      <c r="DX104" s="1003"/>
      <c r="DY104" s="1003"/>
      <c r="DZ104" s="1003"/>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4" t="s">
        <v>432</v>
      </c>
      <c r="B108" s="1005"/>
      <c r="C108" s="1005"/>
      <c r="D108" s="1005"/>
      <c r="E108" s="1005"/>
      <c r="F108" s="1005"/>
      <c r="G108" s="1005"/>
      <c r="H108" s="1005"/>
      <c r="I108" s="1005"/>
      <c r="J108" s="1005"/>
      <c r="K108" s="1005"/>
      <c r="L108" s="1005"/>
      <c r="M108" s="1005"/>
      <c r="N108" s="1005"/>
      <c r="O108" s="1005"/>
      <c r="P108" s="1005"/>
      <c r="Q108" s="1005"/>
      <c r="R108" s="1005"/>
      <c r="S108" s="1005"/>
      <c r="T108" s="1005"/>
      <c r="U108" s="1005"/>
      <c r="V108" s="1005"/>
      <c r="W108" s="1005"/>
      <c r="X108" s="1005"/>
      <c r="Y108" s="1005"/>
      <c r="Z108" s="1005"/>
      <c r="AA108" s="1005"/>
      <c r="AB108" s="1005"/>
      <c r="AC108" s="1005"/>
      <c r="AD108" s="1005"/>
      <c r="AE108" s="1005"/>
      <c r="AF108" s="1005"/>
      <c r="AG108" s="1005"/>
      <c r="AH108" s="1005"/>
      <c r="AI108" s="1005"/>
      <c r="AJ108" s="1005"/>
      <c r="AK108" s="1005"/>
      <c r="AL108" s="1005"/>
      <c r="AM108" s="1005"/>
      <c r="AN108" s="1005"/>
      <c r="AO108" s="1005"/>
      <c r="AP108" s="1005"/>
      <c r="AQ108" s="1005"/>
      <c r="AR108" s="1005"/>
      <c r="AS108" s="1005"/>
      <c r="AT108" s="1006"/>
      <c r="AU108" s="1004" t="s">
        <v>433</v>
      </c>
      <c r="AV108" s="1005"/>
      <c r="AW108" s="1005"/>
      <c r="AX108" s="1005"/>
      <c r="AY108" s="1005"/>
      <c r="AZ108" s="1005"/>
      <c r="BA108" s="1005"/>
      <c r="BB108" s="1005"/>
      <c r="BC108" s="1005"/>
      <c r="BD108" s="1005"/>
      <c r="BE108" s="1005"/>
      <c r="BF108" s="1005"/>
      <c r="BG108" s="1005"/>
      <c r="BH108" s="1005"/>
      <c r="BI108" s="1005"/>
      <c r="BJ108" s="1005"/>
      <c r="BK108" s="1005"/>
      <c r="BL108" s="1005"/>
      <c r="BM108" s="1005"/>
      <c r="BN108" s="1005"/>
      <c r="BO108" s="1005"/>
      <c r="BP108" s="1005"/>
      <c r="BQ108" s="1005"/>
      <c r="BR108" s="1005"/>
      <c r="BS108" s="1005"/>
      <c r="BT108" s="1005"/>
      <c r="BU108" s="1005"/>
      <c r="BV108" s="1005"/>
      <c r="BW108" s="1005"/>
      <c r="BX108" s="1005"/>
      <c r="BY108" s="1005"/>
      <c r="BZ108" s="1005"/>
      <c r="CA108" s="1005"/>
      <c r="CB108" s="1005"/>
      <c r="CC108" s="1005"/>
      <c r="CD108" s="1005"/>
      <c r="CE108" s="1005"/>
      <c r="CF108" s="1005"/>
      <c r="CG108" s="1005"/>
      <c r="CH108" s="1005"/>
      <c r="CI108" s="1005"/>
      <c r="CJ108" s="1005"/>
      <c r="CK108" s="1005"/>
      <c r="CL108" s="1005"/>
      <c r="CM108" s="1005"/>
      <c r="CN108" s="1005"/>
      <c r="CO108" s="1005"/>
      <c r="CP108" s="1005"/>
      <c r="CQ108" s="1005"/>
      <c r="CR108" s="1005"/>
      <c r="CS108" s="1005"/>
      <c r="CT108" s="1005"/>
      <c r="CU108" s="1005"/>
      <c r="CV108" s="1005"/>
      <c r="CW108" s="1005"/>
      <c r="CX108" s="1005"/>
      <c r="CY108" s="1005"/>
      <c r="CZ108" s="1005"/>
      <c r="DA108" s="1005"/>
      <c r="DB108" s="1005"/>
      <c r="DC108" s="1005"/>
      <c r="DD108" s="1005"/>
      <c r="DE108" s="1005"/>
      <c r="DF108" s="1005"/>
      <c r="DG108" s="1005"/>
      <c r="DH108" s="1005"/>
      <c r="DI108" s="1005"/>
      <c r="DJ108" s="1005"/>
      <c r="DK108" s="1005"/>
      <c r="DL108" s="1005"/>
      <c r="DM108" s="1005"/>
      <c r="DN108" s="1005"/>
      <c r="DO108" s="1005"/>
      <c r="DP108" s="1005"/>
      <c r="DQ108" s="1005"/>
      <c r="DR108" s="1005"/>
      <c r="DS108" s="1005"/>
      <c r="DT108" s="1005"/>
      <c r="DU108" s="1005"/>
      <c r="DV108" s="1005"/>
      <c r="DW108" s="1005"/>
      <c r="DX108" s="1005"/>
      <c r="DY108" s="1005"/>
      <c r="DZ108" s="1006"/>
    </row>
    <row r="109" spans="1:131" s="246" customFormat="1" ht="26.25" customHeight="1" x14ac:dyDescent="0.15">
      <c r="A109" s="997" t="s">
        <v>434</v>
      </c>
      <c r="B109" s="978"/>
      <c r="C109" s="978"/>
      <c r="D109" s="978"/>
      <c r="E109" s="978"/>
      <c r="F109" s="978"/>
      <c r="G109" s="978"/>
      <c r="H109" s="978"/>
      <c r="I109" s="978"/>
      <c r="J109" s="978"/>
      <c r="K109" s="978"/>
      <c r="L109" s="978"/>
      <c r="M109" s="978"/>
      <c r="N109" s="978"/>
      <c r="O109" s="978"/>
      <c r="P109" s="978"/>
      <c r="Q109" s="978"/>
      <c r="R109" s="978"/>
      <c r="S109" s="978"/>
      <c r="T109" s="978"/>
      <c r="U109" s="978"/>
      <c r="V109" s="978"/>
      <c r="W109" s="978"/>
      <c r="X109" s="978"/>
      <c r="Y109" s="978"/>
      <c r="Z109" s="979"/>
      <c r="AA109" s="977" t="s">
        <v>435</v>
      </c>
      <c r="AB109" s="978"/>
      <c r="AC109" s="978"/>
      <c r="AD109" s="978"/>
      <c r="AE109" s="979"/>
      <c r="AF109" s="977" t="s">
        <v>305</v>
      </c>
      <c r="AG109" s="978"/>
      <c r="AH109" s="978"/>
      <c r="AI109" s="978"/>
      <c r="AJ109" s="979"/>
      <c r="AK109" s="977" t="s">
        <v>304</v>
      </c>
      <c r="AL109" s="978"/>
      <c r="AM109" s="978"/>
      <c r="AN109" s="978"/>
      <c r="AO109" s="979"/>
      <c r="AP109" s="977" t="s">
        <v>436</v>
      </c>
      <c r="AQ109" s="978"/>
      <c r="AR109" s="978"/>
      <c r="AS109" s="978"/>
      <c r="AT109" s="980"/>
      <c r="AU109" s="997" t="s">
        <v>434</v>
      </c>
      <c r="AV109" s="978"/>
      <c r="AW109" s="978"/>
      <c r="AX109" s="978"/>
      <c r="AY109" s="978"/>
      <c r="AZ109" s="978"/>
      <c r="BA109" s="978"/>
      <c r="BB109" s="978"/>
      <c r="BC109" s="978"/>
      <c r="BD109" s="978"/>
      <c r="BE109" s="978"/>
      <c r="BF109" s="978"/>
      <c r="BG109" s="978"/>
      <c r="BH109" s="978"/>
      <c r="BI109" s="978"/>
      <c r="BJ109" s="978"/>
      <c r="BK109" s="978"/>
      <c r="BL109" s="978"/>
      <c r="BM109" s="978"/>
      <c r="BN109" s="978"/>
      <c r="BO109" s="978"/>
      <c r="BP109" s="979"/>
      <c r="BQ109" s="977" t="s">
        <v>435</v>
      </c>
      <c r="BR109" s="978"/>
      <c r="BS109" s="978"/>
      <c r="BT109" s="978"/>
      <c r="BU109" s="979"/>
      <c r="BV109" s="977" t="s">
        <v>305</v>
      </c>
      <c r="BW109" s="978"/>
      <c r="BX109" s="978"/>
      <c r="BY109" s="978"/>
      <c r="BZ109" s="979"/>
      <c r="CA109" s="977" t="s">
        <v>304</v>
      </c>
      <c r="CB109" s="978"/>
      <c r="CC109" s="978"/>
      <c r="CD109" s="978"/>
      <c r="CE109" s="979"/>
      <c r="CF109" s="998" t="s">
        <v>436</v>
      </c>
      <c r="CG109" s="998"/>
      <c r="CH109" s="998"/>
      <c r="CI109" s="998"/>
      <c r="CJ109" s="998"/>
      <c r="CK109" s="977" t="s">
        <v>437</v>
      </c>
      <c r="CL109" s="978"/>
      <c r="CM109" s="978"/>
      <c r="CN109" s="978"/>
      <c r="CO109" s="978"/>
      <c r="CP109" s="978"/>
      <c r="CQ109" s="978"/>
      <c r="CR109" s="978"/>
      <c r="CS109" s="978"/>
      <c r="CT109" s="978"/>
      <c r="CU109" s="978"/>
      <c r="CV109" s="978"/>
      <c r="CW109" s="978"/>
      <c r="CX109" s="978"/>
      <c r="CY109" s="978"/>
      <c r="CZ109" s="978"/>
      <c r="DA109" s="978"/>
      <c r="DB109" s="978"/>
      <c r="DC109" s="978"/>
      <c r="DD109" s="978"/>
      <c r="DE109" s="978"/>
      <c r="DF109" s="979"/>
      <c r="DG109" s="977" t="s">
        <v>435</v>
      </c>
      <c r="DH109" s="978"/>
      <c r="DI109" s="978"/>
      <c r="DJ109" s="978"/>
      <c r="DK109" s="979"/>
      <c r="DL109" s="977" t="s">
        <v>305</v>
      </c>
      <c r="DM109" s="978"/>
      <c r="DN109" s="978"/>
      <c r="DO109" s="978"/>
      <c r="DP109" s="979"/>
      <c r="DQ109" s="977" t="s">
        <v>304</v>
      </c>
      <c r="DR109" s="978"/>
      <c r="DS109" s="978"/>
      <c r="DT109" s="978"/>
      <c r="DU109" s="979"/>
      <c r="DV109" s="977" t="s">
        <v>436</v>
      </c>
      <c r="DW109" s="978"/>
      <c r="DX109" s="978"/>
      <c r="DY109" s="978"/>
      <c r="DZ109" s="980"/>
    </row>
    <row r="110" spans="1:131" s="246" customFormat="1" ht="26.25" customHeight="1" x14ac:dyDescent="0.15">
      <c r="A110" s="981" t="s">
        <v>438</v>
      </c>
      <c r="B110" s="982"/>
      <c r="C110" s="982"/>
      <c r="D110" s="982"/>
      <c r="E110" s="982"/>
      <c r="F110" s="982"/>
      <c r="G110" s="982"/>
      <c r="H110" s="982"/>
      <c r="I110" s="982"/>
      <c r="J110" s="982"/>
      <c r="K110" s="982"/>
      <c r="L110" s="982"/>
      <c r="M110" s="982"/>
      <c r="N110" s="982"/>
      <c r="O110" s="982"/>
      <c r="P110" s="982"/>
      <c r="Q110" s="982"/>
      <c r="R110" s="982"/>
      <c r="S110" s="982"/>
      <c r="T110" s="982"/>
      <c r="U110" s="982"/>
      <c r="V110" s="982"/>
      <c r="W110" s="982"/>
      <c r="X110" s="982"/>
      <c r="Y110" s="982"/>
      <c r="Z110" s="983"/>
      <c r="AA110" s="984">
        <v>6427377</v>
      </c>
      <c r="AB110" s="985"/>
      <c r="AC110" s="985"/>
      <c r="AD110" s="985"/>
      <c r="AE110" s="986"/>
      <c r="AF110" s="987">
        <v>6150096</v>
      </c>
      <c r="AG110" s="985"/>
      <c r="AH110" s="985"/>
      <c r="AI110" s="985"/>
      <c r="AJ110" s="986"/>
      <c r="AK110" s="987">
        <v>6172508</v>
      </c>
      <c r="AL110" s="985"/>
      <c r="AM110" s="985"/>
      <c r="AN110" s="985"/>
      <c r="AO110" s="986"/>
      <c r="AP110" s="988">
        <v>22.1</v>
      </c>
      <c r="AQ110" s="989"/>
      <c r="AR110" s="989"/>
      <c r="AS110" s="989"/>
      <c r="AT110" s="990"/>
      <c r="AU110" s="991" t="s">
        <v>72</v>
      </c>
      <c r="AV110" s="992"/>
      <c r="AW110" s="992"/>
      <c r="AX110" s="992"/>
      <c r="AY110" s="992"/>
      <c r="AZ110" s="1033" t="s">
        <v>439</v>
      </c>
      <c r="BA110" s="982"/>
      <c r="BB110" s="982"/>
      <c r="BC110" s="982"/>
      <c r="BD110" s="982"/>
      <c r="BE110" s="982"/>
      <c r="BF110" s="982"/>
      <c r="BG110" s="982"/>
      <c r="BH110" s="982"/>
      <c r="BI110" s="982"/>
      <c r="BJ110" s="982"/>
      <c r="BK110" s="982"/>
      <c r="BL110" s="982"/>
      <c r="BM110" s="982"/>
      <c r="BN110" s="982"/>
      <c r="BO110" s="982"/>
      <c r="BP110" s="983"/>
      <c r="BQ110" s="1019">
        <v>62287529</v>
      </c>
      <c r="BR110" s="1020"/>
      <c r="BS110" s="1020"/>
      <c r="BT110" s="1020"/>
      <c r="BU110" s="1020"/>
      <c r="BV110" s="1020">
        <v>64893956</v>
      </c>
      <c r="BW110" s="1020"/>
      <c r="BX110" s="1020"/>
      <c r="BY110" s="1020"/>
      <c r="BZ110" s="1020"/>
      <c r="CA110" s="1020">
        <v>67926540</v>
      </c>
      <c r="CB110" s="1020"/>
      <c r="CC110" s="1020"/>
      <c r="CD110" s="1020"/>
      <c r="CE110" s="1020"/>
      <c r="CF110" s="1034">
        <v>243.1</v>
      </c>
      <c r="CG110" s="1035"/>
      <c r="CH110" s="1035"/>
      <c r="CI110" s="1035"/>
      <c r="CJ110" s="1035"/>
      <c r="CK110" s="1036" t="s">
        <v>440</v>
      </c>
      <c r="CL110" s="1037"/>
      <c r="CM110" s="1016" t="s">
        <v>441</v>
      </c>
      <c r="CN110" s="1017"/>
      <c r="CO110" s="1017"/>
      <c r="CP110" s="1017"/>
      <c r="CQ110" s="1017"/>
      <c r="CR110" s="1017"/>
      <c r="CS110" s="1017"/>
      <c r="CT110" s="1017"/>
      <c r="CU110" s="1017"/>
      <c r="CV110" s="1017"/>
      <c r="CW110" s="1017"/>
      <c r="CX110" s="1017"/>
      <c r="CY110" s="1017"/>
      <c r="CZ110" s="1017"/>
      <c r="DA110" s="1017"/>
      <c r="DB110" s="1017"/>
      <c r="DC110" s="1017"/>
      <c r="DD110" s="1017"/>
      <c r="DE110" s="1017"/>
      <c r="DF110" s="1018"/>
      <c r="DG110" s="1019" t="s">
        <v>128</v>
      </c>
      <c r="DH110" s="1020"/>
      <c r="DI110" s="1020"/>
      <c r="DJ110" s="1020"/>
      <c r="DK110" s="1020"/>
      <c r="DL110" s="1020" t="s">
        <v>442</v>
      </c>
      <c r="DM110" s="1020"/>
      <c r="DN110" s="1020"/>
      <c r="DO110" s="1020"/>
      <c r="DP110" s="1020"/>
      <c r="DQ110" s="1020" t="s">
        <v>442</v>
      </c>
      <c r="DR110" s="1020"/>
      <c r="DS110" s="1020"/>
      <c r="DT110" s="1020"/>
      <c r="DU110" s="1020"/>
      <c r="DV110" s="1021" t="s">
        <v>442</v>
      </c>
      <c r="DW110" s="1021"/>
      <c r="DX110" s="1021"/>
      <c r="DY110" s="1021"/>
      <c r="DZ110" s="1022"/>
    </row>
    <row r="111" spans="1:131" s="246" customFormat="1" ht="26.25" customHeight="1" x14ac:dyDescent="0.15">
      <c r="A111" s="1023" t="s">
        <v>443</v>
      </c>
      <c r="B111" s="1024"/>
      <c r="C111" s="1024"/>
      <c r="D111" s="1024"/>
      <c r="E111" s="1024"/>
      <c r="F111" s="1024"/>
      <c r="G111" s="1024"/>
      <c r="H111" s="1024"/>
      <c r="I111" s="1024"/>
      <c r="J111" s="1024"/>
      <c r="K111" s="1024"/>
      <c r="L111" s="1024"/>
      <c r="M111" s="1024"/>
      <c r="N111" s="1024"/>
      <c r="O111" s="1024"/>
      <c r="P111" s="1024"/>
      <c r="Q111" s="1024"/>
      <c r="R111" s="1024"/>
      <c r="S111" s="1024"/>
      <c r="T111" s="1024"/>
      <c r="U111" s="1024"/>
      <c r="V111" s="1024"/>
      <c r="W111" s="1024"/>
      <c r="X111" s="1024"/>
      <c r="Y111" s="1024"/>
      <c r="Z111" s="1025"/>
      <c r="AA111" s="1026" t="s">
        <v>444</v>
      </c>
      <c r="AB111" s="1027"/>
      <c r="AC111" s="1027"/>
      <c r="AD111" s="1027"/>
      <c r="AE111" s="1028"/>
      <c r="AF111" s="1029" t="s">
        <v>128</v>
      </c>
      <c r="AG111" s="1027"/>
      <c r="AH111" s="1027"/>
      <c r="AI111" s="1027"/>
      <c r="AJ111" s="1028"/>
      <c r="AK111" s="1029" t="s">
        <v>444</v>
      </c>
      <c r="AL111" s="1027"/>
      <c r="AM111" s="1027"/>
      <c r="AN111" s="1027"/>
      <c r="AO111" s="1028"/>
      <c r="AP111" s="1030" t="s">
        <v>444</v>
      </c>
      <c r="AQ111" s="1031"/>
      <c r="AR111" s="1031"/>
      <c r="AS111" s="1031"/>
      <c r="AT111" s="1032"/>
      <c r="AU111" s="993"/>
      <c r="AV111" s="994"/>
      <c r="AW111" s="994"/>
      <c r="AX111" s="994"/>
      <c r="AY111" s="994"/>
      <c r="AZ111" s="1042" t="s">
        <v>445</v>
      </c>
      <c r="BA111" s="1043"/>
      <c r="BB111" s="1043"/>
      <c r="BC111" s="1043"/>
      <c r="BD111" s="1043"/>
      <c r="BE111" s="1043"/>
      <c r="BF111" s="1043"/>
      <c r="BG111" s="1043"/>
      <c r="BH111" s="1043"/>
      <c r="BI111" s="1043"/>
      <c r="BJ111" s="1043"/>
      <c r="BK111" s="1043"/>
      <c r="BL111" s="1043"/>
      <c r="BM111" s="1043"/>
      <c r="BN111" s="1043"/>
      <c r="BO111" s="1043"/>
      <c r="BP111" s="1044"/>
      <c r="BQ111" s="1012">
        <v>1098804</v>
      </c>
      <c r="BR111" s="1013"/>
      <c r="BS111" s="1013"/>
      <c r="BT111" s="1013"/>
      <c r="BU111" s="1013"/>
      <c r="BV111" s="1013">
        <v>1052114</v>
      </c>
      <c r="BW111" s="1013"/>
      <c r="BX111" s="1013"/>
      <c r="BY111" s="1013"/>
      <c r="BZ111" s="1013"/>
      <c r="CA111" s="1013">
        <v>1025794</v>
      </c>
      <c r="CB111" s="1013"/>
      <c r="CC111" s="1013"/>
      <c r="CD111" s="1013"/>
      <c r="CE111" s="1013"/>
      <c r="CF111" s="1007">
        <v>3.7</v>
      </c>
      <c r="CG111" s="1008"/>
      <c r="CH111" s="1008"/>
      <c r="CI111" s="1008"/>
      <c r="CJ111" s="1008"/>
      <c r="CK111" s="1038"/>
      <c r="CL111" s="1039"/>
      <c r="CM111" s="1009" t="s">
        <v>446</v>
      </c>
      <c r="CN111" s="1010"/>
      <c r="CO111" s="1010"/>
      <c r="CP111" s="1010"/>
      <c r="CQ111" s="1010"/>
      <c r="CR111" s="1010"/>
      <c r="CS111" s="1010"/>
      <c r="CT111" s="1010"/>
      <c r="CU111" s="1010"/>
      <c r="CV111" s="1010"/>
      <c r="CW111" s="1010"/>
      <c r="CX111" s="1010"/>
      <c r="CY111" s="1010"/>
      <c r="CZ111" s="1010"/>
      <c r="DA111" s="1010"/>
      <c r="DB111" s="1010"/>
      <c r="DC111" s="1010"/>
      <c r="DD111" s="1010"/>
      <c r="DE111" s="1010"/>
      <c r="DF111" s="1011"/>
      <c r="DG111" s="1012" t="s">
        <v>442</v>
      </c>
      <c r="DH111" s="1013"/>
      <c r="DI111" s="1013"/>
      <c r="DJ111" s="1013"/>
      <c r="DK111" s="1013"/>
      <c r="DL111" s="1013" t="s">
        <v>442</v>
      </c>
      <c r="DM111" s="1013"/>
      <c r="DN111" s="1013"/>
      <c r="DO111" s="1013"/>
      <c r="DP111" s="1013"/>
      <c r="DQ111" s="1013" t="s">
        <v>410</v>
      </c>
      <c r="DR111" s="1013"/>
      <c r="DS111" s="1013"/>
      <c r="DT111" s="1013"/>
      <c r="DU111" s="1013"/>
      <c r="DV111" s="1014" t="s">
        <v>442</v>
      </c>
      <c r="DW111" s="1014"/>
      <c r="DX111" s="1014"/>
      <c r="DY111" s="1014"/>
      <c r="DZ111" s="1015"/>
    </row>
    <row r="112" spans="1:131" s="246" customFormat="1" ht="26.25" customHeight="1" x14ac:dyDescent="0.15">
      <c r="A112" s="1045" t="s">
        <v>447</v>
      </c>
      <c r="B112" s="1046"/>
      <c r="C112" s="1043" t="s">
        <v>448</v>
      </c>
      <c r="D112" s="1043"/>
      <c r="E112" s="1043"/>
      <c r="F112" s="1043"/>
      <c r="G112" s="1043"/>
      <c r="H112" s="1043"/>
      <c r="I112" s="1043"/>
      <c r="J112" s="1043"/>
      <c r="K112" s="1043"/>
      <c r="L112" s="1043"/>
      <c r="M112" s="1043"/>
      <c r="N112" s="1043"/>
      <c r="O112" s="1043"/>
      <c r="P112" s="1043"/>
      <c r="Q112" s="1043"/>
      <c r="R112" s="1043"/>
      <c r="S112" s="1043"/>
      <c r="T112" s="1043"/>
      <c r="U112" s="1043"/>
      <c r="V112" s="1043"/>
      <c r="W112" s="1043"/>
      <c r="X112" s="1043"/>
      <c r="Y112" s="1043"/>
      <c r="Z112" s="1044"/>
      <c r="AA112" s="1051">
        <v>6660</v>
      </c>
      <c r="AB112" s="1052"/>
      <c r="AC112" s="1052"/>
      <c r="AD112" s="1052"/>
      <c r="AE112" s="1053"/>
      <c r="AF112" s="1054" t="s">
        <v>128</v>
      </c>
      <c r="AG112" s="1052"/>
      <c r="AH112" s="1052"/>
      <c r="AI112" s="1052"/>
      <c r="AJ112" s="1053"/>
      <c r="AK112" s="1054" t="s">
        <v>444</v>
      </c>
      <c r="AL112" s="1052"/>
      <c r="AM112" s="1052"/>
      <c r="AN112" s="1052"/>
      <c r="AO112" s="1053"/>
      <c r="AP112" s="1055" t="s">
        <v>410</v>
      </c>
      <c r="AQ112" s="1056"/>
      <c r="AR112" s="1056"/>
      <c r="AS112" s="1056"/>
      <c r="AT112" s="1057"/>
      <c r="AU112" s="993"/>
      <c r="AV112" s="994"/>
      <c r="AW112" s="994"/>
      <c r="AX112" s="994"/>
      <c r="AY112" s="994"/>
      <c r="AZ112" s="1042" t="s">
        <v>449</v>
      </c>
      <c r="BA112" s="1043"/>
      <c r="BB112" s="1043"/>
      <c r="BC112" s="1043"/>
      <c r="BD112" s="1043"/>
      <c r="BE112" s="1043"/>
      <c r="BF112" s="1043"/>
      <c r="BG112" s="1043"/>
      <c r="BH112" s="1043"/>
      <c r="BI112" s="1043"/>
      <c r="BJ112" s="1043"/>
      <c r="BK112" s="1043"/>
      <c r="BL112" s="1043"/>
      <c r="BM112" s="1043"/>
      <c r="BN112" s="1043"/>
      <c r="BO112" s="1043"/>
      <c r="BP112" s="1044"/>
      <c r="BQ112" s="1012">
        <v>18055167</v>
      </c>
      <c r="BR112" s="1013"/>
      <c r="BS112" s="1013"/>
      <c r="BT112" s="1013"/>
      <c r="BU112" s="1013"/>
      <c r="BV112" s="1013">
        <v>17270947</v>
      </c>
      <c r="BW112" s="1013"/>
      <c r="BX112" s="1013"/>
      <c r="BY112" s="1013"/>
      <c r="BZ112" s="1013"/>
      <c r="CA112" s="1013">
        <v>17713916</v>
      </c>
      <c r="CB112" s="1013"/>
      <c r="CC112" s="1013"/>
      <c r="CD112" s="1013"/>
      <c r="CE112" s="1013"/>
      <c r="CF112" s="1007">
        <v>63.4</v>
      </c>
      <c r="CG112" s="1008"/>
      <c r="CH112" s="1008"/>
      <c r="CI112" s="1008"/>
      <c r="CJ112" s="1008"/>
      <c r="CK112" s="1038"/>
      <c r="CL112" s="1039"/>
      <c r="CM112" s="1009" t="s">
        <v>450</v>
      </c>
      <c r="CN112" s="1010"/>
      <c r="CO112" s="1010"/>
      <c r="CP112" s="1010"/>
      <c r="CQ112" s="1010"/>
      <c r="CR112" s="1010"/>
      <c r="CS112" s="1010"/>
      <c r="CT112" s="1010"/>
      <c r="CU112" s="1010"/>
      <c r="CV112" s="1010"/>
      <c r="CW112" s="1010"/>
      <c r="CX112" s="1010"/>
      <c r="CY112" s="1010"/>
      <c r="CZ112" s="1010"/>
      <c r="DA112" s="1010"/>
      <c r="DB112" s="1010"/>
      <c r="DC112" s="1010"/>
      <c r="DD112" s="1010"/>
      <c r="DE112" s="1010"/>
      <c r="DF112" s="1011"/>
      <c r="DG112" s="1012" t="s">
        <v>442</v>
      </c>
      <c r="DH112" s="1013"/>
      <c r="DI112" s="1013"/>
      <c r="DJ112" s="1013"/>
      <c r="DK112" s="1013"/>
      <c r="DL112" s="1013" t="s">
        <v>442</v>
      </c>
      <c r="DM112" s="1013"/>
      <c r="DN112" s="1013"/>
      <c r="DO112" s="1013"/>
      <c r="DP112" s="1013"/>
      <c r="DQ112" s="1013" t="s">
        <v>442</v>
      </c>
      <c r="DR112" s="1013"/>
      <c r="DS112" s="1013"/>
      <c r="DT112" s="1013"/>
      <c r="DU112" s="1013"/>
      <c r="DV112" s="1014" t="s">
        <v>444</v>
      </c>
      <c r="DW112" s="1014"/>
      <c r="DX112" s="1014"/>
      <c r="DY112" s="1014"/>
      <c r="DZ112" s="1015"/>
    </row>
    <row r="113" spans="1:130" s="246" customFormat="1" ht="26.25" customHeight="1" x14ac:dyDescent="0.15">
      <c r="A113" s="1047"/>
      <c r="B113" s="1048"/>
      <c r="C113" s="1043" t="s">
        <v>451</v>
      </c>
      <c r="D113" s="1043"/>
      <c r="E113" s="1043"/>
      <c r="F113" s="1043"/>
      <c r="G113" s="1043"/>
      <c r="H113" s="1043"/>
      <c r="I113" s="1043"/>
      <c r="J113" s="1043"/>
      <c r="K113" s="1043"/>
      <c r="L113" s="1043"/>
      <c r="M113" s="1043"/>
      <c r="N113" s="1043"/>
      <c r="O113" s="1043"/>
      <c r="P113" s="1043"/>
      <c r="Q113" s="1043"/>
      <c r="R113" s="1043"/>
      <c r="S113" s="1043"/>
      <c r="T113" s="1043"/>
      <c r="U113" s="1043"/>
      <c r="V113" s="1043"/>
      <c r="W113" s="1043"/>
      <c r="X113" s="1043"/>
      <c r="Y113" s="1043"/>
      <c r="Z113" s="1044"/>
      <c r="AA113" s="1026">
        <v>1530204</v>
      </c>
      <c r="AB113" s="1027"/>
      <c r="AC113" s="1027"/>
      <c r="AD113" s="1027"/>
      <c r="AE113" s="1028"/>
      <c r="AF113" s="1029">
        <v>1493978</v>
      </c>
      <c r="AG113" s="1027"/>
      <c r="AH113" s="1027"/>
      <c r="AI113" s="1027"/>
      <c r="AJ113" s="1028"/>
      <c r="AK113" s="1029">
        <v>1482226</v>
      </c>
      <c r="AL113" s="1027"/>
      <c r="AM113" s="1027"/>
      <c r="AN113" s="1027"/>
      <c r="AO113" s="1028"/>
      <c r="AP113" s="1030">
        <v>5.3</v>
      </c>
      <c r="AQ113" s="1031"/>
      <c r="AR113" s="1031"/>
      <c r="AS113" s="1031"/>
      <c r="AT113" s="1032"/>
      <c r="AU113" s="993"/>
      <c r="AV113" s="994"/>
      <c r="AW113" s="994"/>
      <c r="AX113" s="994"/>
      <c r="AY113" s="994"/>
      <c r="AZ113" s="1042" t="s">
        <v>452</v>
      </c>
      <c r="BA113" s="1043"/>
      <c r="BB113" s="1043"/>
      <c r="BC113" s="1043"/>
      <c r="BD113" s="1043"/>
      <c r="BE113" s="1043"/>
      <c r="BF113" s="1043"/>
      <c r="BG113" s="1043"/>
      <c r="BH113" s="1043"/>
      <c r="BI113" s="1043"/>
      <c r="BJ113" s="1043"/>
      <c r="BK113" s="1043"/>
      <c r="BL113" s="1043"/>
      <c r="BM113" s="1043"/>
      <c r="BN113" s="1043"/>
      <c r="BO113" s="1043"/>
      <c r="BP113" s="1044"/>
      <c r="BQ113" s="1012">
        <v>637273</v>
      </c>
      <c r="BR113" s="1013"/>
      <c r="BS113" s="1013"/>
      <c r="BT113" s="1013"/>
      <c r="BU113" s="1013"/>
      <c r="BV113" s="1013">
        <v>807041</v>
      </c>
      <c r="BW113" s="1013"/>
      <c r="BX113" s="1013"/>
      <c r="BY113" s="1013"/>
      <c r="BZ113" s="1013"/>
      <c r="CA113" s="1013">
        <v>837428</v>
      </c>
      <c r="CB113" s="1013"/>
      <c r="CC113" s="1013"/>
      <c r="CD113" s="1013"/>
      <c r="CE113" s="1013"/>
      <c r="CF113" s="1007">
        <v>3</v>
      </c>
      <c r="CG113" s="1008"/>
      <c r="CH113" s="1008"/>
      <c r="CI113" s="1008"/>
      <c r="CJ113" s="1008"/>
      <c r="CK113" s="1038"/>
      <c r="CL113" s="1039"/>
      <c r="CM113" s="1009" t="s">
        <v>453</v>
      </c>
      <c r="CN113" s="1010"/>
      <c r="CO113" s="1010"/>
      <c r="CP113" s="1010"/>
      <c r="CQ113" s="1010"/>
      <c r="CR113" s="1010"/>
      <c r="CS113" s="1010"/>
      <c r="CT113" s="1010"/>
      <c r="CU113" s="1010"/>
      <c r="CV113" s="1010"/>
      <c r="CW113" s="1010"/>
      <c r="CX113" s="1010"/>
      <c r="CY113" s="1010"/>
      <c r="CZ113" s="1010"/>
      <c r="DA113" s="1010"/>
      <c r="DB113" s="1010"/>
      <c r="DC113" s="1010"/>
      <c r="DD113" s="1010"/>
      <c r="DE113" s="1010"/>
      <c r="DF113" s="1011"/>
      <c r="DG113" s="1051" t="s">
        <v>442</v>
      </c>
      <c r="DH113" s="1052"/>
      <c r="DI113" s="1052"/>
      <c r="DJ113" s="1052"/>
      <c r="DK113" s="1053"/>
      <c r="DL113" s="1054" t="s">
        <v>442</v>
      </c>
      <c r="DM113" s="1052"/>
      <c r="DN113" s="1052"/>
      <c r="DO113" s="1052"/>
      <c r="DP113" s="1053"/>
      <c r="DQ113" s="1054" t="s">
        <v>444</v>
      </c>
      <c r="DR113" s="1052"/>
      <c r="DS113" s="1052"/>
      <c r="DT113" s="1052"/>
      <c r="DU113" s="1053"/>
      <c r="DV113" s="1055" t="s">
        <v>442</v>
      </c>
      <c r="DW113" s="1056"/>
      <c r="DX113" s="1056"/>
      <c r="DY113" s="1056"/>
      <c r="DZ113" s="1057"/>
    </row>
    <row r="114" spans="1:130" s="246" customFormat="1" ht="26.25" customHeight="1" x14ac:dyDescent="0.15">
      <c r="A114" s="1047"/>
      <c r="B114" s="1048"/>
      <c r="C114" s="1043" t="s">
        <v>454</v>
      </c>
      <c r="D114" s="1043"/>
      <c r="E114" s="1043"/>
      <c r="F114" s="1043"/>
      <c r="G114" s="1043"/>
      <c r="H114" s="1043"/>
      <c r="I114" s="1043"/>
      <c r="J114" s="1043"/>
      <c r="K114" s="1043"/>
      <c r="L114" s="1043"/>
      <c r="M114" s="1043"/>
      <c r="N114" s="1043"/>
      <c r="O114" s="1043"/>
      <c r="P114" s="1043"/>
      <c r="Q114" s="1043"/>
      <c r="R114" s="1043"/>
      <c r="S114" s="1043"/>
      <c r="T114" s="1043"/>
      <c r="U114" s="1043"/>
      <c r="V114" s="1043"/>
      <c r="W114" s="1043"/>
      <c r="X114" s="1043"/>
      <c r="Y114" s="1043"/>
      <c r="Z114" s="1044"/>
      <c r="AA114" s="1051">
        <v>94770</v>
      </c>
      <c r="AB114" s="1052"/>
      <c r="AC114" s="1052"/>
      <c r="AD114" s="1052"/>
      <c r="AE114" s="1053"/>
      <c r="AF114" s="1054">
        <v>95601</v>
      </c>
      <c r="AG114" s="1052"/>
      <c r="AH114" s="1052"/>
      <c r="AI114" s="1052"/>
      <c r="AJ114" s="1053"/>
      <c r="AK114" s="1054">
        <v>76781</v>
      </c>
      <c r="AL114" s="1052"/>
      <c r="AM114" s="1052"/>
      <c r="AN114" s="1052"/>
      <c r="AO114" s="1053"/>
      <c r="AP114" s="1055">
        <v>0.3</v>
      </c>
      <c r="AQ114" s="1056"/>
      <c r="AR114" s="1056"/>
      <c r="AS114" s="1056"/>
      <c r="AT114" s="1057"/>
      <c r="AU114" s="993"/>
      <c r="AV114" s="994"/>
      <c r="AW114" s="994"/>
      <c r="AX114" s="994"/>
      <c r="AY114" s="994"/>
      <c r="AZ114" s="1042" t="s">
        <v>455</v>
      </c>
      <c r="BA114" s="1043"/>
      <c r="BB114" s="1043"/>
      <c r="BC114" s="1043"/>
      <c r="BD114" s="1043"/>
      <c r="BE114" s="1043"/>
      <c r="BF114" s="1043"/>
      <c r="BG114" s="1043"/>
      <c r="BH114" s="1043"/>
      <c r="BI114" s="1043"/>
      <c r="BJ114" s="1043"/>
      <c r="BK114" s="1043"/>
      <c r="BL114" s="1043"/>
      <c r="BM114" s="1043"/>
      <c r="BN114" s="1043"/>
      <c r="BO114" s="1043"/>
      <c r="BP114" s="1044"/>
      <c r="BQ114" s="1012">
        <v>9048238</v>
      </c>
      <c r="BR114" s="1013"/>
      <c r="BS114" s="1013"/>
      <c r="BT114" s="1013"/>
      <c r="BU114" s="1013"/>
      <c r="BV114" s="1013">
        <v>9066748</v>
      </c>
      <c r="BW114" s="1013"/>
      <c r="BX114" s="1013"/>
      <c r="BY114" s="1013"/>
      <c r="BZ114" s="1013"/>
      <c r="CA114" s="1013">
        <v>8771480</v>
      </c>
      <c r="CB114" s="1013"/>
      <c r="CC114" s="1013"/>
      <c r="CD114" s="1013"/>
      <c r="CE114" s="1013"/>
      <c r="CF114" s="1007">
        <v>31.4</v>
      </c>
      <c r="CG114" s="1008"/>
      <c r="CH114" s="1008"/>
      <c r="CI114" s="1008"/>
      <c r="CJ114" s="1008"/>
      <c r="CK114" s="1038"/>
      <c r="CL114" s="1039"/>
      <c r="CM114" s="1009" t="s">
        <v>456</v>
      </c>
      <c r="CN114" s="1010"/>
      <c r="CO114" s="1010"/>
      <c r="CP114" s="1010"/>
      <c r="CQ114" s="1010"/>
      <c r="CR114" s="1010"/>
      <c r="CS114" s="1010"/>
      <c r="CT114" s="1010"/>
      <c r="CU114" s="1010"/>
      <c r="CV114" s="1010"/>
      <c r="CW114" s="1010"/>
      <c r="CX114" s="1010"/>
      <c r="CY114" s="1010"/>
      <c r="CZ114" s="1010"/>
      <c r="DA114" s="1010"/>
      <c r="DB114" s="1010"/>
      <c r="DC114" s="1010"/>
      <c r="DD114" s="1010"/>
      <c r="DE114" s="1010"/>
      <c r="DF114" s="1011"/>
      <c r="DG114" s="1051" t="s">
        <v>444</v>
      </c>
      <c r="DH114" s="1052"/>
      <c r="DI114" s="1052"/>
      <c r="DJ114" s="1052"/>
      <c r="DK114" s="1053"/>
      <c r="DL114" s="1054" t="s">
        <v>410</v>
      </c>
      <c r="DM114" s="1052"/>
      <c r="DN114" s="1052"/>
      <c r="DO114" s="1052"/>
      <c r="DP114" s="1053"/>
      <c r="DQ114" s="1054" t="s">
        <v>442</v>
      </c>
      <c r="DR114" s="1052"/>
      <c r="DS114" s="1052"/>
      <c r="DT114" s="1052"/>
      <c r="DU114" s="1053"/>
      <c r="DV114" s="1055" t="s">
        <v>442</v>
      </c>
      <c r="DW114" s="1056"/>
      <c r="DX114" s="1056"/>
      <c r="DY114" s="1056"/>
      <c r="DZ114" s="1057"/>
    </row>
    <row r="115" spans="1:130" s="246" customFormat="1" ht="26.25" customHeight="1" x14ac:dyDescent="0.15">
      <c r="A115" s="1047"/>
      <c r="B115" s="1048"/>
      <c r="C115" s="1043" t="s">
        <v>457</v>
      </c>
      <c r="D115" s="1043"/>
      <c r="E115" s="1043"/>
      <c r="F115" s="1043"/>
      <c r="G115" s="1043"/>
      <c r="H115" s="1043"/>
      <c r="I115" s="1043"/>
      <c r="J115" s="1043"/>
      <c r="K115" s="1043"/>
      <c r="L115" s="1043"/>
      <c r="M115" s="1043"/>
      <c r="N115" s="1043"/>
      <c r="O115" s="1043"/>
      <c r="P115" s="1043"/>
      <c r="Q115" s="1043"/>
      <c r="R115" s="1043"/>
      <c r="S115" s="1043"/>
      <c r="T115" s="1043"/>
      <c r="U115" s="1043"/>
      <c r="V115" s="1043"/>
      <c r="W115" s="1043"/>
      <c r="X115" s="1043"/>
      <c r="Y115" s="1043"/>
      <c r="Z115" s="1044"/>
      <c r="AA115" s="1026">
        <v>136590</v>
      </c>
      <c r="AB115" s="1027"/>
      <c r="AC115" s="1027"/>
      <c r="AD115" s="1027"/>
      <c r="AE115" s="1028"/>
      <c r="AF115" s="1029">
        <v>127674</v>
      </c>
      <c r="AG115" s="1027"/>
      <c r="AH115" s="1027"/>
      <c r="AI115" s="1027"/>
      <c r="AJ115" s="1028"/>
      <c r="AK115" s="1029">
        <v>121300</v>
      </c>
      <c r="AL115" s="1027"/>
      <c r="AM115" s="1027"/>
      <c r="AN115" s="1027"/>
      <c r="AO115" s="1028"/>
      <c r="AP115" s="1030">
        <v>0.4</v>
      </c>
      <c r="AQ115" s="1031"/>
      <c r="AR115" s="1031"/>
      <c r="AS115" s="1031"/>
      <c r="AT115" s="1032"/>
      <c r="AU115" s="993"/>
      <c r="AV115" s="994"/>
      <c r="AW115" s="994"/>
      <c r="AX115" s="994"/>
      <c r="AY115" s="994"/>
      <c r="AZ115" s="1042" t="s">
        <v>458</v>
      </c>
      <c r="BA115" s="1043"/>
      <c r="BB115" s="1043"/>
      <c r="BC115" s="1043"/>
      <c r="BD115" s="1043"/>
      <c r="BE115" s="1043"/>
      <c r="BF115" s="1043"/>
      <c r="BG115" s="1043"/>
      <c r="BH115" s="1043"/>
      <c r="BI115" s="1043"/>
      <c r="BJ115" s="1043"/>
      <c r="BK115" s="1043"/>
      <c r="BL115" s="1043"/>
      <c r="BM115" s="1043"/>
      <c r="BN115" s="1043"/>
      <c r="BO115" s="1043"/>
      <c r="BP115" s="1044"/>
      <c r="BQ115" s="1012">
        <v>2253</v>
      </c>
      <c r="BR115" s="1013"/>
      <c r="BS115" s="1013"/>
      <c r="BT115" s="1013"/>
      <c r="BU115" s="1013"/>
      <c r="BV115" s="1013">
        <v>2504</v>
      </c>
      <c r="BW115" s="1013"/>
      <c r="BX115" s="1013"/>
      <c r="BY115" s="1013"/>
      <c r="BZ115" s="1013"/>
      <c r="CA115" s="1013">
        <v>1948</v>
      </c>
      <c r="CB115" s="1013"/>
      <c r="CC115" s="1013"/>
      <c r="CD115" s="1013"/>
      <c r="CE115" s="1013"/>
      <c r="CF115" s="1007">
        <v>0</v>
      </c>
      <c r="CG115" s="1008"/>
      <c r="CH115" s="1008"/>
      <c r="CI115" s="1008"/>
      <c r="CJ115" s="1008"/>
      <c r="CK115" s="1038"/>
      <c r="CL115" s="1039"/>
      <c r="CM115" s="1042" t="s">
        <v>459</v>
      </c>
      <c r="CN115" s="1063"/>
      <c r="CO115" s="1063"/>
      <c r="CP115" s="1063"/>
      <c r="CQ115" s="1063"/>
      <c r="CR115" s="1063"/>
      <c r="CS115" s="1063"/>
      <c r="CT115" s="1063"/>
      <c r="CU115" s="1063"/>
      <c r="CV115" s="1063"/>
      <c r="CW115" s="1063"/>
      <c r="CX115" s="1063"/>
      <c r="CY115" s="1063"/>
      <c r="CZ115" s="1063"/>
      <c r="DA115" s="1063"/>
      <c r="DB115" s="1063"/>
      <c r="DC115" s="1063"/>
      <c r="DD115" s="1063"/>
      <c r="DE115" s="1063"/>
      <c r="DF115" s="1044"/>
      <c r="DG115" s="1051" t="s">
        <v>444</v>
      </c>
      <c r="DH115" s="1052"/>
      <c r="DI115" s="1052"/>
      <c r="DJ115" s="1052"/>
      <c r="DK115" s="1053"/>
      <c r="DL115" s="1054" t="s">
        <v>128</v>
      </c>
      <c r="DM115" s="1052"/>
      <c r="DN115" s="1052"/>
      <c r="DO115" s="1052"/>
      <c r="DP115" s="1053"/>
      <c r="DQ115" s="1054" t="s">
        <v>442</v>
      </c>
      <c r="DR115" s="1052"/>
      <c r="DS115" s="1052"/>
      <c r="DT115" s="1052"/>
      <c r="DU115" s="1053"/>
      <c r="DV115" s="1055" t="s">
        <v>410</v>
      </c>
      <c r="DW115" s="1056"/>
      <c r="DX115" s="1056"/>
      <c r="DY115" s="1056"/>
      <c r="DZ115" s="1057"/>
    </row>
    <row r="116" spans="1:130" s="246" customFormat="1" ht="26.25" customHeight="1" x14ac:dyDescent="0.15">
      <c r="A116" s="1049"/>
      <c r="B116" s="1050"/>
      <c r="C116" s="1058" t="s">
        <v>460</v>
      </c>
      <c r="D116" s="1058"/>
      <c r="E116" s="1058"/>
      <c r="F116" s="1058"/>
      <c r="G116" s="1058"/>
      <c r="H116" s="1058"/>
      <c r="I116" s="1058"/>
      <c r="J116" s="1058"/>
      <c r="K116" s="1058"/>
      <c r="L116" s="1058"/>
      <c r="M116" s="1058"/>
      <c r="N116" s="1058"/>
      <c r="O116" s="1058"/>
      <c r="P116" s="1058"/>
      <c r="Q116" s="1058"/>
      <c r="R116" s="1058"/>
      <c r="S116" s="1058"/>
      <c r="T116" s="1058"/>
      <c r="U116" s="1058"/>
      <c r="V116" s="1058"/>
      <c r="W116" s="1058"/>
      <c r="X116" s="1058"/>
      <c r="Y116" s="1058"/>
      <c r="Z116" s="1059"/>
      <c r="AA116" s="1051" t="s">
        <v>128</v>
      </c>
      <c r="AB116" s="1052"/>
      <c r="AC116" s="1052"/>
      <c r="AD116" s="1052"/>
      <c r="AE116" s="1053"/>
      <c r="AF116" s="1054" t="s">
        <v>444</v>
      </c>
      <c r="AG116" s="1052"/>
      <c r="AH116" s="1052"/>
      <c r="AI116" s="1052"/>
      <c r="AJ116" s="1053"/>
      <c r="AK116" s="1054" t="s">
        <v>442</v>
      </c>
      <c r="AL116" s="1052"/>
      <c r="AM116" s="1052"/>
      <c r="AN116" s="1052"/>
      <c r="AO116" s="1053"/>
      <c r="AP116" s="1055" t="s">
        <v>128</v>
      </c>
      <c r="AQ116" s="1056"/>
      <c r="AR116" s="1056"/>
      <c r="AS116" s="1056"/>
      <c r="AT116" s="1057"/>
      <c r="AU116" s="993"/>
      <c r="AV116" s="994"/>
      <c r="AW116" s="994"/>
      <c r="AX116" s="994"/>
      <c r="AY116" s="994"/>
      <c r="AZ116" s="1060" t="s">
        <v>461</v>
      </c>
      <c r="BA116" s="1061"/>
      <c r="BB116" s="1061"/>
      <c r="BC116" s="1061"/>
      <c r="BD116" s="1061"/>
      <c r="BE116" s="1061"/>
      <c r="BF116" s="1061"/>
      <c r="BG116" s="1061"/>
      <c r="BH116" s="1061"/>
      <c r="BI116" s="1061"/>
      <c r="BJ116" s="1061"/>
      <c r="BK116" s="1061"/>
      <c r="BL116" s="1061"/>
      <c r="BM116" s="1061"/>
      <c r="BN116" s="1061"/>
      <c r="BO116" s="1061"/>
      <c r="BP116" s="1062"/>
      <c r="BQ116" s="1012" t="s">
        <v>442</v>
      </c>
      <c r="BR116" s="1013"/>
      <c r="BS116" s="1013"/>
      <c r="BT116" s="1013"/>
      <c r="BU116" s="1013"/>
      <c r="BV116" s="1013" t="s">
        <v>442</v>
      </c>
      <c r="BW116" s="1013"/>
      <c r="BX116" s="1013"/>
      <c r="BY116" s="1013"/>
      <c r="BZ116" s="1013"/>
      <c r="CA116" s="1013" t="s">
        <v>442</v>
      </c>
      <c r="CB116" s="1013"/>
      <c r="CC116" s="1013"/>
      <c r="CD116" s="1013"/>
      <c r="CE116" s="1013"/>
      <c r="CF116" s="1007" t="s">
        <v>128</v>
      </c>
      <c r="CG116" s="1008"/>
      <c r="CH116" s="1008"/>
      <c r="CI116" s="1008"/>
      <c r="CJ116" s="1008"/>
      <c r="CK116" s="1038"/>
      <c r="CL116" s="1039"/>
      <c r="CM116" s="1009" t="s">
        <v>462</v>
      </c>
      <c r="CN116" s="1010"/>
      <c r="CO116" s="1010"/>
      <c r="CP116" s="1010"/>
      <c r="CQ116" s="1010"/>
      <c r="CR116" s="1010"/>
      <c r="CS116" s="1010"/>
      <c r="CT116" s="1010"/>
      <c r="CU116" s="1010"/>
      <c r="CV116" s="1010"/>
      <c r="CW116" s="1010"/>
      <c r="CX116" s="1010"/>
      <c r="CY116" s="1010"/>
      <c r="CZ116" s="1010"/>
      <c r="DA116" s="1010"/>
      <c r="DB116" s="1010"/>
      <c r="DC116" s="1010"/>
      <c r="DD116" s="1010"/>
      <c r="DE116" s="1010"/>
      <c r="DF116" s="1011"/>
      <c r="DG116" s="1051" t="s">
        <v>444</v>
      </c>
      <c r="DH116" s="1052"/>
      <c r="DI116" s="1052"/>
      <c r="DJ116" s="1052"/>
      <c r="DK116" s="1053"/>
      <c r="DL116" s="1054" t="s">
        <v>128</v>
      </c>
      <c r="DM116" s="1052"/>
      <c r="DN116" s="1052"/>
      <c r="DO116" s="1052"/>
      <c r="DP116" s="1053"/>
      <c r="DQ116" s="1054" t="s">
        <v>128</v>
      </c>
      <c r="DR116" s="1052"/>
      <c r="DS116" s="1052"/>
      <c r="DT116" s="1052"/>
      <c r="DU116" s="1053"/>
      <c r="DV116" s="1055" t="s">
        <v>442</v>
      </c>
      <c r="DW116" s="1056"/>
      <c r="DX116" s="1056"/>
      <c r="DY116" s="1056"/>
      <c r="DZ116" s="1057"/>
    </row>
    <row r="117" spans="1:130" s="246" customFormat="1" ht="26.25" customHeight="1" x14ac:dyDescent="0.15">
      <c r="A117" s="997" t="s">
        <v>187</v>
      </c>
      <c r="B117" s="978"/>
      <c r="C117" s="978"/>
      <c r="D117" s="978"/>
      <c r="E117" s="978"/>
      <c r="F117" s="978"/>
      <c r="G117" s="978"/>
      <c r="H117" s="978"/>
      <c r="I117" s="978"/>
      <c r="J117" s="978"/>
      <c r="K117" s="978"/>
      <c r="L117" s="978"/>
      <c r="M117" s="978"/>
      <c r="N117" s="978"/>
      <c r="O117" s="978"/>
      <c r="P117" s="978"/>
      <c r="Q117" s="978"/>
      <c r="R117" s="978"/>
      <c r="S117" s="978"/>
      <c r="T117" s="978"/>
      <c r="U117" s="978"/>
      <c r="V117" s="978"/>
      <c r="W117" s="978"/>
      <c r="X117" s="978"/>
      <c r="Y117" s="1068" t="s">
        <v>463</v>
      </c>
      <c r="Z117" s="979"/>
      <c r="AA117" s="1069">
        <v>8195601</v>
      </c>
      <c r="AB117" s="1070"/>
      <c r="AC117" s="1070"/>
      <c r="AD117" s="1070"/>
      <c r="AE117" s="1071"/>
      <c r="AF117" s="1072">
        <v>7867349</v>
      </c>
      <c r="AG117" s="1070"/>
      <c r="AH117" s="1070"/>
      <c r="AI117" s="1070"/>
      <c r="AJ117" s="1071"/>
      <c r="AK117" s="1072">
        <v>7852815</v>
      </c>
      <c r="AL117" s="1070"/>
      <c r="AM117" s="1070"/>
      <c r="AN117" s="1070"/>
      <c r="AO117" s="1071"/>
      <c r="AP117" s="1073"/>
      <c r="AQ117" s="1074"/>
      <c r="AR117" s="1074"/>
      <c r="AS117" s="1074"/>
      <c r="AT117" s="1075"/>
      <c r="AU117" s="993"/>
      <c r="AV117" s="994"/>
      <c r="AW117" s="994"/>
      <c r="AX117" s="994"/>
      <c r="AY117" s="994"/>
      <c r="AZ117" s="1060" t="s">
        <v>464</v>
      </c>
      <c r="BA117" s="1061"/>
      <c r="BB117" s="1061"/>
      <c r="BC117" s="1061"/>
      <c r="BD117" s="1061"/>
      <c r="BE117" s="1061"/>
      <c r="BF117" s="1061"/>
      <c r="BG117" s="1061"/>
      <c r="BH117" s="1061"/>
      <c r="BI117" s="1061"/>
      <c r="BJ117" s="1061"/>
      <c r="BK117" s="1061"/>
      <c r="BL117" s="1061"/>
      <c r="BM117" s="1061"/>
      <c r="BN117" s="1061"/>
      <c r="BO117" s="1061"/>
      <c r="BP117" s="1062"/>
      <c r="BQ117" s="1012" t="s">
        <v>444</v>
      </c>
      <c r="BR117" s="1013"/>
      <c r="BS117" s="1013"/>
      <c r="BT117" s="1013"/>
      <c r="BU117" s="1013"/>
      <c r="BV117" s="1013" t="s">
        <v>444</v>
      </c>
      <c r="BW117" s="1013"/>
      <c r="BX117" s="1013"/>
      <c r="BY117" s="1013"/>
      <c r="BZ117" s="1013"/>
      <c r="CA117" s="1013" t="s">
        <v>444</v>
      </c>
      <c r="CB117" s="1013"/>
      <c r="CC117" s="1013"/>
      <c r="CD117" s="1013"/>
      <c r="CE117" s="1013"/>
      <c r="CF117" s="1007" t="s">
        <v>444</v>
      </c>
      <c r="CG117" s="1008"/>
      <c r="CH117" s="1008"/>
      <c r="CI117" s="1008"/>
      <c r="CJ117" s="1008"/>
      <c r="CK117" s="1038"/>
      <c r="CL117" s="1039"/>
      <c r="CM117" s="1009" t="s">
        <v>465</v>
      </c>
      <c r="CN117" s="1010"/>
      <c r="CO117" s="1010"/>
      <c r="CP117" s="1010"/>
      <c r="CQ117" s="1010"/>
      <c r="CR117" s="1010"/>
      <c r="CS117" s="1010"/>
      <c r="CT117" s="1010"/>
      <c r="CU117" s="1010"/>
      <c r="CV117" s="1010"/>
      <c r="CW117" s="1010"/>
      <c r="CX117" s="1010"/>
      <c r="CY117" s="1010"/>
      <c r="CZ117" s="1010"/>
      <c r="DA117" s="1010"/>
      <c r="DB117" s="1010"/>
      <c r="DC117" s="1010"/>
      <c r="DD117" s="1010"/>
      <c r="DE117" s="1010"/>
      <c r="DF117" s="1011"/>
      <c r="DG117" s="1051" t="s">
        <v>442</v>
      </c>
      <c r="DH117" s="1052"/>
      <c r="DI117" s="1052"/>
      <c r="DJ117" s="1052"/>
      <c r="DK117" s="1053"/>
      <c r="DL117" s="1054" t="s">
        <v>442</v>
      </c>
      <c r="DM117" s="1052"/>
      <c r="DN117" s="1052"/>
      <c r="DO117" s="1052"/>
      <c r="DP117" s="1053"/>
      <c r="DQ117" s="1054" t="s">
        <v>442</v>
      </c>
      <c r="DR117" s="1052"/>
      <c r="DS117" s="1052"/>
      <c r="DT117" s="1052"/>
      <c r="DU117" s="1053"/>
      <c r="DV117" s="1055" t="s">
        <v>442</v>
      </c>
      <c r="DW117" s="1056"/>
      <c r="DX117" s="1056"/>
      <c r="DY117" s="1056"/>
      <c r="DZ117" s="1057"/>
    </row>
    <row r="118" spans="1:130" s="246" customFormat="1" ht="26.25" customHeight="1" x14ac:dyDescent="0.15">
      <c r="A118" s="997" t="s">
        <v>437</v>
      </c>
      <c r="B118" s="978"/>
      <c r="C118" s="978"/>
      <c r="D118" s="978"/>
      <c r="E118" s="978"/>
      <c r="F118" s="978"/>
      <c r="G118" s="978"/>
      <c r="H118" s="978"/>
      <c r="I118" s="978"/>
      <c r="J118" s="978"/>
      <c r="K118" s="978"/>
      <c r="L118" s="978"/>
      <c r="M118" s="978"/>
      <c r="N118" s="978"/>
      <c r="O118" s="978"/>
      <c r="P118" s="978"/>
      <c r="Q118" s="978"/>
      <c r="R118" s="978"/>
      <c r="S118" s="978"/>
      <c r="T118" s="978"/>
      <c r="U118" s="978"/>
      <c r="V118" s="978"/>
      <c r="W118" s="978"/>
      <c r="X118" s="978"/>
      <c r="Y118" s="978"/>
      <c r="Z118" s="979"/>
      <c r="AA118" s="977" t="s">
        <v>435</v>
      </c>
      <c r="AB118" s="978"/>
      <c r="AC118" s="978"/>
      <c r="AD118" s="978"/>
      <c r="AE118" s="979"/>
      <c r="AF118" s="977" t="s">
        <v>305</v>
      </c>
      <c r="AG118" s="978"/>
      <c r="AH118" s="978"/>
      <c r="AI118" s="978"/>
      <c r="AJ118" s="979"/>
      <c r="AK118" s="977" t="s">
        <v>304</v>
      </c>
      <c r="AL118" s="978"/>
      <c r="AM118" s="978"/>
      <c r="AN118" s="978"/>
      <c r="AO118" s="979"/>
      <c r="AP118" s="1064" t="s">
        <v>436</v>
      </c>
      <c r="AQ118" s="1065"/>
      <c r="AR118" s="1065"/>
      <c r="AS118" s="1065"/>
      <c r="AT118" s="1066"/>
      <c r="AU118" s="993"/>
      <c r="AV118" s="994"/>
      <c r="AW118" s="994"/>
      <c r="AX118" s="994"/>
      <c r="AY118" s="994"/>
      <c r="AZ118" s="1067" t="s">
        <v>466</v>
      </c>
      <c r="BA118" s="1058"/>
      <c r="BB118" s="1058"/>
      <c r="BC118" s="1058"/>
      <c r="BD118" s="1058"/>
      <c r="BE118" s="1058"/>
      <c r="BF118" s="1058"/>
      <c r="BG118" s="1058"/>
      <c r="BH118" s="1058"/>
      <c r="BI118" s="1058"/>
      <c r="BJ118" s="1058"/>
      <c r="BK118" s="1058"/>
      <c r="BL118" s="1058"/>
      <c r="BM118" s="1058"/>
      <c r="BN118" s="1058"/>
      <c r="BO118" s="1058"/>
      <c r="BP118" s="1059"/>
      <c r="BQ118" s="1090" t="s">
        <v>444</v>
      </c>
      <c r="BR118" s="1091"/>
      <c r="BS118" s="1091"/>
      <c r="BT118" s="1091"/>
      <c r="BU118" s="1091"/>
      <c r="BV118" s="1091" t="s">
        <v>444</v>
      </c>
      <c r="BW118" s="1091"/>
      <c r="BX118" s="1091"/>
      <c r="BY118" s="1091"/>
      <c r="BZ118" s="1091"/>
      <c r="CA118" s="1091" t="s">
        <v>442</v>
      </c>
      <c r="CB118" s="1091"/>
      <c r="CC118" s="1091"/>
      <c r="CD118" s="1091"/>
      <c r="CE118" s="1091"/>
      <c r="CF118" s="1007" t="s">
        <v>442</v>
      </c>
      <c r="CG118" s="1008"/>
      <c r="CH118" s="1008"/>
      <c r="CI118" s="1008"/>
      <c r="CJ118" s="1008"/>
      <c r="CK118" s="1038"/>
      <c r="CL118" s="1039"/>
      <c r="CM118" s="1009" t="s">
        <v>467</v>
      </c>
      <c r="CN118" s="1010"/>
      <c r="CO118" s="1010"/>
      <c r="CP118" s="1010"/>
      <c r="CQ118" s="1010"/>
      <c r="CR118" s="1010"/>
      <c r="CS118" s="1010"/>
      <c r="CT118" s="1010"/>
      <c r="CU118" s="1010"/>
      <c r="CV118" s="1010"/>
      <c r="CW118" s="1010"/>
      <c r="CX118" s="1010"/>
      <c r="CY118" s="1010"/>
      <c r="CZ118" s="1010"/>
      <c r="DA118" s="1010"/>
      <c r="DB118" s="1010"/>
      <c r="DC118" s="1010"/>
      <c r="DD118" s="1010"/>
      <c r="DE118" s="1010"/>
      <c r="DF118" s="1011"/>
      <c r="DG118" s="1051" t="s">
        <v>444</v>
      </c>
      <c r="DH118" s="1052"/>
      <c r="DI118" s="1052"/>
      <c r="DJ118" s="1052"/>
      <c r="DK118" s="1053"/>
      <c r="DL118" s="1054" t="s">
        <v>444</v>
      </c>
      <c r="DM118" s="1052"/>
      <c r="DN118" s="1052"/>
      <c r="DO118" s="1052"/>
      <c r="DP118" s="1053"/>
      <c r="DQ118" s="1054" t="s">
        <v>444</v>
      </c>
      <c r="DR118" s="1052"/>
      <c r="DS118" s="1052"/>
      <c r="DT118" s="1052"/>
      <c r="DU118" s="1053"/>
      <c r="DV118" s="1055" t="s">
        <v>444</v>
      </c>
      <c r="DW118" s="1056"/>
      <c r="DX118" s="1056"/>
      <c r="DY118" s="1056"/>
      <c r="DZ118" s="1057"/>
    </row>
    <row r="119" spans="1:130" s="246" customFormat="1" ht="26.25" customHeight="1" x14ac:dyDescent="0.15">
      <c r="A119" s="1151" t="s">
        <v>440</v>
      </c>
      <c r="B119" s="1037"/>
      <c r="C119" s="1016" t="s">
        <v>441</v>
      </c>
      <c r="D119" s="1017"/>
      <c r="E119" s="1017"/>
      <c r="F119" s="1017"/>
      <c r="G119" s="1017"/>
      <c r="H119" s="1017"/>
      <c r="I119" s="1017"/>
      <c r="J119" s="1017"/>
      <c r="K119" s="1017"/>
      <c r="L119" s="1017"/>
      <c r="M119" s="1017"/>
      <c r="N119" s="1017"/>
      <c r="O119" s="1017"/>
      <c r="P119" s="1017"/>
      <c r="Q119" s="1017"/>
      <c r="R119" s="1017"/>
      <c r="S119" s="1017"/>
      <c r="T119" s="1017"/>
      <c r="U119" s="1017"/>
      <c r="V119" s="1017"/>
      <c r="W119" s="1017"/>
      <c r="X119" s="1017"/>
      <c r="Y119" s="1017"/>
      <c r="Z119" s="1018"/>
      <c r="AA119" s="984" t="s">
        <v>444</v>
      </c>
      <c r="AB119" s="985"/>
      <c r="AC119" s="985"/>
      <c r="AD119" s="985"/>
      <c r="AE119" s="986"/>
      <c r="AF119" s="987" t="s">
        <v>128</v>
      </c>
      <c r="AG119" s="985"/>
      <c r="AH119" s="985"/>
      <c r="AI119" s="985"/>
      <c r="AJ119" s="986"/>
      <c r="AK119" s="987" t="s">
        <v>128</v>
      </c>
      <c r="AL119" s="985"/>
      <c r="AM119" s="985"/>
      <c r="AN119" s="985"/>
      <c r="AO119" s="986"/>
      <c r="AP119" s="988" t="s">
        <v>444</v>
      </c>
      <c r="AQ119" s="989"/>
      <c r="AR119" s="989"/>
      <c r="AS119" s="989"/>
      <c r="AT119" s="990"/>
      <c r="AU119" s="995"/>
      <c r="AV119" s="996"/>
      <c r="AW119" s="996"/>
      <c r="AX119" s="996"/>
      <c r="AY119" s="996"/>
      <c r="AZ119" s="277" t="s">
        <v>187</v>
      </c>
      <c r="BA119" s="277"/>
      <c r="BB119" s="277"/>
      <c r="BC119" s="277"/>
      <c r="BD119" s="277"/>
      <c r="BE119" s="277"/>
      <c r="BF119" s="277"/>
      <c r="BG119" s="277"/>
      <c r="BH119" s="277"/>
      <c r="BI119" s="277"/>
      <c r="BJ119" s="277"/>
      <c r="BK119" s="277"/>
      <c r="BL119" s="277"/>
      <c r="BM119" s="277"/>
      <c r="BN119" s="277"/>
      <c r="BO119" s="1068" t="s">
        <v>468</v>
      </c>
      <c r="BP119" s="1099"/>
      <c r="BQ119" s="1090">
        <v>91129264</v>
      </c>
      <c r="BR119" s="1091"/>
      <c r="BS119" s="1091"/>
      <c r="BT119" s="1091"/>
      <c r="BU119" s="1091"/>
      <c r="BV119" s="1091">
        <v>93093310</v>
      </c>
      <c r="BW119" s="1091"/>
      <c r="BX119" s="1091"/>
      <c r="BY119" s="1091"/>
      <c r="BZ119" s="1091"/>
      <c r="CA119" s="1091">
        <v>96277106</v>
      </c>
      <c r="CB119" s="1091"/>
      <c r="CC119" s="1091"/>
      <c r="CD119" s="1091"/>
      <c r="CE119" s="1091"/>
      <c r="CF119" s="1092"/>
      <c r="CG119" s="1093"/>
      <c r="CH119" s="1093"/>
      <c r="CI119" s="1093"/>
      <c r="CJ119" s="1094"/>
      <c r="CK119" s="1040"/>
      <c r="CL119" s="1041"/>
      <c r="CM119" s="1095" t="s">
        <v>469</v>
      </c>
      <c r="CN119" s="1096"/>
      <c r="CO119" s="1096"/>
      <c r="CP119" s="1096"/>
      <c r="CQ119" s="1096"/>
      <c r="CR119" s="1096"/>
      <c r="CS119" s="1096"/>
      <c r="CT119" s="1096"/>
      <c r="CU119" s="1096"/>
      <c r="CV119" s="1096"/>
      <c r="CW119" s="1096"/>
      <c r="CX119" s="1096"/>
      <c r="CY119" s="1096"/>
      <c r="CZ119" s="1096"/>
      <c r="DA119" s="1096"/>
      <c r="DB119" s="1096"/>
      <c r="DC119" s="1096"/>
      <c r="DD119" s="1096"/>
      <c r="DE119" s="1096"/>
      <c r="DF119" s="1097"/>
      <c r="DG119" s="1098">
        <v>1098804</v>
      </c>
      <c r="DH119" s="1077"/>
      <c r="DI119" s="1077"/>
      <c r="DJ119" s="1077"/>
      <c r="DK119" s="1078"/>
      <c r="DL119" s="1076">
        <v>1052114</v>
      </c>
      <c r="DM119" s="1077"/>
      <c r="DN119" s="1077"/>
      <c r="DO119" s="1077"/>
      <c r="DP119" s="1078"/>
      <c r="DQ119" s="1076">
        <v>1025794</v>
      </c>
      <c r="DR119" s="1077"/>
      <c r="DS119" s="1077"/>
      <c r="DT119" s="1077"/>
      <c r="DU119" s="1078"/>
      <c r="DV119" s="1079">
        <v>3.7</v>
      </c>
      <c r="DW119" s="1080"/>
      <c r="DX119" s="1080"/>
      <c r="DY119" s="1080"/>
      <c r="DZ119" s="1081"/>
    </row>
    <row r="120" spans="1:130" s="246" customFormat="1" ht="26.25" customHeight="1" x14ac:dyDescent="0.15">
      <c r="A120" s="1152"/>
      <c r="B120" s="1039"/>
      <c r="C120" s="1009" t="s">
        <v>446</v>
      </c>
      <c r="D120" s="1010"/>
      <c r="E120" s="1010"/>
      <c r="F120" s="1010"/>
      <c r="G120" s="1010"/>
      <c r="H120" s="1010"/>
      <c r="I120" s="1010"/>
      <c r="J120" s="1010"/>
      <c r="K120" s="1010"/>
      <c r="L120" s="1010"/>
      <c r="M120" s="1010"/>
      <c r="N120" s="1010"/>
      <c r="O120" s="1010"/>
      <c r="P120" s="1010"/>
      <c r="Q120" s="1010"/>
      <c r="R120" s="1010"/>
      <c r="S120" s="1010"/>
      <c r="T120" s="1010"/>
      <c r="U120" s="1010"/>
      <c r="V120" s="1010"/>
      <c r="W120" s="1010"/>
      <c r="X120" s="1010"/>
      <c r="Y120" s="1010"/>
      <c r="Z120" s="1011"/>
      <c r="AA120" s="1051" t="s">
        <v>442</v>
      </c>
      <c r="AB120" s="1052"/>
      <c r="AC120" s="1052"/>
      <c r="AD120" s="1052"/>
      <c r="AE120" s="1053"/>
      <c r="AF120" s="1054" t="s">
        <v>442</v>
      </c>
      <c r="AG120" s="1052"/>
      <c r="AH120" s="1052"/>
      <c r="AI120" s="1052"/>
      <c r="AJ120" s="1053"/>
      <c r="AK120" s="1054" t="s">
        <v>442</v>
      </c>
      <c r="AL120" s="1052"/>
      <c r="AM120" s="1052"/>
      <c r="AN120" s="1052"/>
      <c r="AO120" s="1053"/>
      <c r="AP120" s="1055" t="s">
        <v>442</v>
      </c>
      <c r="AQ120" s="1056"/>
      <c r="AR120" s="1056"/>
      <c r="AS120" s="1056"/>
      <c r="AT120" s="1057"/>
      <c r="AU120" s="1082" t="s">
        <v>470</v>
      </c>
      <c r="AV120" s="1083"/>
      <c r="AW120" s="1083"/>
      <c r="AX120" s="1083"/>
      <c r="AY120" s="1084"/>
      <c r="AZ120" s="1033" t="s">
        <v>471</v>
      </c>
      <c r="BA120" s="982"/>
      <c r="BB120" s="982"/>
      <c r="BC120" s="982"/>
      <c r="BD120" s="982"/>
      <c r="BE120" s="982"/>
      <c r="BF120" s="982"/>
      <c r="BG120" s="982"/>
      <c r="BH120" s="982"/>
      <c r="BI120" s="982"/>
      <c r="BJ120" s="982"/>
      <c r="BK120" s="982"/>
      <c r="BL120" s="982"/>
      <c r="BM120" s="982"/>
      <c r="BN120" s="982"/>
      <c r="BO120" s="982"/>
      <c r="BP120" s="983"/>
      <c r="BQ120" s="1019">
        <v>11013377</v>
      </c>
      <c r="BR120" s="1020"/>
      <c r="BS120" s="1020"/>
      <c r="BT120" s="1020"/>
      <c r="BU120" s="1020"/>
      <c r="BV120" s="1020">
        <v>9139598</v>
      </c>
      <c r="BW120" s="1020"/>
      <c r="BX120" s="1020"/>
      <c r="BY120" s="1020"/>
      <c r="BZ120" s="1020"/>
      <c r="CA120" s="1020">
        <v>9080012</v>
      </c>
      <c r="CB120" s="1020"/>
      <c r="CC120" s="1020"/>
      <c r="CD120" s="1020"/>
      <c r="CE120" s="1020"/>
      <c r="CF120" s="1034">
        <v>32.5</v>
      </c>
      <c r="CG120" s="1035"/>
      <c r="CH120" s="1035"/>
      <c r="CI120" s="1035"/>
      <c r="CJ120" s="1035"/>
      <c r="CK120" s="1100" t="s">
        <v>472</v>
      </c>
      <c r="CL120" s="1101"/>
      <c r="CM120" s="1101"/>
      <c r="CN120" s="1101"/>
      <c r="CO120" s="1102"/>
      <c r="CP120" s="1108" t="s">
        <v>473</v>
      </c>
      <c r="CQ120" s="1109"/>
      <c r="CR120" s="1109"/>
      <c r="CS120" s="1109"/>
      <c r="CT120" s="1109"/>
      <c r="CU120" s="1109"/>
      <c r="CV120" s="1109"/>
      <c r="CW120" s="1109"/>
      <c r="CX120" s="1109"/>
      <c r="CY120" s="1109"/>
      <c r="CZ120" s="1109"/>
      <c r="DA120" s="1109"/>
      <c r="DB120" s="1109"/>
      <c r="DC120" s="1109"/>
      <c r="DD120" s="1109"/>
      <c r="DE120" s="1109"/>
      <c r="DF120" s="1110"/>
      <c r="DG120" s="1019">
        <v>16595554</v>
      </c>
      <c r="DH120" s="1020"/>
      <c r="DI120" s="1020"/>
      <c r="DJ120" s="1020"/>
      <c r="DK120" s="1020"/>
      <c r="DL120" s="1020">
        <v>15789736</v>
      </c>
      <c r="DM120" s="1020"/>
      <c r="DN120" s="1020"/>
      <c r="DO120" s="1020"/>
      <c r="DP120" s="1020"/>
      <c r="DQ120" s="1020">
        <v>16255651</v>
      </c>
      <c r="DR120" s="1020"/>
      <c r="DS120" s="1020"/>
      <c r="DT120" s="1020"/>
      <c r="DU120" s="1020"/>
      <c r="DV120" s="1021">
        <v>58.2</v>
      </c>
      <c r="DW120" s="1021"/>
      <c r="DX120" s="1021"/>
      <c r="DY120" s="1021"/>
      <c r="DZ120" s="1022"/>
    </row>
    <row r="121" spans="1:130" s="246" customFormat="1" ht="26.25" customHeight="1" x14ac:dyDescent="0.15">
      <c r="A121" s="1152"/>
      <c r="B121" s="1039"/>
      <c r="C121" s="1060" t="s">
        <v>474</v>
      </c>
      <c r="D121" s="1061"/>
      <c r="E121" s="1061"/>
      <c r="F121" s="1061"/>
      <c r="G121" s="1061"/>
      <c r="H121" s="1061"/>
      <c r="I121" s="1061"/>
      <c r="J121" s="1061"/>
      <c r="K121" s="1061"/>
      <c r="L121" s="1061"/>
      <c r="M121" s="1061"/>
      <c r="N121" s="1061"/>
      <c r="O121" s="1061"/>
      <c r="P121" s="1061"/>
      <c r="Q121" s="1061"/>
      <c r="R121" s="1061"/>
      <c r="S121" s="1061"/>
      <c r="T121" s="1061"/>
      <c r="U121" s="1061"/>
      <c r="V121" s="1061"/>
      <c r="W121" s="1061"/>
      <c r="X121" s="1061"/>
      <c r="Y121" s="1061"/>
      <c r="Z121" s="1062"/>
      <c r="AA121" s="1051" t="s">
        <v>128</v>
      </c>
      <c r="AB121" s="1052"/>
      <c r="AC121" s="1052"/>
      <c r="AD121" s="1052"/>
      <c r="AE121" s="1053"/>
      <c r="AF121" s="1054" t="s">
        <v>442</v>
      </c>
      <c r="AG121" s="1052"/>
      <c r="AH121" s="1052"/>
      <c r="AI121" s="1052"/>
      <c r="AJ121" s="1053"/>
      <c r="AK121" s="1054" t="s">
        <v>442</v>
      </c>
      <c r="AL121" s="1052"/>
      <c r="AM121" s="1052"/>
      <c r="AN121" s="1052"/>
      <c r="AO121" s="1053"/>
      <c r="AP121" s="1055" t="s">
        <v>442</v>
      </c>
      <c r="AQ121" s="1056"/>
      <c r="AR121" s="1056"/>
      <c r="AS121" s="1056"/>
      <c r="AT121" s="1057"/>
      <c r="AU121" s="1085"/>
      <c r="AV121" s="1086"/>
      <c r="AW121" s="1086"/>
      <c r="AX121" s="1086"/>
      <c r="AY121" s="1087"/>
      <c r="AZ121" s="1042" t="s">
        <v>475</v>
      </c>
      <c r="BA121" s="1043"/>
      <c r="BB121" s="1043"/>
      <c r="BC121" s="1043"/>
      <c r="BD121" s="1043"/>
      <c r="BE121" s="1043"/>
      <c r="BF121" s="1043"/>
      <c r="BG121" s="1043"/>
      <c r="BH121" s="1043"/>
      <c r="BI121" s="1043"/>
      <c r="BJ121" s="1043"/>
      <c r="BK121" s="1043"/>
      <c r="BL121" s="1043"/>
      <c r="BM121" s="1043"/>
      <c r="BN121" s="1043"/>
      <c r="BO121" s="1043"/>
      <c r="BP121" s="1044"/>
      <c r="BQ121" s="1012">
        <v>1017058</v>
      </c>
      <c r="BR121" s="1013"/>
      <c r="BS121" s="1013"/>
      <c r="BT121" s="1013"/>
      <c r="BU121" s="1013"/>
      <c r="BV121" s="1013">
        <v>899186</v>
      </c>
      <c r="BW121" s="1013"/>
      <c r="BX121" s="1013"/>
      <c r="BY121" s="1013"/>
      <c r="BZ121" s="1013"/>
      <c r="CA121" s="1013">
        <v>795816</v>
      </c>
      <c r="CB121" s="1013"/>
      <c r="CC121" s="1013"/>
      <c r="CD121" s="1013"/>
      <c r="CE121" s="1013"/>
      <c r="CF121" s="1007">
        <v>2.8</v>
      </c>
      <c r="CG121" s="1008"/>
      <c r="CH121" s="1008"/>
      <c r="CI121" s="1008"/>
      <c r="CJ121" s="1008"/>
      <c r="CK121" s="1103"/>
      <c r="CL121" s="1104"/>
      <c r="CM121" s="1104"/>
      <c r="CN121" s="1104"/>
      <c r="CO121" s="1105"/>
      <c r="CP121" s="1113" t="s">
        <v>476</v>
      </c>
      <c r="CQ121" s="1114"/>
      <c r="CR121" s="1114"/>
      <c r="CS121" s="1114"/>
      <c r="CT121" s="1114"/>
      <c r="CU121" s="1114"/>
      <c r="CV121" s="1114"/>
      <c r="CW121" s="1114"/>
      <c r="CX121" s="1114"/>
      <c r="CY121" s="1114"/>
      <c r="CZ121" s="1114"/>
      <c r="DA121" s="1114"/>
      <c r="DB121" s="1114"/>
      <c r="DC121" s="1114"/>
      <c r="DD121" s="1114"/>
      <c r="DE121" s="1114"/>
      <c r="DF121" s="1115"/>
      <c r="DG121" s="1012">
        <v>1008051</v>
      </c>
      <c r="DH121" s="1013"/>
      <c r="DI121" s="1013"/>
      <c r="DJ121" s="1013"/>
      <c r="DK121" s="1013"/>
      <c r="DL121" s="1013">
        <v>1038210</v>
      </c>
      <c r="DM121" s="1013"/>
      <c r="DN121" s="1013"/>
      <c r="DO121" s="1013"/>
      <c r="DP121" s="1013"/>
      <c r="DQ121" s="1013">
        <v>1043404</v>
      </c>
      <c r="DR121" s="1013"/>
      <c r="DS121" s="1013"/>
      <c r="DT121" s="1013"/>
      <c r="DU121" s="1013"/>
      <c r="DV121" s="1014">
        <v>3.7</v>
      </c>
      <c r="DW121" s="1014"/>
      <c r="DX121" s="1014"/>
      <c r="DY121" s="1014"/>
      <c r="DZ121" s="1015"/>
    </row>
    <row r="122" spans="1:130" s="246" customFormat="1" ht="26.25" customHeight="1" x14ac:dyDescent="0.15">
      <c r="A122" s="1152"/>
      <c r="B122" s="1039"/>
      <c r="C122" s="1009" t="s">
        <v>456</v>
      </c>
      <c r="D122" s="1010"/>
      <c r="E122" s="1010"/>
      <c r="F122" s="1010"/>
      <c r="G122" s="1010"/>
      <c r="H122" s="1010"/>
      <c r="I122" s="1010"/>
      <c r="J122" s="1010"/>
      <c r="K122" s="1010"/>
      <c r="L122" s="1010"/>
      <c r="M122" s="1010"/>
      <c r="N122" s="1010"/>
      <c r="O122" s="1010"/>
      <c r="P122" s="1010"/>
      <c r="Q122" s="1010"/>
      <c r="R122" s="1010"/>
      <c r="S122" s="1010"/>
      <c r="T122" s="1010"/>
      <c r="U122" s="1010"/>
      <c r="V122" s="1010"/>
      <c r="W122" s="1010"/>
      <c r="X122" s="1010"/>
      <c r="Y122" s="1010"/>
      <c r="Z122" s="1011"/>
      <c r="AA122" s="1051" t="s">
        <v>442</v>
      </c>
      <c r="AB122" s="1052"/>
      <c r="AC122" s="1052"/>
      <c r="AD122" s="1052"/>
      <c r="AE122" s="1053"/>
      <c r="AF122" s="1054" t="s">
        <v>442</v>
      </c>
      <c r="AG122" s="1052"/>
      <c r="AH122" s="1052"/>
      <c r="AI122" s="1052"/>
      <c r="AJ122" s="1053"/>
      <c r="AK122" s="1054" t="s">
        <v>442</v>
      </c>
      <c r="AL122" s="1052"/>
      <c r="AM122" s="1052"/>
      <c r="AN122" s="1052"/>
      <c r="AO122" s="1053"/>
      <c r="AP122" s="1055" t="s">
        <v>442</v>
      </c>
      <c r="AQ122" s="1056"/>
      <c r="AR122" s="1056"/>
      <c r="AS122" s="1056"/>
      <c r="AT122" s="1057"/>
      <c r="AU122" s="1085"/>
      <c r="AV122" s="1086"/>
      <c r="AW122" s="1086"/>
      <c r="AX122" s="1086"/>
      <c r="AY122" s="1087"/>
      <c r="AZ122" s="1067" t="s">
        <v>477</v>
      </c>
      <c r="BA122" s="1058"/>
      <c r="BB122" s="1058"/>
      <c r="BC122" s="1058"/>
      <c r="BD122" s="1058"/>
      <c r="BE122" s="1058"/>
      <c r="BF122" s="1058"/>
      <c r="BG122" s="1058"/>
      <c r="BH122" s="1058"/>
      <c r="BI122" s="1058"/>
      <c r="BJ122" s="1058"/>
      <c r="BK122" s="1058"/>
      <c r="BL122" s="1058"/>
      <c r="BM122" s="1058"/>
      <c r="BN122" s="1058"/>
      <c r="BO122" s="1058"/>
      <c r="BP122" s="1059"/>
      <c r="BQ122" s="1090">
        <v>57510069</v>
      </c>
      <c r="BR122" s="1091"/>
      <c r="BS122" s="1091"/>
      <c r="BT122" s="1091"/>
      <c r="BU122" s="1091"/>
      <c r="BV122" s="1091">
        <v>58651236</v>
      </c>
      <c r="BW122" s="1091"/>
      <c r="BX122" s="1091"/>
      <c r="BY122" s="1091"/>
      <c r="BZ122" s="1091"/>
      <c r="CA122" s="1091">
        <v>60861247</v>
      </c>
      <c r="CB122" s="1091"/>
      <c r="CC122" s="1091"/>
      <c r="CD122" s="1091"/>
      <c r="CE122" s="1091"/>
      <c r="CF122" s="1111">
        <v>217.8</v>
      </c>
      <c r="CG122" s="1112"/>
      <c r="CH122" s="1112"/>
      <c r="CI122" s="1112"/>
      <c r="CJ122" s="1112"/>
      <c r="CK122" s="1103"/>
      <c r="CL122" s="1104"/>
      <c r="CM122" s="1104"/>
      <c r="CN122" s="1104"/>
      <c r="CO122" s="1105"/>
      <c r="CP122" s="1113" t="s">
        <v>412</v>
      </c>
      <c r="CQ122" s="1114"/>
      <c r="CR122" s="1114"/>
      <c r="CS122" s="1114"/>
      <c r="CT122" s="1114"/>
      <c r="CU122" s="1114"/>
      <c r="CV122" s="1114"/>
      <c r="CW122" s="1114"/>
      <c r="CX122" s="1114"/>
      <c r="CY122" s="1114"/>
      <c r="CZ122" s="1114"/>
      <c r="DA122" s="1114"/>
      <c r="DB122" s="1114"/>
      <c r="DC122" s="1114"/>
      <c r="DD122" s="1114"/>
      <c r="DE122" s="1114"/>
      <c r="DF122" s="1115"/>
      <c r="DG122" s="1012">
        <v>366636</v>
      </c>
      <c r="DH122" s="1013"/>
      <c r="DI122" s="1013"/>
      <c r="DJ122" s="1013"/>
      <c r="DK122" s="1013"/>
      <c r="DL122" s="1013">
        <v>352683</v>
      </c>
      <c r="DM122" s="1013"/>
      <c r="DN122" s="1013"/>
      <c r="DO122" s="1013"/>
      <c r="DP122" s="1013"/>
      <c r="DQ122" s="1013">
        <v>330424</v>
      </c>
      <c r="DR122" s="1013"/>
      <c r="DS122" s="1013"/>
      <c r="DT122" s="1013"/>
      <c r="DU122" s="1013"/>
      <c r="DV122" s="1014">
        <v>1.2</v>
      </c>
      <c r="DW122" s="1014"/>
      <c r="DX122" s="1014"/>
      <c r="DY122" s="1014"/>
      <c r="DZ122" s="1015"/>
    </row>
    <row r="123" spans="1:130" s="246" customFormat="1" ht="26.25" customHeight="1" x14ac:dyDescent="0.15">
      <c r="A123" s="1152"/>
      <c r="B123" s="1039"/>
      <c r="C123" s="1009" t="s">
        <v>462</v>
      </c>
      <c r="D123" s="1010"/>
      <c r="E123" s="1010"/>
      <c r="F123" s="1010"/>
      <c r="G123" s="1010"/>
      <c r="H123" s="1010"/>
      <c r="I123" s="1010"/>
      <c r="J123" s="1010"/>
      <c r="K123" s="1010"/>
      <c r="L123" s="1010"/>
      <c r="M123" s="1010"/>
      <c r="N123" s="1010"/>
      <c r="O123" s="1010"/>
      <c r="P123" s="1010"/>
      <c r="Q123" s="1010"/>
      <c r="R123" s="1010"/>
      <c r="S123" s="1010"/>
      <c r="T123" s="1010"/>
      <c r="U123" s="1010"/>
      <c r="V123" s="1010"/>
      <c r="W123" s="1010"/>
      <c r="X123" s="1010"/>
      <c r="Y123" s="1010"/>
      <c r="Z123" s="1011"/>
      <c r="AA123" s="1051" t="s">
        <v>128</v>
      </c>
      <c r="AB123" s="1052"/>
      <c r="AC123" s="1052"/>
      <c r="AD123" s="1052"/>
      <c r="AE123" s="1053"/>
      <c r="AF123" s="1054" t="s">
        <v>128</v>
      </c>
      <c r="AG123" s="1052"/>
      <c r="AH123" s="1052"/>
      <c r="AI123" s="1052"/>
      <c r="AJ123" s="1053"/>
      <c r="AK123" s="1054" t="s">
        <v>128</v>
      </c>
      <c r="AL123" s="1052"/>
      <c r="AM123" s="1052"/>
      <c r="AN123" s="1052"/>
      <c r="AO123" s="1053"/>
      <c r="AP123" s="1055" t="s">
        <v>128</v>
      </c>
      <c r="AQ123" s="1056"/>
      <c r="AR123" s="1056"/>
      <c r="AS123" s="1056"/>
      <c r="AT123" s="1057"/>
      <c r="AU123" s="1088"/>
      <c r="AV123" s="1089"/>
      <c r="AW123" s="1089"/>
      <c r="AX123" s="1089"/>
      <c r="AY123" s="1089"/>
      <c r="AZ123" s="277" t="s">
        <v>187</v>
      </c>
      <c r="BA123" s="277"/>
      <c r="BB123" s="277"/>
      <c r="BC123" s="277"/>
      <c r="BD123" s="277"/>
      <c r="BE123" s="277"/>
      <c r="BF123" s="277"/>
      <c r="BG123" s="277"/>
      <c r="BH123" s="277"/>
      <c r="BI123" s="277"/>
      <c r="BJ123" s="277"/>
      <c r="BK123" s="277"/>
      <c r="BL123" s="277"/>
      <c r="BM123" s="277"/>
      <c r="BN123" s="277"/>
      <c r="BO123" s="1068" t="s">
        <v>478</v>
      </c>
      <c r="BP123" s="1099"/>
      <c r="BQ123" s="1158">
        <v>69540504</v>
      </c>
      <c r="BR123" s="1159"/>
      <c r="BS123" s="1159"/>
      <c r="BT123" s="1159"/>
      <c r="BU123" s="1159"/>
      <c r="BV123" s="1159">
        <v>68690020</v>
      </c>
      <c r="BW123" s="1159"/>
      <c r="BX123" s="1159"/>
      <c r="BY123" s="1159"/>
      <c r="BZ123" s="1159"/>
      <c r="CA123" s="1159">
        <v>70737075</v>
      </c>
      <c r="CB123" s="1159"/>
      <c r="CC123" s="1159"/>
      <c r="CD123" s="1159"/>
      <c r="CE123" s="1159"/>
      <c r="CF123" s="1092"/>
      <c r="CG123" s="1093"/>
      <c r="CH123" s="1093"/>
      <c r="CI123" s="1093"/>
      <c r="CJ123" s="1094"/>
      <c r="CK123" s="1103"/>
      <c r="CL123" s="1104"/>
      <c r="CM123" s="1104"/>
      <c r="CN123" s="1104"/>
      <c r="CO123" s="1105"/>
      <c r="CP123" s="1113" t="s">
        <v>413</v>
      </c>
      <c r="CQ123" s="1114"/>
      <c r="CR123" s="1114"/>
      <c r="CS123" s="1114"/>
      <c r="CT123" s="1114"/>
      <c r="CU123" s="1114"/>
      <c r="CV123" s="1114"/>
      <c r="CW123" s="1114"/>
      <c r="CX123" s="1114"/>
      <c r="CY123" s="1114"/>
      <c r="CZ123" s="1114"/>
      <c r="DA123" s="1114"/>
      <c r="DB123" s="1114"/>
      <c r="DC123" s="1114"/>
      <c r="DD123" s="1114"/>
      <c r="DE123" s="1114"/>
      <c r="DF123" s="1115"/>
      <c r="DG123" s="1051">
        <v>76051</v>
      </c>
      <c r="DH123" s="1052"/>
      <c r="DI123" s="1052"/>
      <c r="DJ123" s="1052"/>
      <c r="DK123" s="1053"/>
      <c r="DL123" s="1054">
        <v>71240</v>
      </c>
      <c r="DM123" s="1052"/>
      <c r="DN123" s="1052"/>
      <c r="DO123" s="1052"/>
      <c r="DP123" s="1053"/>
      <c r="DQ123" s="1054">
        <v>67845</v>
      </c>
      <c r="DR123" s="1052"/>
      <c r="DS123" s="1052"/>
      <c r="DT123" s="1052"/>
      <c r="DU123" s="1053"/>
      <c r="DV123" s="1055">
        <v>0.2</v>
      </c>
      <c r="DW123" s="1056"/>
      <c r="DX123" s="1056"/>
      <c r="DY123" s="1056"/>
      <c r="DZ123" s="1057"/>
    </row>
    <row r="124" spans="1:130" s="246" customFormat="1" ht="26.25" customHeight="1" thickBot="1" x14ac:dyDescent="0.2">
      <c r="A124" s="1152"/>
      <c r="B124" s="1039"/>
      <c r="C124" s="1009" t="s">
        <v>465</v>
      </c>
      <c r="D124" s="1010"/>
      <c r="E124" s="1010"/>
      <c r="F124" s="1010"/>
      <c r="G124" s="1010"/>
      <c r="H124" s="1010"/>
      <c r="I124" s="1010"/>
      <c r="J124" s="1010"/>
      <c r="K124" s="1010"/>
      <c r="L124" s="1010"/>
      <c r="M124" s="1010"/>
      <c r="N124" s="1010"/>
      <c r="O124" s="1010"/>
      <c r="P124" s="1010"/>
      <c r="Q124" s="1010"/>
      <c r="R124" s="1010"/>
      <c r="S124" s="1010"/>
      <c r="T124" s="1010"/>
      <c r="U124" s="1010"/>
      <c r="V124" s="1010"/>
      <c r="W124" s="1010"/>
      <c r="X124" s="1010"/>
      <c r="Y124" s="1010"/>
      <c r="Z124" s="1011"/>
      <c r="AA124" s="1051" t="s">
        <v>410</v>
      </c>
      <c r="AB124" s="1052"/>
      <c r="AC124" s="1052"/>
      <c r="AD124" s="1052"/>
      <c r="AE124" s="1053"/>
      <c r="AF124" s="1054" t="s">
        <v>410</v>
      </c>
      <c r="AG124" s="1052"/>
      <c r="AH124" s="1052"/>
      <c r="AI124" s="1052"/>
      <c r="AJ124" s="1053"/>
      <c r="AK124" s="1054" t="s">
        <v>410</v>
      </c>
      <c r="AL124" s="1052"/>
      <c r="AM124" s="1052"/>
      <c r="AN124" s="1052"/>
      <c r="AO124" s="1053"/>
      <c r="AP124" s="1055" t="s">
        <v>410</v>
      </c>
      <c r="AQ124" s="1056"/>
      <c r="AR124" s="1056"/>
      <c r="AS124" s="1056"/>
      <c r="AT124" s="1057"/>
      <c r="AU124" s="1154" t="s">
        <v>479</v>
      </c>
      <c r="AV124" s="1155"/>
      <c r="AW124" s="1155"/>
      <c r="AX124" s="1155"/>
      <c r="AY124" s="1155"/>
      <c r="AZ124" s="1155"/>
      <c r="BA124" s="1155"/>
      <c r="BB124" s="1155"/>
      <c r="BC124" s="1155"/>
      <c r="BD124" s="1155"/>
      <c r="BE124" s="1155"/>
      <c r="BF124" s="1155"/>
      <c r="BG124" s="1155"/>
      <c r="BH124" s="1155"/>
      <c r="BI124" s="1155"/>
      <c r="BJ124" s="1155"/>
      <c r="BK124" s="1155"/>
      <c r="BL124" s="1155"/>
      <c r="BM124" s="1155"/>
      <c r="BN124" s="1155"/>
      <c r="BO124" s="1155"/>
      <c r="BP124" s="1156"/>
      <c r="BQ124" s="1157">
        <v>75.599999999999994</v>
      </c>
      <c r="BR124" s="1121"/>
      <c r="BS124" s="1121"/>
      <c r="BT124" s="1121"/>
      <c r="BU124" s="1121"/>
      <c r="BV124" s="1121">
        <v>86.3</v>
      </c>
      <c r="BW124" s="1121"/>
      <c r="BX124" s="1121"/>
      <c r="BY124" s="1121"/>
      <c r="BZ124" s="1121"/>
      <c r="CA124" s="1121">
        <v>91.3</v>
      </c>
      <c r="CB124" s="1121"/>
      <c r="CC124" s="1121"/>
      <c r="CD124" s="1121"/>
      <c r="CE124" s="1121"/>
      <c r="CF124" s="1122"/>
      <c r="CG124" s="1123"/>
      <c r="CH124" s="1123"/>
      <c r="CI124" s="1123"/>
      <c r="CJ124" s="1124"/>
      <c r="CK124" s="1106"/>
      <c r="CL124" s="1106"/>
      <c r="CM124" s="1106"/>
      <c r="CN124" s="1106"/>
      <c r="CO124" s="1107"/>
      <c r="CP124" s="1113" t="s">
        <v>480</v>
      </c>
      <c r="CQ124" s="1114"/>
      <c r="CR124" s="1114"/>
      <c r="CS124" s="1114"/>
      <c r="CT124" s="1114"/>
      <c r="CU124" s="1114"/>
      <c r="CV124" s="1114"/>
      <c r="CW124" s="1114"/>
      <c r="CX124" s="1114"/>
      <c r="CY124" s="1114"/>
      <c r="CZ124" s="1114"/>
      <c r="DA124" s="1114"/>
      <c r="DB124" s="1114"/>
      <c r="DC124" s="1114"/>
      <c r="DD124" s="1114"/>
      <c r="DE124" s="1114"/>
      <c r="DF124" s="1115"/>
      <c r="DG124" s="1098">
        <v>8875</v>
      </c>
      <c r="DH124" s="1077"/>
      <c r="DI124" s="1077"/>
      <c r="DJ124" s="1077"/>
      <c r="DK124" s="1078"/>
      <c r="DL124" s="1076">
        <v>19078</v>
      </c>
      <c r="DM124" s="1077"/>
      <c r="DN124" s="1077"/>
      <c r="DO124" s="1077"/>
      <c r="DP124" s="1078"/>
      <c r="DQ124" s="1076">
        <v>16592</v>
      </c>
      <c r="DR124" s="1077"/>
      <c r="DS124" s="1077"/>
      <c r="DT124" s="1077"/>
      <c r="DU124" s="1078"/>
      <c r="DV124" s="1079">
        <v>0.1</v>
      </c>
      <c r="DW124" s="1080"/>
      <c r="DX124" s="1080"/>
      <c r="DY124" s="1080"/>
      <c r="DZ124" s="1081"/>
    </row>
    <row r="125" spans="1:130" s="246" customFormat="1" ht="26.25" customHeight="1" x14ac:dyDescent="0.15">
      <c r="A125" s="1152"/>
      <c r="B125" s="1039"/>
      <c r="C125" s="1009" t="s">
        <v>467</v>
      </c>
      <c r="D125" s="1010"/>
      <c r="E125" s="1010"/>
      <c r="F125" s="1010"/>
      <c r="G125" s="1010"/>
      <c r="H125" s="1010"/>
      <c r="I125" s="1010"/>
      <c r="J125" s="1010"/>
      <c r="K125" s="1010"/>
      <c r="L125" s="1010"/>
      <c r="M125" s="1010"/>
      <c r="N125" s="1010"/>
      <c r="O125" s="1010"/>
      <c r="P125" s="1010"/>
      <c r="Q125" s="1010"/>
      <c r="R125" s="1010"/>
      <c r="S125" s="1010"/>
      <c r="T125" s="1010"/>
      <c r="U125" s="1010"/>
      <c r="V125" s="1010"/>
      <c r="W125" s="1010"/>
      <c r="X125" s="1010"/>
      <c r="Y125" s="1010"/>
      <c r="Z125" s="1011"/>
      <c r="AA125" s="1051" t="s">
        <v>410</v>
      </c>
      <c r="AB125" s="1052"/>
      <c r="AC125" s="1052"/>
      <c r="AD125" s="1052"/>
      <c r="AE125" s="1053"/>
      <c r="AF125" s="1054" t="s">
        <v>410</v>
      </c>
      <c r="AG125" s="1052"/>
      <c r="AH125" s="1052"/>
      <c r="AI125" s="1052"/>
      <c r="AJ125" s="1053"/>
      <c r="AK125" s="1054" t="s">
        <v>128</v>
      </c>
      <c r="AL125" s="1052"/>
      <c r="AM125" s="1052"/>
      <c r="AN125" s="1052"/>
      <c r="AO125" s="1053"/>
      <c r="AP125" s="1055" t="s">
        <v>410</v>
      </c>
      <c r="AQ125" s="1056"/>
      <c r="AR125" s="1056"/>
      <c r="AS125" s="1056"/>
      <c r="AT125" s="105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6" t="s">
        <v>481</v>
      </c>
      <c r="CL125" s="1101"/>
      <c r="CM125" s="1101"/>
      <c r="CN125" s="1101"/>
      <c r="CO125" s="1102"/>
      <c r="CP125" s="1033" t="s">
        <v>482</v>
      </c>
      <c r="CQ125" s="982"/>
      <c r="CR125" s="982"/>
      <c r="CS125" s="982"/>
      <c r="CT125" s="982"/>
      <c r="CU125" s="982"/>
      <c r="CV125" s="982"/>
      <c r="CW125" s="982"/>
      <c r="CX125" s="982"/>
      <c r="CY125" s="982"/>
      <c r="CZ125" s="982"/>
      <c r="DA125" s="982"/>
      <c r="DB125" s="982"/>
      <c r="DC125" s="982"/>
      <c r="DD125" s="982"/>
      <c r="DE125" s="982"/>
      <c r="DF125" s="983"/>
      <c r="DG125" s="1019" t="s">
        <v>410</v>
      </c>
      <c r="DH125" s="1020"/>
      <c r="DI125" s="1020"/>
      <c r="DJ125" s="1020"/>
      <c r="DK125" s="1020"/>
      <c r="DL125" s="1020" t="s">
        <v>128</v>
      </c>
      <c r="DM125" s="1020"/>
      <c r="DN125" s="1020"/>
      <c r="DO125" s="1020"/>
      <c r="DP125" s="1020"/>
      <c r="DQ125" s="1020" t="s">
        <v>128</v>
      </c>
      <c r="DR125" s="1020"/>
      <c r="DS125" s="1020"/>
      <c r="DT125" s="1020"/>
      <c r="DU125" s="1020"/>
      <c r="DV125" s="1021" t="s">
        <v>483</v>
      </c>
      <c r="DW125" s="1021"/>
      <c r="DX125" s="1021"/>
      <c r="DY125" s="1021"/>
      <c r="DZ125" s="1022"/>
    </row>
    <row r="126" spans="1:130" s="246" customFormat="1" ht="26.25" customHeight="1" thickBot="1" x14ac:dyDescent="0.2">
      <c r="A126" s="1152"/>
      <c r="B126" s="1039"/>
      <c r="C126" s="1009" t="s">
        <v>469</v>
      </c>
      <c r="D126" s="1010"/>
      <c r="E126" s="1010"/>
      <c r="F126" s="1010"/>
      <c r="G126" s="1010"/>
      <c r="H126" s="1010"/>
      <c r="I126" s="1010"/>
      <c r="J126" s="1010"/>
      <c r="K126" s="1010"/>
      <c r="L126" s="1010"/>
      <c r="M126" s="1010"/>
      <c r="N126" s="1010"/>
      <c r="O126" s="1010"/>
      <c r="P126" s="1010"/>
      <c r="Q126" s="1010"/>
      <c r="R126" s="1010"/>
      <c r="S126" s="1010"/>
      <c r="T126" s="1010"/>
      <c r="U126" s="1010"/>
      <c r="V126" s="1010"/>
      <c r="W126" s="1010"/>
      <c r="X126" s="1010"/>
      <c r="Y126" s="1010"/>
      <c r="Z126" s="1011"/>
      <c r="AA126" s="1051">
        <v>136581</v>
      </c>
      <c r="AB126" s="1052"/>
      <c r="AC126" s="1052"/>
      <c r="AD126" s="1052"/>
      <c r="AE126" s="1053"/>
      <c r="AF126" s="1054">
        <v>127613</v>
      </c>
      <c r="AG126" s="1052"/>
      <c r="AH126" s="1052"/>
      <c r="AI126" s="1052"/>
      <c r="AJ126" s="1053"/>
      <c r="AK126" s="1054">
        <v>121300</v>
      </c>
      <c r="AL126" s="1052"/>
      <c r="AM126" s="1052"/>
      <c r="AN126" s="1052"/>
      <c r="AO126" s="1053"/>
      <c r="AP126" s="1055">
        <v>0.4</v>
      </c>
      <c r="AQ126" s="1056"/>
      <c r="AR126" s="1056"/>
      <c r="AS126" s="1056"/>
      <c r="AT126" s="105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7"/>
      <c r="CL126" s="1104"/>
      <c r="CM126" s="1104"/>
      <c r="CN126" s="1104"/>
      <c r="CO126" s="1105"/>
      <c r="CP126" s="1042" t="s">
        <v>484</v>
      </c>
      <c r="CQ126" s="1043"/>
      <c r="CR126" s="1043"/>
      <c r="CS126" s="1043"/>
      <c r="CT126" s="1043"/>
      <c r="CU126" s="1043"/>
      <c r="CV126" s="1043"/>
      <c r="CW126" s="1043"/>
      <c r="CX126" s="1043"/>
      <c r="CY126" s="1043"/>
      <c r="CZ126" s="1043"/>
      <c r="DA126" s="1043"/>
      <c r="DB126" s="1043"/>
      <c r="DC126" s="1043"/>
      <c r="DD126" s="1043"/>
      <c r="DE126" s="1043"/>
      <c r="DF126" s="1044"/>
      <c r="DG126" s="1012" t="s">
        <v>483</v>
      </c>
      <c r="DH126" s="1013"/>
      <c r="DI126" s="1013"/>
      <c r="DJ126" s="1013"/>
      <c r="DK126" s="1013"/>
      <c r="DL126" s="1013" t="s">
        <v>410</v>
      </c>
      <c r="DM126" s="1013"/>
      <c r="DN126" s="1013"/>
      <c r="DO126" s="1013"/>
      <c r="DP126" s="1013"/>
      <c r="DQ126" s="1013" t="s">
        <v>128</v>
      </c>
      <c r="DR126" s="1013"/>
      <c r="DS126" s="1013"/>
      <c r="DT126" s="1013"/>
      <c r="DU126" s="1013"/>
      <c r="DV126" s="1014" t="s">
        <v>410</v>
      </c>
      <c r="DW126" s="1014"/>
      <c r="DX126" s="1014"/>
      <c r="DY126" s="1014"/>
      <c r="DZ126" s="1015"/>
    </row>
    <row r="127" spans="1:130" s="246" customFormat="1" ht="26.25" customHeight="1" x14ac:dyDescent="0.15">
      <c r="A127" s="1153"/>
      <c r="B127" s="1041"/>
      <c r="C127" s="1095" t="s">
        <v>485</v>
      </c>
      <c r="D127" s="1096"/>
      <c r="E127" s="1096"/>
      <c r="F127" s="1096"/>
      <c r="G127" s="1096"/>
      <c r="H127" s="1096"/>
      <c r="I127" s="1096"/>
      <c r="J127" s="1096"/>
      <c r="K127" s="1096"/>
      <c r="L127" s="1096"/>
      <c r="M127" s="1096"/>
      <c r="N127" s="1096"/>
      <c r="O127" s="1096"/>
      <c r="P127" s="1096"/>
      <c r="Q127" s="1096"/>
      <c r="R127" s="1096"/>
      <c r="S127" s="1096"/>
      <c r="T127" s="1096"/>
      <c r="U127" s="1096"/>
      <c r="V127" s="1096"/>
      <c r="W127" s="1096"/>
      <c r="X127" s="1096"/>
      <c r="Y127" s="1096"/>
      <c r="Z127" s="1097"/>
      <c r="AA127" s="1051">
        <v>9</v>
      </c>
      <c r="AB127" s="1052"/>
      <c r="AC127" s="1052"/>
      <c r="AD127" s="1052"/>
      <c r="AE127" s="1053"/>
      <c r="AF127" s="1054">
        <v>61</v>
      </c>
      <c r="AG127" s="1052"/>
      <c r="AH127" s="1052"/>
      <c r="AI127" s="1052"/>
      <c r="AJ127" s="1053"/>
      <c r="AK127" s="1054" t="s">
        <v>483</v>
      </c>
      <c r="AL127" s="1052"/>
      <c r="AM127" s="1052"/>
      <c r="AN127" s="1052"/>
      <c r="AO127" s="1053"/>
      <c r="AP127" s="1055" t="s">
        <v>410</v>
      </c>
      <c r="AQ127" s="1056"/>
      <c r="AR127" s="1056"/>
      <c r="AS127" s="1056"/>
      <c r="AT127" s="1057"/>
      <c r="AU127" s="282"/>
      <c r="AV127" s="282"/>
      <c r="AW127" s="282"/>
      <c r="AX127" s="1125" t="s">
        <v>486</v>
      </c>
      <c r="AY127" s="1126"/>
      <c r="AZ127" s="1126"/>
      <c r="BA127" s="1126"/>
      <c r="BB127" s="1126"/>
      <c r="BC127" s="1126"/>
      <c r="BD127" s="1126"/>
      <c r="BE127" s="1127"/>
      <c r="BF127" s="1128" t="s">
        <v>487</v>
      </c>
      <c r="BG127" s="1126"/>
      <c r="BH127" s="1126"/>
      <c r="BI127" s="1126"/>
      <c r="BJ127" s="1126"/>
      <c r="BK127" s="1126"/>
      <c r="BL127" s="1127"/>
      <c r="BM127" s="1128" t="s">
        <v>488</v>
      </c>
      <c r="BN127" s="1126"/>
      <c r="BO127" s="1126"/>
      <c r="BP127" s="1126"/>
      <c r="BQ127" s="1126"/>
      <c r="BR127" s="1126"/>
      <c r="BS127" s="1127"/>
      <c r="BT127" s="1128" t="s">
        <v>489</v>
      </c>
      <c r="BU127" s="1126"/>
      <c r="BV127" s="1126"/>
      <c r="BW127" s="1126"/>
      <c r="BX127" s="1126"/>
      <c r="BY127" s="1126"/>
      <c r="BZ127" s="1150"/>
      <c r="CA127" s="282"/>
      <c r="CB127" s="282"/>
      <c r="CC127" s="282"/>
      <c r="CD127" s="283"/>
      <c r="CE127" s="283"/>
      <c r="CF127" s="283"/>
      <c r="CG127" s="280"/>
      <c r="CH127" s="280"/>
      <c r="CI127" s="280"/>
      <c r="CJ127" s="281"/>
      <c r="CK127" s="1117"/>
      <c r="CL127" s="1104"/>
      <c r="CM127" s="1104"/>
      <c r="CN127" s="1104"/>
      <c r="CO127" s="1105"/>
      <c r="CP127" s="1042" t="s">
        <v>490</v>
      </c>
      <c r="CQ127" s="1043"/>
      <c r="CR127" s="1043"/>
      <c r="CS127" s="1043"/>
      <c r="CT127" s="1043"/>
      <c r="CU127" s="1043"/>
      <c r="CV127" s="1043"/>
      <c r="CW127" s="1043"/>
      <c r="CX127" s="1043"/>
      <c r="CY127" s="1043"/>
      <c r="CZ127" s="1043"/>
      <c r="DA127" s="1043"/>
      <c r="DB127" s="1043"/>
      <c r="DC127" s="1043"/>
      <c r="DD127" s="1043"/>
      <c r="DE127" s="1043"/>
      <c r="DF127" s="1044"/>
      <c r="DG127" s="1012" t="s">
        <v>128</v>
      </c>
      <c r="DH127" s="1013"/>
      <c r="DI127" s="1013"/>
      <c r="DJ127" s="1013"/>
      <c r="DK127" s="1013"/>
      <c r="DL127" s="1013" t="s">
        <v>410</v>
      </c>
      <c r="DM127" s="1013"/>
      <c r="DN127" s="1013"/>
      <c r="DO127" s="1013"/>
      <c r="DP127" s="1013"/>
      <c r="DQ127" s="1013" t="s">
        <v>410</v>
      </c>
      <c r="DR127" s="1013"/>
      <c r="DS127" s="1013"/>
      <c r="DT127" s="1013"/>
      <c r="DU127" s="1013"/>
      <c r="DV127" s="1014" t="s">
        <v>410</v>
      </c>
      <c r="DW127" s="1014"/>
      <c r="DX127" s="1014"/>
      <c r="DY127" s="1014"/>
      <c r="DZ127" s="1015"/>
    </row>
    <row r="128" spans="1:130" s="246" customFormat="1" ht="26.25" customHeight="1" thickBot="1" x14ac:dyDescent="0.2">
      <c r="A128" s="1136" t="s">
        <v>491</v>
      </c>
      <c r="B128" s="1137"/>
      <c r="C128" s="1137"/>
      <c r="D128" s="1137"/>
      <c r="E128" s="1137"/>
      <c r="F128" s="1137"/>
      <c r="G128" s="1137"/>
      <c r="H128" s="1137"/>
      <c r="I128" s="1137"/>
      <c r="J128" s="1137"/>
      <c r="K128" s="1137"/>
      <c r="L128" s="1137"/>
      <c r="M128" s="1137"/>
      <c r="N128" s="1137"/>
      <c r="O128" s="1137"/>
      <c r="P128" s="1137"/>
      <c r="Q128" s="1137"/>
      <c r="R128" s="1137"/>
      <c r="S128" s="1137"/>
      <c r="T128" s="1137"/>
      <c r="U128" s="1137"/>
      <c r="V128" s="1137"/>
      <c r="W128" s="1138" t="s">
        <v>492</v>
      </c>
      <c r="X128" s="1138"/>
      <c r="Y128" s="1138"/>
      <c r="Z128" s="1139"/>
      <c r="AA128" s="1140">
        <v>130431</v>
      </c>
      <c r="AB128" s="1141"/>
      <c r="AC128" s="1141"/>
      <c r="AD128" s="1141"/>
      <c r="AE128" s="1142"/>
      <c r="AF128" s="1143">
        <v>126854</v>
      </c>
      <c r="AG128" s="1141"/>
      <c r="AH128" s="1141"/>
      <c r="AI128" s="1141"/>
      <c r="AJ128" s="1142"/>
      <c r="AK128" s="1143">
        <v>137350</v>
      </c>
      <c r="AL128" s="1141"/>
      <c r="AM128" s="1141"/>
      <c r="AN128" s="1141"/>
      <c r="AO128" s="1142"/>
      <c r="AP128" s="1144"/>
      <c r="AQ128" s="1145"/>
      <c r="AR128" s="1145"/>
      <c r="AS128" s="1145"/>
      <c r="AT128" s="1146"/>
      <c r="AU128" s="282"/>
      <c r="AV128" s="282"/>
      <c r="AW128" s="282"/>
      <c r="AX128" s="981" t="s">
        <v>493</v>
      </c>
      <c r="AY128" s="982"/>
      <c r="AZ128" s="982"/>
      <c r="BA128" s="982"/>
      <c r="BB128" s="982"/>
      <c r="BC128" s="982"/>
      <c r="BD128" s="982"/>
      <c r="BE128" s="983"/>
      <c r="BF128" s="1147" t="s">
        <v>410</v>
      </c>
      <c r="BG128" s="1148"/>
      <c r="BH128" s="1148"/>
      <c r="BI128" s="1148"/>
      <c r="BJ128" s="1148"/>
      <c r="BK128" s="1148"/>
      <c r="BL128" s="1149"/>
      <c r="BM128" s="1147">
        <v>11.68</v>
      </c>
      <c r="BN128" s="1148"/>
      <c r="BO128" s="1148"/>
      <c r="BP128" s="1148"/>
      <c r="BQ128" s="1148"/>
      <c r="BR128" s="1148"/>
      <c r="BS128" s="1149"/>
      <c r="BT128" s="1147">
        <v>20</v>
      </c>
      <c r="BU128" s="1148"/>
      <c r="BV128" s="1148"/>
      <c r="BW128" s="1148"/>
      <c r="BX128" s="1148"/>
      <c r="BY128" s="1148"/>
      <c r="BZ128" s="1172"/>
      <c r="CA128" s="283"/>
      <c r="CB128" s="283"/>
      <c r="CC128" s="283"/>
      <c r="CD128" s="283"/>
      <c r="CE128" s="283"/>
      <c r="CF128" s="283"/>
      <c r="CG128" s="280"/>
      <c r="CH128" s="280"/>
      <c r="CI128" s="280"/>
      <c r="CJ128" s="281"/>
      <c r="CK128" s="1118"/>
      <c r="CL128" s="1119"/>
      <c r="CM128" s="1119"/>
      <c r="CN128" s="1119"/>
      <c r="CO128" s="1120"/>
      <c r="CP128" s="1129" t="s">
        <v>494</v>
      </c>
      <c r="CQ128" s="1130"/>
      <c r="CR128" s="1130"/>
      <c r="CS128" s="1130"/>
      <c r="CT128" s="1130"/>
      <c r="CU128" s="1130"/>
      <c r="CV128" s="1130"/>
      <c r="CW128" s="1130"/>
      <c r="CX128" s="1130"/>
      <c r="CY128" s="1130"/>
      <c r="CZ128" s="1130"/>
      <c r="DA128" s="1130"/>
      <c r="DB128" s="1130"/>
      <c r="DC128" s="1130"/>
      <c r="DD128" s="1130"/>
      <c r="DE128" s="1130"/>
      <c r="DF128" s="1131"/>
      <c r="DG128" s="1132">
        <v>2253</v>
      </c>
      <c r="DH128" s="1133"/>
      <c r="DI128" s="1133"/>
      <c r="DJ128" s="1133"/>
      <c r="DK128" s="1133"/>
      <c r="DL128" s="1133">
        <v>2504</v>
      </c>
      <c r="DM128" s="1133"/>
      <c r="DN128" s="1133"/>
      <c r="DO128" s="1133"/>
      <c r="DP128" s="1133"/>
      <c r="DQ128" s="1133">
        <v>1948</v>
      </c>
      <c r="DR128" s="1133"/>
      <c r="DS128" s="1133"/>
      <c r="DT128" s="1133"/>
      <c r="DU128" s="1133"/>
      <c r="DV128" s="1134">
        <v>0</v>
      </c>
      <c r="DW128" s="1134"/>
      <c r="DX128" s="1134"/>
      <c r="DY128" s="1134"/>
      <c r="DZ128" s="1135"/>
    </row>
    <row r="129" spans="1:131" s="246" customFormat="1" ht="26.25" customHeight="1" x14ac:dyDescent="0.15">
      <c r="A129" s="1023" t="s">
        <v>106</v>
      </c>
      <c r="B129" s="1024"/>
      <c r="C129" s="1024"/>
      <c r="D129" s="1024"/>
      <c r="E129" s="1024"/>
      <c r="F129" s="1024"/>
      <c r="G129" s="1024"/>
      <c r="H129" s="1024"/>
      <c r="I129" s="1024"/>
      <c r="J129" s="1024"/>
      <c r="K129" s="1024"/>
      <c r="L129" s="1024"/>
      <c r="M129" s="1024"/>
      <c r="N129" s="1024"/>
      <c r="O129" s="1024"/>
      <c r="P129" s="1024"/>
      <c r="Q129" s="1024"/>
      <c r="R129" s="1024"/>
      <c r="S129" s="1024"/>
      <c r="T129" s="1024"/>
      <c r="U129" s="1024"/>
      <c r="V129" s="1024"/>
      <c r="W129" s="1166" t="s">
        <v>495</v>
      </c>
      <c r="X129" s="1167"/>
      <c r="Y129" s="1167"/>
      <c r="Z129" s="1168"/>
      <c r="AA129" s="1051">
        <v>33524497</v>
      </c>
      <c r="AB129" s="1052"/>
      <c r="AC129" s="1052"/>
      <c r="AD129" s="1052"/>
      <c r="AE129" s="1053"/>
      <c r="AF129" s="1054">
        <v>33206970</v>
      </c>
      <c r="AG129" s="1052"/>
      <c r="AH129" s="1052"/>
      <c r="AI129" s="1052"/>
      <c r="AJ129" s="1053"/>
      <c r="AK129" s="1054">
        <v>32938875</v>
      </c>
      <c r="AL129" s="1052"/>
      <c r="AM129" s="1052"/>
      <c r="AN129" s="1052"/>
      <c r="AO129" s="1053"/>
      <c r="AP129" s="1169"/>
      <c r="AQ129" s="1170"/>
      <c r="AR129" s="1170"/>
      <c r="AS129" s="1170"/>
      <c r="AT129" s="1171"/>
      <c r="AU129" s="284"/>
      <c r="AV129" s="284"/>
      <c r="AW129" s="284"/>
      <c r="AX129" s="1160" t="s">
        <v>496</v>
      </c>
      <c r="AY129" s="1043"/>
      <c r="AZ129" s="1043"/>
      <c r="BA129" s="1043"/>
      <c r="BB129" s="1043"/>
      <c r="BC129" s="1043"/>
      <c r="BD129" s="1043"/>
      <c r="BE129" s="1044"/>
      <c r="BF129" s="1161" t="s">
        <v>410</v>
      </c>
      <c r="BG129" s="1162"/>
      <c r="BH129" s="1162"/>
      <c r="BI129" s="1162"/>
      <c r="BJ129" s="1162"/>
      <c r="BK129" s="1162"/>
      <c r="BL129" s="1163"/>
      <c r="BM129" s="1161">
        <v>16.68</v>
      </c>
      <c r="BN129" s="1162"/>
      <c r="BO129" s="1162"/>
      <c r="BP129" s="1162"/>
      <c r="BQ129" s="1162"/>
      <c r="BR129" s="1162"/>
      <c r="BS129" s="1163"/>
      <c r="BT129" s="1161">
        <v>30</v>
      </c>
      <c r="BU129" s="1164"/>
      <c r="BV129" s="1164"/>
      <c r="BW129" s="1164"/>
      <c r="BX129" s="1164"/>
      <c r="BY129" s="1164"/>
      <c r="BZ129" s="1165"/>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3" t="s">
        <v>497</v>
      </c>
      <c r="B130" s="1024"/>
      <c r="C130" s="1024"/>
      <c r="D130" s="1024"/>
      <c r="E130" s="1024"/>
      <c r="F130" s="1024"/>
      <c r="G130" s="1024"/>
      <c r="H130" s="1024"/>
      <c r="I130" s="1024"/>
      <c r="J130" s="1024"/>
      <c r="K130" s="1024"/>
      <c r="L130" s="1024"/>
      <c r="M130" s="1024"/>
      <c r="N130" s="1024"/>
      <c r="O130" s="1024"/>
      <c r="P130" s="1024"/>
      <c r="Q130" s="1024"/>
      <c r="R130" s="1024"/>
      <c r="S130" s="1024"/>
      <c r="T130" s="1024"/>
      <c r="U130" s="1024"/>
      <c r="V130" s="1024"/>
      <c r="W130" s="1166" t="s">
        <v>498</v>
      </c>
      <c r="X130" s="1167"/>
      <c r="Y130" s="1167"/>
      <c r="Z130" s="1168"/>
      <c r="AA130" s="1051">
        <v>4997194</v>
      </c>
      <c r="AB130" s="1052"/>
      <c r="AC130" s="1052"/>
      <c r="AD130" s="1052"/>
      <c r="AE130" s="1053"/>
      <c r="AF130" s="1054">
        <v>4953419</v>
      </c>
      <c r="AG130" s="1052"/>
      <c r="AH130" s="1052"/>
      <c r="AI130" s="1052"/>
      <c r="AJ130" s="1053"/>
      <c r="AK130" s="1054">
        <v>4991731</v>
      </c>
      <c r="AL130" s="1052"/>
      <c r="AM130" s="1052"/>
      <c r="AN130" s="1052"/>
      <c r="AO130" s="1053"/>
      <c r="AP130" s="1169"/>
      <c r="AQ130" s="1170"/>
      <c r="AR130" s="1170"/>
      <c r="AS130" s="1170"/>
      <c r="AT130" s="1171"/>
      <c r="AU130" s="284"/>
      <c r="AV130" s="284"/>
      <c r="AW130" s="284"/>
      <c r="AX130" s="1160" t="s">
        <v>499</v>
      </c>
      <c r="AY130" s="1043"/>
      <c r="AZ130" s="1043"/>
      <c r="BA130" s="1043"/>
      <c r="BB130" s="1043"/>
      <c r="BC130" s="1043"/>
      <c r="BD130" s="1043"/>
      <c r="BE130" s="1044"/>
      <c r="BF130" s="1197">
        <v>10.1</v>
      </c>
      <c r="BG130" s="1198"/>
      <c r="BH130" s="1198"/>
      <c r="BI130" s="1198"/>
      <c r="BJ130" s="1198"/>
      <c r="BK130" s="1198"/>
      <c r="BL130" s="1199"/>
      <c r="BM130" s="1197">
        <v>25</v>
      </c>
      <c r="BN130" s="1198"/>
      <c r="BO130" s="1198"/>
      <c r="BP130" s="1198"/>
      <c r="BQ130" s="1198"/>
      <c r="BR130" s="1198"/>
      <c r="BS130" s="1199"/>
      <c r="BT130" s="1197">
        <v>35</v>
      </c>
      <c r="BU130" s="1200"/>
      <c r="BV130" s="1200"/>
      <c r="BW130" s="1200"/>
      <c r="BX130" s="1200"/>
      <c r="BY130" s="1200"/>
      <c r="BZ130" s="1201"/>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202"/>
      <c r="B131" s="1203"/>
      <c r="C131" s="1203"/>
      <c r="D131" s="1203"/>
      <c r="E131" s="1203"/>
      <c r="F131" s="1203"/>
      <c r="G131" s="1203"/>
      <c r="H131" s="1203"/>
      <c r="I131" s="1203"/>
      <c r="J131" s="1203"/>
      <c r="K131" s="1203"/>
      <c r="L131" s="1203"/>
      <c r="M131" s="1203"/>
      <c r="N131" s="1203"/>
      <c r="O131" s="1203"/>
      <c r="P131" s="1203"/>
      <c r="Q131" s="1203"/>
      <c r="R131" s="1203"/>
      <c r="S131" s="1203"/>
      <c r="T131" s="1203"/>
      <c r="U131" s="1203"/>
      <c r="V131" s="1203"/>
      <c r="W131" s="1204" t="s">
        <v>500</v>
      </c>
      <c r="X131" s="1205"/>
      <c r="Y131" s="1205"/>
      <c r="Z131" s="1206"/>
      <c r="AA131" s="1098">
        <v>28527303</v>
      </c>
      <c r="AB131" s="1077"/>
      <c r="AC131" s="1077"/>
      <c r="AD131" s="1077"/>
      <c r="AE131" s="1078"/>
      <c r="AF131" s="1076">
        <v>28253551</v>
      </c>
      <c r="AG131" s="1077"/>
      <c r="AH131" s="1077"/>
      <c r="AI131" s="1077"/>
      <c r="AJ131" s="1078"/>
      <c r="AK131" s="1076">
        <v>27947144</v>
      </c>
      <c r="AL131" s="1077"/>
      <c r="AM131" s="1077"/>
      <c r="AN131" s="1077"/>
      <c r="AO131" s="1078"/>
      <c r="AP131" s="1207"/>
      <c r="AQ131" s="1208"/>
      <c r="AR131" s="1208"/>
      <c r="AS131" s="1208"/>
      <c r="AT131" s="1209"/>
      <c r="AU131" s="284"/>
      <c r="AV131" s="284"/>
      <c r="AW131" s="284"/>
      <c r="AX131" s="1179" t="s">
        <v>501</v>
      </c>
      <c r="AY131" s="1130"/>
      <c r="AZ131" s="1130"/>
      <c r="BA131" s="1130"/>
      <c r="BB131" s="1130"/>
      <c r="BC131" s="1130"/>
      <c r="BD131" s="1130"/>
      <c r="BE131" s="1131"/>
      <c r="BF131" s="1180">
        <v>91.3</v>
      </c>
      <c r="BG131" s="1181"/>
      <c r="BH131" s="1181"/>
      <c r="BI131" s="1181"/>
      <c r="BJ131" s="1181"/>
      <c r="BK131" s="1181"/>
      <c r="BL131" s="1182"/>
      <c r="BM131" s="1180">
        <v>350</v>
      </c>
      <c r="BN131" s="1181"/>
      <c r="BO131" s="1181"/>
      <c r="BP131" s="1181"/>
      <c r="BQ131" s="1181"/>
      <c r="BR131" s="1181"/>
      <c r="BS131" s="1182"/>
      <c r="BT131" s="1183"/>
      <c r="BU131" s="1184"/>
      <c r="BV131" s="1184"/>
      <c r="BW131" s="1184"/>
      <c r="BX131" s="1184"/>
      <c r="BY131" s="1184"/>
      <c r="BZ131" s="118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6" t="s">
        <v>502</v>
      </c>
      <c r="B132" s="1187"/>
      <c r="C132" s="1187"/>
      <c r="D132" s="1187"/>
      <c r="E132" s="1187"/>
      <c r="F132" s="1187"/>
      <c r="G132" s="1187"/>
      <c r="H132" s="1187"/>
      <c r="I132" s="1187"/>
      <c r="J132" s="1187"/>
      <c r="K132" s="1187"/>
      <c r="L132" s="1187"/>
      <c r="M132" s="1187"/>
      <c r="N132" s="1187"/>
      <c r="O132" s="1187"/>
      <c r="P132" s="1187"/>
      <c r="Q132" s="1187"/>
      <c r="R132" s="1187"/>
      <c r="S132" s="1187"/>
      <c r="T132" s="1187"/>
      <c r="U132" s="1187"/>
      <c r="V132" s="1190" t="s">
        <v>503</v>
      </c>
      <c r="W132" s="1190"/>
      <c r="X132" s="1190"/>
      <c r="Y132" s="1190"/>
      <c r="Z132" s="1191"/>
      <c r="AA132" s="1192">
        <v>10.75452524</v>
      </c>
      <c r="AB132" s="1193"/>
      <c r="AC132" s="1193"/>
      <c r="AD132" s="1193"/>
      <c r="AE132" s="1194"/>
      <c r="AF132" s="1195">
        <v>9.8645157910000005</v>
      </c>
      <c r="AG132" s="1193"/>
      <c r="AH132" s="1193"/>
      <c r="AI132" s="1193"/>
      <c r="AJ132" s="1194"/>
      <c r="AK132" s="1195">
        <v>9.7460191280000004</v>
      </c>
      <c r="AL132" s="1193"/>
      <c r="AM132" s="1193"/>
      <c r="AN132" s="1193"/>
      <c r="AO132" s="1194"/>
      <c r="AP132" s="1092"/>
      <c r="AQ132" s="1093"/>
      <c r="AR132" s="1093"/>
      <c r="AS132" s="1093"/>
      <c r="AT132" s="119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8"/>
      <c r="B133" s="1189"/>
      <c r="C133" s="1189"/>
      <c r="D133" s="1189"/>
      <c r="E133" s="1189"/>
      <c r="F133" s="1189"/>
      <c r="G133" s="1189"/>
      <c r="H133" s="1189"/>
      <c r="I133" s="1189"/>
      <c r="J133" s="1189"/>
      <c r="K133" s="1189"/>
      <c r="L133" s="1189"/>
      <c r="M133" s="1189"/>
      <c r="N133" s="1189"/>
      <c r="O133" s="1189"/>
      <c r="P133" s="1189"/>
      <c r="Q133" s="1189"/>
      <c r="R133" s="1189"/>
      <c r="S133" s="1189"/>
      <c r="T133" s="1189"/>
      <c r="U133" s="1189"/>
      <c r="V133" s="1173" t="s">
        <v>504</v>
      </c>
      <c r="W133" s="1173"/>
      <c r="X133" s="1173"/>
      <c r="Y133" s="1173"/>
      <c r="Z133" s="1174"/>
      <c r="AA133" s="1175">
        <v>11</v>
      </c>
      <c r="AB133" s="1176"/>
      <c r="AC133" s="1176"/>
      <c r="AD133" s="1176"/>
      <c r="AE133" s="1177"/>
      <c r="AF133" s="1175">
        <v>10.5</v>
      </c>
      <c r="AG133" s="1176"/>
      <c r="AH133" s="1176"/>
      <c r="AI133" s="1176"/>
      <c r="AJ133" s="1177"/>
      <c r="AK133" s="1175">
        <v>10.1</v>
      </c>
      <c r="AL133" s="1176"/>
      <c r="AM133" s="1176"/>
      <c r="AN133" s="1176"/>
      <c r="AO133" s="1177"/>
      <c r="AP133" s="1122"/>
      <c r="AQ133" s="1123"/>
      <c r="AR133" s="1123"/>
      <c r="AS133" s="1123"/>
      <c r="AT133" s="1178"/>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XrjN5JGR9HwiKCTBdaugh7CaEHxSFqLU/ReQ+HSjg5n0qTgke3taY6BQ0voaM2yPTIvy1CRBffi8xTE99mV3Sg==" saltValue="ejNeAokOdVixPDB0CHHQn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B76:P76"/>
    <mergeCell ref="Q76:U76"/>
    <mergeCell ref="V76:Z76"/>
    <mergeCell ref="AA76:AE76"/>
    <mergeCell ref="AF76:AJ76"/>
    <mergeCell ref="AK76:AO76"/>
    <mergeCell ref="BS75:CG75"/>
    <mergeCell ref="CH75:CL75"/>
    <mergeCell ref="CM75:CQ75"/>
    <mergeCell ref="CR75:CV75"/>
    <mergeCell ref="CW75:DA75"/>
    <mergeCell ref="DB75:DF75"/>
    <mergeCell ref="B75:P75"/>
    <mergeCell ref="Q75:U75"/>
    <mergeCell ref="V75:Z75"/>
    <mergeCell ref="AA75:AE75"/>
    <mergeCell ref="AF75:AJ75"/>
    <mergeCell ref="AK75:AO75"/>
    <mergeCell ref="AP75:AT75"/>
    <mergeCell ref="AU75:AY75"/>
    <mergeCell ref="AZ75:BD75"/>
    <mergeCell ref="AP76:AT76"/>
    <mergeCell ref="AU76:AY76"/>
    <mergeCell ref="AZ76:BD76"/>
    <mergeCell ref="BS76:CG76"/>
    <mergeCell ref="CH76:CL76"/>
    <mergeCell ref="CM76:CQ76"/>
    <mergeCell ref="DG75:DK75"/>
    <mergeCell ref="DL75:DP75"/>
    <mergeCell ref="DQ75:DU75"/>
    <mergeCell ref="DV75:DZ75"/>
    <mergeCell ref="Q73:U73"/>
    <mergeCell ref="V73:Z73"/>
    <mergeCell ref="AA73:AE73"/>
    <mergeCell ref="AF73:AJ73"/>
    <mergeCell ref="AK73:AO73"/>
    <mergeCell ref="AP73:AT73"/>
    <mergeCell ref="AU73:AY73"/>
    <mergeCell ref="AZ73:BD73"/>
    <mergeCell ref="DV74:DZ74"/>
    <mergeCell ref="B70:P70"/>
    <mergeCell ref="B73:P73"/>
    <mergeCell ref="CR74:CV74"/>
    <mergeCell ref="CW74:DA74"/>
    <mergeCell ref="DB74:DF74"/>
    <mergeCell ref="DG74:DK74"/>
    <mergeCell ref="DL74:DP74"/>
    <mergeCell ref="DQ74:DU74"/>
    <mergeCell ref="AP74:AT74"/>
    <mergeCell ref="AU74:AY74"/>
    <mergeCell ref="AZ74:BD74"/>
    <mergeCell ref="BS74:CG74"/>
    <mergeCell ref="CH74:CL74"/>
    <mergeCell ref="CM74:CQ74"/>
    <mergeCell ref="B74:P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B69:P69"/>
    <mergeCell ref="B71:P71"/>
    <mergeCell ref="AP72:AT72"/>
    <mergeCell ref="AU72:AY72"/>
    <mergeCell ref="AZ72:BD72"/>
    <mergeCell ref="BS72:CG72"/>
    <mergeCell ref="CH72:CL72"/>
    <mergeCell ref="CM72:CQ72"/>
    <mergeCell ref="Q72:U72"/>
    <mergeCell ref="V72:Z72"/>
    <mergeCell ref="AA72:AE72"/>
    <mergeCell ref="AF72:AJ72"/>
    <mergeCell ref="AK72:AO72"/>
    <mergeCell ref="BS71:CG71"/>
    <mergeCell ref="CH71:CL71"/>
    <mergeCell ref="CM71:CQ71"/>
    <mergeCell ref="CR71:CV71"/>
    <mergeCell ref="CW71:DA71"/>
    <mergeCell ref="DB71:DF71"/>
    <mergeCell ref="B72:P72"/>
    <mergeCell ref="DV72:DZ72"/>
    <mergeCell ref="CR72:CV72"/>
    <mergeCell ref="CW72:DA72"/>
    <mergeCell ref="DB72:DF72"/>
    <mergeCell ref="DG72:DK72"/>
    <mergeCell ref="DL72:DP72"/>
    <mergeCell ref="DQ72:DU72"/>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71:DK71"/>
    <mergeCell ref="DL71:DP71"/>
    <mergeCell ref="DQ71:DU71"/>
    <mergeCell ref="DV71:DZ71"/>
    <mergeCell ref="CW67:DA67"/>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CM66:CQ66"/>
    <mergeCell ref="B68:P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B14:P14"/>
    <mergeCell ref="Q14:U14"/>
    <mergeCell ref="V14:Z14"/>
    <mergeCell ref="AA14:AE14"/>
    <mergeCell ref="AF14:AJ14"/>
    <mergeCell ref="AK14:AO14"/>
    <mergeCell ref="AP14:AT14"/>
    <mergeCell ref="AU14:AY14"/>
    <mergeCell ref="CR13:CV13"/>
    <mergeCell ref="CW13:DA13"/>
    <mergeCell ref="DB13:DF13"/>
    <mergeCell ref="DG13:DK13"/>
    <mergeCell ref="DL13:DP13"/>
    <mergeCell ref="DQ13:DU13"/>
    <mergeCell ref="AK13:AO13"/>
    <mergeCell ref="AP13:AT13"/>
    <mergeCell ref="AU13:AY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1:P11"/>
    <mergeCell ref="Q11:U11"/>
    <mergeCell ref="V11:Z11"/>
    <mergeCell ref="AA11:AE11"/>
    <mergeCell ref="AF11:AJ11"/>
    <mergeCell ref="AK11:AO11"/>
    <mergeCell ref="AP11:AT11"/>
    <mergeCell ref="AU11:AY11"/>
    <mergeCell ref="CR10:CV10"/>
    <mergeCell ref="CW10:DA10"/>
    <mergeCell ref="DB10:DF10"/>
    <mergeCell ref="DG10:DK10"/>
    <mergeCell ref="DL10:DP10"/>
    <mergeCell ref="DQ10:DU10"/>
    <mergeCell ref="AK10:AO10"/>
    <mergeCell ref="AP10:AT10"/>
    <mergeCell ref="AU10:AY10"/>
    <mergeCell ref="CH10:CL10"/>
    <mergeCell ref="CM10:CQ10"/>
    <mergeCell ref="V10:Z10"/>
    <mergeCell ref="AA10:AE10"/>
    <mergeCell ref="AF10:AJ10"/>
    <mergeCell ref="BS11:CG11"/>
    <mergeCell ref="BS10:CG10"/>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S9:CG9"/>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CR7:CV7"/>
    <mergeCell ref="CW7:DA7"/>
    <mergeCell ref="DB7:DF7"/>
    <mergeCell ref="DG7:DK7"/>
    <mergeCell ref="DL7:DP7"/>
    <mergeCell ref="DQ7:DU7"/>
    <mergeCell ref="AK7:AO7"/>
    <mergeCell ref="AP7:AT7"/>
    <mergeCell ref="AU7:AY7"/>
    <mergeCell ref="CH7:CL7"/>
    <mergeCell ref="CM7:CQ7"/>
    <mergeCell ref="BS8:CG8"/>
    <mergeCell ref="BS7:CG7"/>
    <mergeCell ref="BS12:CG12"/>
    <mergeCell ref="BS14:CG14"/>
    <mergeCell ref="BS13:CG1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 ref="DV10:DZ10"/>
    <mergeCell ref="AU9:AY9"/>
    <mergeCell ref="CH9:CL9"/>
    <mergeCell ref="CM9:CQ9"/>
    <mergeCell ref="CR9:CV9"/>
    <mergeCell ref="CW9:DA9"/>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60" zoomScaleNormal="8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505</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kLlR2SdLLVxKEp2NftgFLmaWLnLw2VwLSNPQxnbnfMQL31DAVzo3wbje3WqM9yyDa6ILswCCFuq4B+/4oPYKnQ==" saltValue="WTCLiQYillOtGN7vc2lad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60" zoomScaleNormal="6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2luKgvq5BnZSj1eryw1s2MKoYa3QA5Ykhj9NQ53zGxIJwXYnFKqOS4wOdvaRsZ7G0oScfbgQxWuSfFpBKdBRg==" saltValue="kfntFhcsv0DlpTqX/Omqp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6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507</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3" t="s">
        <v>508</v>
      </c>
      <c r="AP7" s="303"/>
      <c r="AQ7" s="304" t="s">
        <v>509</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4"/>
      <c r="AP8" s="309" t="s">
        <v>510</v>
      </c>
      <c r="AQ8" s="310" t="s">
        <v>511</v>
      </c>
      <c r="AR8" s="311" t="s">
        <v>512</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5" t="s">
        <v>513</v>
      </c>
      <c r="AL9" s="1216"/>
      <c r="AM9" s="1216"/>
      <c r="AN9" s="1217"/>
      <c r="AO9" s="312">
        <v>8286998</v>
      </c>
      <c r="AP9" s="312">
        <v>64742</v>
      </c>
      <c r="AQ9" s="313">
        <v>63339</v>
      </c>
      <c r="AR9" s="314">
        <v>2.2000000000000002</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5" t="s">
        <v>514</v>
      </c>
      <c r="AL10" s="1216"/>
      <c r="AM10" s="1216"/>
      <c r="AN10" s="1217"/>
      <c r="AO10" s="315">
        <v>445210</v>
      </c>
      <c r="AP10" s="315">
        <v>3478</v>
      </c>
      <c r="AQ10" s="316">
        <v>4956</v>
      </c>
      <c r="AR10" s="317">
        <v>-29.8</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5" t="s">
        <v>515</v>
      </c>
      <c r="AL11" s="1216"/>
      <c r="AM11" s="1216"/>
      <c r="AN11" s="1217"/>
      <c r="AO11" s="315">
        <v>1538266</v>
      </c>
      <c r="AP11" s="315">
        <v>12018</v>
      </c>
      <c r="AQ11" s="316">
        <v>5936</v>
      </c>
      <c r="AR11" s="317">
        <v>102.5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5" t="s">
        <v>516</v>
      </c>
      <c r="AL12" s="1216"/>
      <c r="AM12" s="1216"/>
      <c r="AN12" s="1217"/>
      <c r="AO12" s="315">
        <v>23454</v>
      </c>
      <c r="AP12" s="315">
        <v>183</v>
      </c>
      <c r="AQ12" s="316">
        <v>914</v>
      </c>
      <c r="AR12" s="317">
        <v>-80</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5" t="s">
        <v>517</v>
      </c>
      <c r="AL13" s="1216"/>
      <c r="AM13" s="1216"/>
      <c r="AN13" s="1217"/>
      <c r="AO13" s="315" t="s">
        <v>518</v>
      </c>
      <c r="AP13" s="315" t="s">
        <v>518</v>
      </c>
      <c r="AQ13" s="316" t="s">
        <v>518</v>
      </c>
      <c r="AR13" s="317" t="s">
        <v>518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5" t="s">
        <v>519</v>
      </c>
      <c r="AL14" s="1216"/>
      <c r="AM14" s="1216"/>
      <c r="AN14" s="1217"/>
      <c r="AO14" s="315">
        <v>514300</v>
      </c>
      <c r="AP14" s="315">
        <v>4018</v>
      </c>
      <c r="AQ14" s="316">
        <v>2492</v>
      </c>
      <c r="AR14" s="317">
        <v>61.2</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5" t="s">
        <v>520</v>
      </c>
      <c r="AL15" s="1216"/>
      <c r="AM15" s="1216"/>
      <c r="AN15" s="1217"/>
      <c r="AO15" s="315">
        <v>404855</v>
      </c>
      <c r="AP15" s="315">
        <v>3163</v>
      </c>
      <c r="AQ15" s="316">
        <v>2050</v>
      </c>
      <c r="AR15" s="317">
        <v>54.3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8" t="s">
        <v>521</v>
      </c>
      <c r="AL16" s="1219"/>
      <c r="AM16" s="1219"/>
      <c r="AN16" s="1220"/>
      <c r="AO16" s="315">
        <v>-778915</v>
      </c>
      <c r="AP16" s="315">
        <v>-6085</v>
      </c>
      <c r="AQ16" s="316">
        <v>-5679</v>
      </c>
      <c r="AR16" s="317">
        <v>7.1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8" t="s">
        <v>187</v>
      </c>
      <c r="AL17" s="1219"/>
      <c r="AM17" s="1219"/>
      <c r="AN17" s="1220"/>
      <c r="AO17" s="315">
        <v>10434168</v>
      </c>
      <c r="AP17" s="315">
        <v>81516</v>
      </c>
      <c r="AQ17" s="316">
        <v>74007</v>
      </c>
      <c r="AR17" s="317">
        <v>10.1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522</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523</v>
      </c>
      <c r="AP20" s="323" t="s">
        <v>524</v>
      </c>
      <c r="AQ20" s="324" t="s">
        <v>525</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10" t="s">
        <v>526</v>
      </c>
      <c r="AL21" s="1211"/>
      <c r="AM21" s="1211"/>
      <c r="AN21" s="1212"/>
      <c r="AO21" s="327">
        <v>7.71</v>
      </c>
      <c r="AP21" s="328">
        <v>7.16</v>
      </c>
      <c r="AQ21" s="329">
        <v>0.55000000000000004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10" t="s">
        <v>527</v>
      </c>
      <c r="AL22" s="1211"/>
      <c r="AM22" s="1211"/>
      <c r="AN22" s="1212"/>
      <c r="AO22" s="332">
        <v>97.4</v>
      </c>
      <c r="AP22" s="333">
        <v>98.2</v>
      </c>
      <c r="AQ22" s="334">
        <v>-0.8</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530</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3" t="s">
        <v>508</v>
      </c>
      <c r="AP30" s="303"/>
      <c r="AQ30" s="304" t="s">
        <v>509</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4"/>
      <c r="AP31" s="309" t="s">
        <v>510</v>
      </c>
      <c r="AQ31" s="310" t="s">
        <v>511</v>
      </c>
      <c r="AR31" s="311" t="s">
        <v>512</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6" t="s">
        <v>531</v>
      </c>
      <c r="AL32" s="1227"/>
      <c r="AM32" s="1227"/>
      <c r="AN32" s="1228"/>
      <c r="AO32" s="342">
        <v>6172508</v>
      </c>
      <c r="AP32" s="342">
        <v>48222</v>
      </c>
      <c r="AQ32" s="343">
        <v>45288</v>
      </c>
      <c r="AR32" s="344">
        <v>6.5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6" t="s">
        <v>532</v>
      </c>
      <c r="AL33" s="1227"/>
      <c r="AM33" s="1227"/>
      <c r="AN33" s="1228"/>
      <c r="AO33" s="342" t="s">
        <v>518</v>
      </c>
      <c r="AP33" s="342" t="s">
        <v>518</v>
      </c>
      <c r="AQ33" s="343" t="s">
        <v>518</v>
      </c>
      <c r="AR33" s="344" t="s">
        <v>518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6" t="s">
        <v>533</v>
      </c>
      <c r="AL34" s="1227"/>
      <c r="AM34" s="1227"/>
      <c r="AN34" s="1228"/>
      <c r="AO34" s="342" t="s">
        <v>518</v>
      </c>
      <c r="AP34" s="342" t="s">
        <v>518</v>
      </c>
      <c r="AQ34" s="343">
        <v>17</v>
      </c>
      <c r="AR34" s="344" t="s">
        <v>518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6" t="s">
        <v>534</v>
      </c>
      <c r="AL35" s="1227"/>
      <c r="AM35" s="1227"/>
      <c r="AN35" s="1228"/>
      <c r="AO35" s="342">
        <v>1482226</v>
      </c>
      <c r="AP35" s="342">
        <v>11580</v>
      </c>
      <c r="AQ35" s="343">
        <v>12800</v>
      </c>
      <c r="AR35" s="344">
        <v>-9.5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6" t="s">
        <v>535</v>
      </c>
      <c r="AL36" s="1227"/>
      <c r="AM36" s="1227"/>
      <c r="AN36" s="1228"/>
      <c r="AO36" s="342">
        <v>76781</v>
      </c>
      <c r="AP36" s="342">
        <v>600</v>
      </c>
      <c r="AQ36" s="343">
        <v>1217</v>
      </c>
      <c r="AR36" s="344">
        <v>-50.7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6" t="s">
        <v>536</v>
      </c>
      <c r="AL37" s="1227"/>
      <c r="AM37" s="1227"/>
      <c r="AN37" s="1228"/>
      <c r="AO37" s="342">
        <v>121300</v>
      </c>
      <c r="AP37" s="342">
        <v>948</v>
      </c>
      <c r="AQ37" s="343">
        <v>783</v>
      </c>
      <c r="AR37" s="344">
        <v>21.1</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9" t="s">
        <v>537</v>
      </c>
      <c r="AL38" s="1230"/>
      <c r="AM38" s="1230"/>
      <c r="AN38" s="1231"/>
      <c r="AO38" s="345" t="s">
        <v>518</v>
      </c>
      <c r="AP38" s="345" t="s">
        <v>518</v>
      </c>
      <c r="AQ38" s="346">
        <v>2</v>
      </c>
      <c r="AR38" s="334" t="s">
        <v>518</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9" t="s">
        <v>538</v>
      </c>
      <c r="AL39" s="1230"/>
      <c r="AM39" s="1230"/>
      <c r="AN39" s="1231"/>
      <c r="AO39" s="342">
        <v>-137350</v>
      </c>
      <c r="AP39" s="342">
        <v>-1073</v>
      </c>
      <c r="AQ39" s="343">
        <v>-4392</v>
      </c>
      <c r="AR39" s="344">
        <v>-75.599999999999994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6" t="s">
        <v>539</v>
      </c>
      <c r="AL40" s="1227"/>
      <c r="AM40" s="1227"/>
      <c r="AN40" s="1228"/>
      <c r="AO40" s="342">
        <v>-4991731</v>
      </c>
      <c r="AP40" s="342">
        <v>-38998</v>
      </c>
      <c r="AQ40" s="343">
        <v>-39728</v>
      </c>
      <c r="AR40" s="344">
        <v>-1.8</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2" t="s">
        <v>299</v>
      </c>
      <c r="AL41" s="1233"/>
      <c r="AM41" s="1233"/>
      <c r="AN41" s="1234"/>
      <c r="AO41" s="342">
        <v>2723734</v>
      </c>
      <c r="AP41" s="342">
        <v>21279</v>
      </c>
      <c r="AQ41" s="343">
        <v>15988</v>
      </c>
      <c r="AR41" s="344">
        <v>33.1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540</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542</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21" t="s">
        <v>508</v>
      </c>
      <c r="AN49" s="1223" t="s">
        <v>543</v>
      </c>
      <c r="AO49" s="1224"/>
      <c r="AP49" s="1224"/>
      <c r="AQ49" s="1224"/>
      <c r="AR49" s="1225"/>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2"/>
      <c r="AN50" s="358" t="s">
        <v>544</v>
      </c>
      <c r="AO50" s="359" t="s">
        <v>545</v>
      </c>
      <c r="AP50" s="360" t="s">
        <v>546</v>
      </c>
      <c r="AQ50" s="361" t="s">
        <v>547</v>
      </c>
      <c r="AR50" s="362" t="s">
        <v>548</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549</v>
      </c>
      <c r="AL51" s="355"/>
      <c r="AM51" s="363">
        <v>9888666</v>
      </c>
      <c r="AN51" s="364">
        <v>75205</v>
      </c>
      <c r="AO51" s="365">
        <v>-1.1000000000000001</v>
      </c>
      <c r="AP51" s="366">
        <v>53605</v>
      </c>
      <c r="AQ51" s="367">
        <v>5.4</v>
      </c>
      <c r="AR51" s="368">
        <v>-6.5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550</v>
      </c>
      <c r="AM52" s="371">
        <v>3881251</v>
      </c>
      <c r="AN52" s="372">
        <v>29517</v>
      </c>
      <c r="AO52" s="373">
        <v>9.1</v>
      </c>
      <c r="AP52" s="374">
        <v>28343</v>
      </c>
      <c r="AQ52" s="375">
        <v>11.7</v>
      </c>
      <c r="AR52" s="376">
        <v>-2.6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551</v>
      </c>
      <c r="AL53" s="355"/>
      <c r="AM53" s="363">
        <v>8197126</v>
      </c>
      <c r="AN53" s="364">
        <v>62779</v>
      </c>
      <c r="AO53" s="365">
        <v>-16.5</v>
      </c>
      <c r="AP53" s="366">
        <v>58051</v>
      </c>
      <c r="AQ53" s="367">
        <v>8.3000000000000007</v>
      </c>
      <c r="AR53" s="368">
        <v>-24.8</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550</v>
      </c>
      <c r="AM54" s="371">
        <v>4252970</v>
      </c>
      <c r="AN54" s="372">
        <v>32572</v>
      </c>
      <c r="AO54" s="373">
        <v>10.3</v>
      </c>
      <c r="AP54" s="374">
        <v>32143</v>
      </c>
      <c r="AQ54" s="375">
        <v>13.4</v>
      </c>
      <c r="AR54" s="376">
        <v>-3.1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552</v>
      </c>
      <c r="AL55" s="355"/>
      <c r="AM55" s="363">
        <v>9772244</v>
      </c>
      <c r="AN55" s="364">
        <v>75216</v>
      </c>
      <c r="AO55" s="365">
        <v>19.8</v>
      </c>
      <c r="AP55" s="366">
        <v>65942</v>
      </c>
      <c r="AQ55" s="367">
        <v>13.6</v>
      </c>
      <c r="AR55" s="368">
        <v>6.2</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550</v>
      </c>
      <c r="AM56" s="371">
        <v>3138171</v>
      </c>
      <c r="AN56" s="372">
        <v>24154</v>
      </c>
      <c r="AO56" s="373">
        <v>-25.8</v>
      </c>
      <c r="AP56" s="374">
        <v>32778</v>
      </c>
      <c r="AQ56" s="375">
        <v>2</v>
      </c>
      <c r="AR56" s="376">
        <v>-27.8</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553</v>
      </c>
      <c r="AL57" s="355"/>
      <c r="AM57" s="363">
        <v>14528011</v>
      </c>
      <c r="AN57" s="364">
        <v>112595</v>
      </c>
      <c r="AO57" s="365">
        <v>49.7</v>
      </c>
      <c r="AP57" s="366">
        <v>68655</v>
      </c>
      <c r="AQ57" s="367">
        <v>4.0999999999999996</v>
      </c>
      <c r="AR57" s="368">
        <v>45.6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550</v>
      </c>
      <c r="AM58" s="371">
        <v>3690132</v>
      </c>
      <c r="AN58" s="372">
        <v>28599</v>
      </c>
      <c r="AO58" s="373">
        <v>18.399999999999999</v>
      </c>
      <c r="AP58" s="374">
        <v>32316</v>
      </c>
      <c r="AQ58" s="375">
        <v>-1.4</v>
      </c>
      <c r="AR58" s="376">
        <v>19.8</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554</v>
      </c>
      <c r="AL59" s="355"/>
      <c r="AM59" s="363">
        <v>14664356</v>
      </c>
      <c r="AN59" s="364">
        <v>114564</v>
      </c>
      <c r="AO59" s="365">
        <v>1.7</v>
      </c>
      <c r="AP59" s="366">
        <v>66863</v>
      </c>
      <c r="AQ59" s="367">
        <v>-2.6</v>
      </c>
      <c r="AR59" s="368">
        <v>4.3</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550</v>
      </c>
      <c r="AM60" s="371">
        <v>3252279</v>
      </c>
      <c r="AN60" s="372">
        <v>25408</v>
      </c>
      <c r="AO60" s="373">
        <v>-11.2</v>
      </c>
      <c r="AP60" s="374">
        <v>32770</v>
      </c>
      <c r="AQ60" s="375">
        <v>1.4</v>
      </c>
      <c r="AR60" s="376">
        <v>-12.6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555</v>
      </c>
      <c r="AL61" s="377"/>
      <c r="AM61" s="378">
        <v>11410081</v>
      </c>
      <c r="AN61" s="379">
        <v>88072</v>
      </c>
      <c r="AO61" s="380">
        <v>10.7</v>
      </c>
      <c r="AP61" s="381">
        <v>62623</v>
      </c>
      <c r="AQ61" s="382">
        <v>5.8</v>
      </c>
      <c r="AR61" s="368">
        <v>4.9000000000000004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550</v>
      </c>
      <c r="AM62" s="371">
        <v>3642961</v>
      </c>
      <c r="AN62" s="372">
        <v>28050</v>
      </c>
      <c r="AO62" s="373">
        <v>0.2</v>
      </c>
      <c r="AP62" s="374">
        <v>31670</v>
      </c>
      <c r="AQ62" s="375">
        <v>5.4</v>
      </c>
      <c r="AR62" s="376">
        <v>-5.2</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g8nhPf3o/Ni90CXYRf+PwvRYQPiPaji/+AbafciSCijwd5z42ARFdDgVtEjcpOLR3RiPA/3E/VnmVeV6b8rlbw==" saltValue="vX7Grw5GZ/6Br8B2Zi1pA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60" zoomScaleNormal="6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SMpJKJEmuc+nybMRGjnR4EXUCmo07fLA9BV0QqFNi+MWd73kzUYuXX8YWPn86Y8Oc2z7qzQj5mweKQAQjlz/Q==" saltValue="6lpzyWcO2q9zmSaqkR5EX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60" zoomScaleNormal="6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teRx3TPoOnPv9zVk1jQfkDVeU1m9GhwAUnrqMpA/bLCdARyp39aR7bRissq6VMq4wdwE/I3HIoHZMFwYyibyA==" saltValue="jSdQytNFy7KLbr8bDC7H1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election activeCell="M44" sqref="M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35" t="s">
        <v>3</v>
      </c>
      <c r="D47" s="1235"/>
      <c r="E47" s="1236"/>
      <c r="F47" s="11">
        <v>10.38</v>
      </c>
      <c r="G47" s="12">
        <v>10.28</v>
      </c>
      <c r="H47" s="12">
        <v>6.39</v>
      </c>
      <c r="I47" s="12">
        <v>6.45</v>
      </c>
      <c r="J47" s="13">
        <v>7.12</v>
      </c>
    </row>
    <row r="48" spans="2:10" ht="57.75" customHeight="1" x14ac:dyDescent="0.15">
      <c r="B48" s="14"/>
      <c r="C48" s="1237" t="s">
        <v>4</v>
      </c>
      <c r="D48" s="1237"/>
      <c r="E48" s="1238"/>
      <c r="F48" s="15">
        <v>4.71</v>
      </c>
      <c r="G48" s="16">
        <v>4.2300000000000004</v>
      </c>
      <c r="H48" s="16">
        <v>3.7</v>
      </c>
      <c r="I48" s="16">
        <v>5.1100000000000003</v>
      </c>
      <c r="J48" s="17">
        <v>3.49</v>
      </c>
    </row>
    <row r="49" spans="2:10" ht="57.75" customHeight="1" thickBot="1" x14ac:dyDescent="0.2">
      <c r="B49" s="18"/>
      <c r="C49" s="1239" t="s">
        <v>5</v>
      </c>
      <c r="D49" s="1239"/>
      <c r="E49" s="1240"/>
      <c r="F49" s="19" t="s">
        <v>564</v>
      </c>
      <c r="G49" s="20" t="s">
        <v>565</v>
      </c>
      <c r="H49" s="20" t="s">
        <v>566</v>
      </c>
      <c r="I49" s="20">
        <v>1.38</v>
      </c>
      <c r="J49" s="21" t="s">
        <v>567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3QHibmvl1TY6z1sTA0RRKUUpjZjE5RJ/NsFGMUww3RYIzkpYEa4Vhorl2g7f+RbR/PemoOB3+Xj2JQbdc1QWuw==" saltValue="iGpITY2mT+SMiE6YCfRFT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2020-09-24T07:36:34Z</cp:lastPrinted>
  <dcterms:created xsi:type="dcterms:W3CDTF">2020-02-10T06:08:50Z</dcterms:created>
  <dcterms:modified xsi:type="dcterms:W3CDTF">2020-09-24T07:37:03Z</dcterms:modified>
  <cp:category/>
</cp:coreProperties>
</file>