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545" activeTab="0"/>
  </bookViews>
  <sheets>
    <sheet name="16_7" sheetId="1" r:id="rId1"/>
  </sheets>
  <externalReferences>
    <externalReference r:id="rId4"/>
    <externalReference r:id="rId5"/>
    <externalReference r:id="rId6"/>
  </externalReferences>
  <definedNames>
    <definedName name="Data" localSheetId="0">'16_7'!$D$9:$F$37,'16_7'!$I$9:$K$37,'16_7'!$N$9:$P$37,'16_7'!$D$49:$F$78,'16_7'!$I$49:$K$78,'16_7'!$N$49:$P$78</definedName>
    <definedName name="DATA">#REF!,#REF!</definedName>
    <definedName name="Last1" localSheetId="0">'16_7'!#REF!</definedName>
    <definedName name="Last1">'[1]16_1'!$K$21</definedName>
    <definedName name="LAST2" localSheetId="0">'16_7'!#REF!</definedName>
    <definedName name="_xlnm.Print_Area" localSheetId="0">'16_7'!$A$1:$P$78</definedName>
    <definedName name="Tag1" localSheetId="0">'16_7'!$A$9</definedName>
    <definedName name="Tag2" localSheetId="0">'16_7'!$A$49</definedName>
    <definedName name="Top1" localSheetId="0">'16_7'!$B$9</definedName>
    <definedName name="TOP2" localSheetId="0">'16_7'!$G$6</definedName>
    <definedName name="Top2">#REF!</definedName>
    <definedName name="TOP3" localSheetId="0">'16_7'!#REF!</definedName>
  </definedNames>
  <calcPr fullCalcOnLoad="1"/>
</workbook>
</file>

<file path=xl/sharedStrings.xml><?xml version="1.0" encoding="utf-8"?>
<sst xmlns="http://schemas.openxmlformats.org/spreadsheetml/2006/main" count="138" uniqueCount="81">
  <si>
    <t>（単位　千円・％）</t>
  </si>
  <si>
    <t>　　　区分</t>
  </si>
  <si>
    <t>１人当たり市町村内総生産</t>
  </si>
  <si>
    <t>１人当たり市町村民所得</t>
  </si>
  <si>
    <t>１人当たり家計所得</t>
  </si>
  <si>
    <t>指　数</t>
  </si>
  <si>
    <t>対前年度</t>
  </si>
  <si>
    <t>市町村名</t>
  </si>
  <si>
    <t>県平均</t>
  </si>
  <si>
    <t>増加率</t>
  </si>
  <si>
    <t>＝100</t>
  </si>
  <si>
    <t>市町村計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</si>
  <si>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</si>
  <si>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</si>
  <si>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</si>
  <si>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</si>
  <si>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</si>
  <si>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</si>
  <si>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</si>
  <si>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</si>
  <si>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</si>
  <si>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</si>
  <si>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</si>
  <si>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</si>
  <si>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</si>
  <si>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</si>
  <si>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天 草 市</t>
  </si>
  <si>
    <t>合 志 市</t>
  </si>
  <si>
    <t>下益城郡</t>
  </si>
  <si>
    <t>城 南 町</t>
  </si>
  <si>
    <t>富 合 町</t>
  </si>
  <si>
    <t>美 里 町</t>
  </si>
  <si>
    <t>玉 名 郡</t>
  </si>
  <si>
    <t>玉 東 町</t>
  </si>
  <si>
    <t>南 関 町</t>
  </si>
  <si>
    <t>長 洲 町</t>
  </si>
  <si>
    <t>和 水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</si>
  <si>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</si>
  <si>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</si>
  <si>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</si>
  <si>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</si>
  <si>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</si>
  <si>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</si>
  <si>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</si>
  <si>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</si>
  <si>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</si>
  <si>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</si>
  <si>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</si>
  <si>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南阿蘇村</t>
  </si>
  <si>
    <t>上益城郡</t>
  </si>
  <si>
    <t>御 船 町</t>
  </si>
  <si>
    <t>嘉 島 町</t>
  </si>
  <si>
    <t>益 城 町</t>
  </si>
  <si>
    <t>甲 佐 町</t>
  </si>
  <si>
    <t>山 都 町</t>
  </si>
  <si>
    <t>八 代 郡</t>
  </si>
  <si>
    <t>氷 川 町</t>
  </si>
  <si>
    <t>芦 北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</si>
  <si>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</si>
  <si>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</si>
  <si>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</si>
  <si>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</si>
  <si>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</si>
  <si>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</si>
  <si>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</si>
  <si>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</si>
  <si>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</si>
  <si>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</si>
  <si>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</si>
  <si>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</si>
  <si>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</si>
  <si>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苓 北 町</t>
  </si>
  <si>
    <t>熊本県統計協会</t>
  </si>
  <si>
    <t>１６－７　１人当たり市町村内総生産、市町村民所得、家計所得（平成１７～平成１８年度）</t>
  </si>
  <si>
    <t>１６－７　１人当たり市町村内総生産、市町村民所得、家計所得（平成１７～平成１８年度）（つづき）</t>
  </si>
  <si>
    <t>１７ 年度</t>
  </si>
  <si>
    <t>１７ 年度</t>
  </si>
  <si>
    <t>１８ 年度</t>
  </si>
  <si>
    <t>１７ 年度</t>
  </si>
  <si>
    <t>１８ 年度</t>
  </si>
  <si>
    <t>１人当たり家計所得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</si>
</sst>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#,##0;&quot;△ &quot;#,##0"/>
    <numFmt numFmtId="178" formatCode="#,##0.0;&quot;△ &quot;#,##0.0"/>
    <numFmt numFmtId="179" formatCode="#,##0_ "/>
    <numFmt numFmtId="180" formatCode="#,##0.0_);[Red]\(#,##0.0\)"/>
    <numFmt numFmtId="181" formatCode="#,##0;[Black]&quot;▲&quot;#,##0"/>
    <numFmt numFmtId="182" formatCode="#,##0;[Red]&quot;▲&quot;#,##0"/>
    <numFmt numFmtId="183" formatCode="#,##0;&quot;▲ &quot;#,##0"/>
    <numFmt numFmtId="184" formatCode="&quot;「&quot;@&quot;市町村民所得推計報告書」より&quot;"/>
    <numFmt numFmtId="185" formatCode="#,##0.0;&quot;▲ &quot;#,##0.0"/>
    <numFmt numFmtId="186" formatCode="#,##0_);[Red]\(#,##0\)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b/>
      <sz val="10"/>
      <color indexed="56"/>
      <name val="ＭＳ 明朝"/>
      <family val="1"/>
    </font>
    <font>
      <sz val="9"/>
      <name val="ＭＳ 明朝"/>
      <family val="1"/>
    </font>
    <font>
      <sz val="12"/>
      <color indexed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37" fontId="0" fillId="0" borderId="0" xfId="0" applyAlignment="1">
      <alignment/>
    </xf>
    <xf numFmtId="37" fontId="9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centerContinuous" vertical="center"/>
    </xf>
    <xf numFmtId="185" fontId="10" fillId="0" borderId="0" xfId="0" applyNumberFormat="1" applyFont="1" applyFill="1" applyAlignment="1">
      <alignment horizontal="centerContinuous" vertical="center"/>
    </xf>
    <xf numFmtId="176" fontId="10" fillId="0" borderId="0" xfId="0" applyNumberFormat="1" applyFont="1" applyFill="1" applyAlignment="1">
      <alignment horizontal="centerContinuous" vertical="center"/>
    </xf>
    <xf numFmtId="176" fontId="10" fillId="0" borderId="0" xfId="0" applyNumberFormat="1" applyFont="1" applyFill="1" applyAlignment="1">
      <alignment vertical="center"/>
    </xf>
    <xf numFmtId="37" fontId="10" fillId="0" borderId="0" xfId="0" applyFont="1" applyFill="1" applyBorder="1" applyAlignment="1" applyProtection="1" quotePrefix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7" fontId="10" fillId="0" borderId="1" xfId="0" applyFont="1" applyFill="1" applyBorder="1" applyAlignment="1">
      <alignment vertical="center"/>
    </xf>
    <xf numFmtId="37" fontId="10" fillId="0" borderId="1" xfId="0" applyFont="1" applyFill="1" applyBorder="1" applyAlignment="1">
      <alignment horizontal="right" vertical="center"/>
    </xf>
    <xf numFmtId="37" fontId="12" fillId="0" borderId="2" xfId="0" applyFont="1" applyFill="1" applyBorder="1" applyAlignment="1" applyProtection="1">
      <alignment horizontal="left" vertical="center"/>
      <protection/>
    </xf>
    <xf numFmtId="37" fontId="12" fillId="0" borderId="3" xfId="0" applyFont="1" applyFill="1" applyBorder="1" applyAlignment="1" applyProtection="1">
      <alignment horizontal="centerContinuous" vertical="center"/>
      <protection/>
    </xf>
    <xf numFmtId="37" fontId="12" fillId="0" borderId="4" xfId="0" applyFont="1" applyFill="1" applyBorder="1" applyAlignment="1">
      <alignment horizontal="centerContinuous" vertical="center"/>
    </xf>
    <xf numFmtId="185" fontId="12" fillId="0" borderId="4" xfId="0" applyNumberFormat="1" applyFont="1" applyFill="1" applyBorder="1" applyAlignment="1">
      <alignment horizontal="centerContinuous" vertical="center"/>
    </xf>
    <xf numFmtId="176" fontId="12" fillId="0" borderId="5" xfId="0" applyNumberFormat="1" applyFont="1" applyFill="1" applyBorder="1" applyAlignment="1">
      <alignment horizontal="centerContinuous" vertical="center"/>
    </xf>
    <xf numFmtId="176" fontId="12" fillId="0" borderId="4" xfId="0" applyNumberFormat="1" applyFont="1" applyFill="1" applyBorder="1" applyAlignment="1">
      <alignment horizontal="centerContinuous" vertical="center"/>
    </xf>
    <xf numFmtId="37" fontId="12" fillId="0" borderId="6" xfId="0" applyFont="1" applyFill="1" applyBorder="1" applyAlignment="1">
      <alignment vertical="center"/>
    </xf>
    <xf numFmtId="37" fontId="12" fillId="0" borderId="7" xfId="0" applyFont="1" applyFill="1" applyBorder="1" applyAlignment="1">
      <alignment vertical="center"/>
    </xf>
    <xf numFmtId="37" fontId="12" fillId="0" borderId="5" xfId="0" applyFont="1" applyFill="1" applyBorder="1" applyAlignment="1">
      <alignment vertical="center"/>
    </xf>
    <xf numFmtId="185" fontId="12" fillId="0" borderId="5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vertical="center"/>
    </xf>
    <xf numFmtId="37" fontId="13" fillId="0" borderId="9" xfId="0" applyFont="1" applyFill="1" applyBorder="1" applyAlignment="1" applyProtection="1">
      <alignment horizontal="center" vertical="center"/>
      <protection/>
    </xf>
    <xf numFmtId="37" fontId="12" fillId="0" borderId="8" xfId="0" applyFont="1" applyFill="1" applyBorder="1" applyAlignment="1" applyProtection="1">
      <alignment horizontal="center" vertical="center"/>
      <protection/>
    </xf>
    <xf numFmtId="185" fontId="12" fillId="0" borderId="8" xfId="0" applyNumberFormat="1" applyFont="1" applyFill="1" applyBorder="1" applyAlignment="1" applyProtection="1">
      <alignment horizontal="center" vertical="center"/>
      <protection/>
    </xf>
    <xf numFmtId="176" fontId="12" fillId="0" borderId="9" xfId="0" applyNumberFormat="1" applyFont="1" applyFill="1" applyBorder="1" applyAlignment="1" applyProtection="1" quotePrefix="1">
      <alignment horizontal="center" vertical="center" shrinkToFit="1"/>
      <protection/>
    </xf>
    <xf numFmtId="176" fontId="12" fillId="0" borderId="10" xfId="0" applyNumberFormat="1" applyFont="1" applyFill="1" applyBorder="1" applyAlignment="1" applyProtection="1" quotePrefix="1">
      <alignment horizontal="center" vertical="center" shrinkToFit="1"/>
      <protection/>
    </xf>
    <xf numFmtId="37" fontId="12" fillId="0" borderId="6" xfId="0" applyFont="1" applyFill="1" applyBorder="1" applyAlignment="1" applyProtection="1">
      <alignment horizontal="left" vertical="center"/>
      <protection/>
    </xf>
    <xf numFmtId="37" fontId="12" fillId="0" borderId="9" xfId="0" applyFont="1" applyFill="1" applyBorder="1" applyAlignment="1">
      <alignment vertical="center"/>
    </xf>
    <xf numFmtId="37" fontId="12" fillId="0" borderId="9" xfId="0" applyFont="1" applyFill="1" applyBorder="1" applyAlignment="1" applyProtection="1">
      <alignment horizontal="center" vertical="center"/>
      <protection/>
    </xf>
    <xf numFmtId="185" fontId="12" fillId="0" borderId="9" xfId="0" applyNumberFormat="1" applyFont="1" applyFill="1" applyBorder="1" applyAlignment="1" applyProtection="1">
      <alignment horizontal="center" vertical="center"/>
      <protection/>
    </xf>
    <xf numFmtId="176" fontId="12" fillId="0" borderId="9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/>
      <protection/>
    </xf>
    <xf numFmtId="37" fontId="12" fillId="0" borderId="11" xfId="0" applyFont="1" applyFill="1" applyBorder="1" applyAlignment="1">
      <alignment vertical="center"/>
    </xf>
    <xf numFmtId="37" fontId="12" fillId="0" borderId="12" xfId="0" applyFont="1" applyFill="1" applyBorder="1" applyAlignment="1">
      <alignment vertical="center"/>
    </xf>
    <xf numFmtId="37" fontId="12" fillId="0" borderId="12" xfId="0" applyFont="1" applyFill="1" applyBorder="1" applyAlignment="1" applyProtection="1">
      <alignment horizontal="center" vertical="center"/>
      <protection/>
    </xf>
    <xf numFmtId="185" fontId="12" fillId="0" borderId="12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37" fontId="14" fillId="0" borderId="2" xfId="0" applyFont="1" applyFill="1" applyBorder="1" applyAlignment="1" applyProtection="1" quotePrefix="1">
      <alignment horizontal="center" vertical="center"/>
      <protection/>
    </xf>
    <xf numFmtId="37" fontId="14" fillId="0" borderId="6" xfId="0" applyFont="1" applyFill="1" applyBorder="1" applyAlignment="1" applyProtection="1">
      <alignment horizontal="center" vertical="center"/>
      <protection/>
    </xf>
    <xf numFmtId="37" fontId="10" fillId="0" borderId="6" xfId="0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85" fontId="10" fillId="0" borderId="0" xfId="0" applyNumberFormat="1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185" fontId="10" fillId="0" borderId="0" xfId="0" applyNumberFormat="1" applyFont="1" applyFill="1" applyAlignment="1">
      <alignment vertical="center"/>
    </xf>
    <xf numFmtId="37" fontId="14" fillId="0" borderId="2" xfId="0" applyNumberFormat="1" applyFont="1" applyFill="1" applyBorder="1" applyAlignment="1" applyProtection="1">
      <alignment horizontal="center" vertical="center"/>
      <protection/>
    </xf>
    <xf numFmtId="37" fontId="10" fillId="0" borderId="6" xfId="0" applyNumberFormat="1" applyFont="1" applyFill="1" applyBorder="1" applyAlignment="1" applyProtection="1">
      <alignment horizontal="center" vertical="center"/>
      <protection/>
    </xf>
    <xf numFmtId="37" fontId="14" fillId="0" borderId="6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177" fontId="14" fillId="0" borderId="16" xfId="0" applyNumberFormat="1" applyFont="1" applyFill="1" applyBorder="1" applyAlignment="1" applyProtection="1">
      <alignment horizontal="right" vertical="center"/>
      <protection/>
    </xf>
    <xf numFmtId="185" fontId="14" fillId="0" borderId="16" xfId="0" applyNumberFormat="1" applyFont="1" applyFill="1" applyBorder="1" applyAlignment="1" applyProtection="1">
      <alignment horizontal="right" vertical="center"/>
      <protection/>
    </xf>
    <xf numFmtId="176" fontId="15" fillId="0" borderId="16" xfId="17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85" fontId="14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0" xfId="17" applyNumberFormat="1" applyFont="1" applyFill="1" applyBorder="1" applyAlignment="1" applyProtection="1">
      <alignment horizontal="right" vertical="center"/>
      <protection/>
    </xf>
    <xf numFmtId="176" fontId="16" fillId="0" borderId="0" xfId="17" applyNumberFormat="1" applyFont="1" applyFill="1" applyBorder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83" fontId="10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85" fontId="10" fillId="0" borderId="17" xfId="0" applyNumberFormat="1" applyFont="1" applyFill="1" applyBorder="1" applyAlignment="1" applyProtection="1">
      <alignment horizontal="right" vertical="center"/>
      <protection/>
    </xf>
    <xf numFmtId="183" fontId="10" fillId="0" borderId="17" xfId="0" applyNumberFormat="1" applyFont="1" applyFill="1" applyBorder="1" applyAlignment="1" applyProtection="1">
      <alignment horizontal="right" vertical="center"/>
      <protection/>
    </xf>
    <xf numFmtId="176" fontId="16" fillId="0" borderId="17" xfId="0" applyNumberFormat="1" applyFont="1" applyFill="1" applyBorder="1" applyAlignment="1" applyProtection="1">
      <alignment horizontal="right" vertical="center"/>
      <protection/>
    </xf>
    <xf numFmtId="176" fontId="15" fillId="0" borderId="16" xfId="0" applyNumberFormat="1" applyFont="1" applyFill="1" applyBorder="1" applyAlignment="1" applyProtection="1">
      <alignment horizontal="right" vertical="center"/>
      <protection/>
    </xf>
    <xf numFmtId="177" fontId="10" fillId="0" borderId="1" xfId="0" applyNumberFormat="1" applyFont="1" applyFill="1" applyBorder="1" applyAlignment="1" applyProtection="1">
      <alignment horizontal="right" vertical="center"/>
      <protection/>
    </xf>
    <xf numFmtId="185" fontId="10" fillId="0" borderId="1" xfId="0" applyNumberFormat="1" applyFont="1" applyFill="1" applyBorder="1" applyAlignment="1" applyProtection="1">
      <alignment horizontal="right" vertical="center"/>
      <protection/>
    </xf>
    <xf numFmtId="176" fontId="16" fillId="0" borderId="1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_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/>
  <dimension ref="A1:P78"/>
  <sheetViews>
    <sheetView showGridLines="0" tabSelected="1" workbookViewId="0" topLeftCell="A1">
      <selection activeCell="A1" sqref="A1"/>
    </sheetView>
  </sheetViews>
  <sheetFormatPr defaultColWidth="12.59765625" defaultRowHeight="15"/>
  <cols>
    <col min="1" max="1" width="9.59765625" style="2" customWidth="1"/>
    <col min="2" max="2" width="6" style="2" customWidth="1"/>
    <col min="3" max="3" width="5.3984375" style="2" customWidth="1"/>
    <col min="4" max="4" width="6" style="2" customWidth="1"/>
    <col min="5" max="5" width="5.69921875" style="51" customWidth="1"/>
    <col min="6" max="6" width="5.69921875" style="6" customWidth="1"/>
    <col min="7" max="10" width="5.3984375" style="2" customWidth="1"/>
    <col min="11" max="11" width="5.3984375" style="6" customWidth="1"/>
    <col min="12" max="15" width="5.3984375" style="2" customWidth="1"/>
    <col min="16" max="16" width="5.3984375" style="6" customWidth="1"/>
    <col min="17" max="17" width="8.59765625" style="2" customWidth="1"/>
    <col min="18" max="16384" width="12.59765625" style="2" customWidth="1"/>
  </cols>
  <sheetData>
    <row r="1" spans="1:14" ht="15" customHeight="1">
      <c r="A1" s="1" t="s">
        <v>73</v>
      </c>
      <c r="C1" s="3"/>
      <c r="E1" s="4"/>
      <c r="F1" s="5"/>
      <c r="G1" s="3"/>
      <c r="H1" s="3"/>
      <c r="I1" s="3"/>
      <c r="J1" s="3"/>
      <c r="K1" s="5"/>
      <c r="L1" s="3"/>
      <c r="M1" s="3"/>
      <c r="N1" s="3"/>
    </row>
    <row r="2" ht="21" customHeight="1"/>
    <row r="3" spans="1:16" ht="21" customHeight="1">
      <c r="A3" s="7" t="s">
        <v>0</v>
      </c>
      <c r="B3" s="8"/>
      <c r="C3" s="8"/>
      <c r="D3" s="8"/>
      <c r="E3" s="9"/>
      <c r="F3" s="10"/>
      <c r="G3" s="8"/>
      <c r="H3" s="8"/>
      <c r="I3" s="8"/>
      <c r="J3" s="8"/>
      <c r="K3" s="10"/>
      <c r="L3" s="8"/>
      <c r="M3" s="8"/>
      <c r="N3" s="11"/>
      <c r="O3" s="11"/>
      <c r="P3" s="12" t="s">
        <v>72</v>
      </c>
    </row>
    <row r="4" spans="1:16" ht="21" customHeight="1">
      <c r="A4" s="13" t="s">
        <v>1</v>
      </c>
      <c r="B4" s="14" t="s">
        <v>2</v>
      </c>
      <c r="C4" s="15"/>
      <c r="D4" s="15"/>
      <c r="E4" s="16"/>
      <c r="F4" s="17"/>
      <c r="G4" s="14" t="s">
        <v>3</v>
      </c>
      <c r="H4" s="15"/>
      <c r="I4" s="15"/>
      <c r="J4" s="15"/>
      <c r="K4" s="17"/>
      <c r="L4" s="14" t="s">
        <v>4</v>
      </c>
      <c r="M4" s="15"/>
      <c r="N4" s="15"/>
      <c r="O4" s="15"/>
      <c r="P4" s="18"/>
    </row>
    <row r="5" spans="1:16" ht="21" customHeight="1">
      <c r="A5" s="19"/>
      <c r="B5" s="20"/>
      <c r="C5" s="21"/>
      <c r="D5" s="20"/>
      <c r="E5" s="22"/>
      <c r="F5" s="23"/>
      <c r="G5" s="20"/>
      <c r="H5" s="21"/>
      <c r="I5" s="20"/>
      <c r="J5" s="21"/>
      <c r="K5" s="23"/>
      <c r="L5" s="20"/>
      <c r="M5" s="21"/>
      <c r="N5" s="20"/>
      <c r="O5" s="21"/>
      <c r="P5" s="24"/>
    </row>
    <row r="6" spans="1:16" ht="21" customHeight="1">
      <c r="A6" s="19"/>
      <c r="B6" s="25" t="s">
        <v>78</v>
      </c>
      <c r="C6" s="26" t="s">
        <v>5</v>
      </c>
      <c r="D6" s="25" t="s">
        <v>79</v>
      </c>
      <c r="E6" s="27" t="s">
        <v>5</v>
      </c>
      <c r="F6" s="28" t="s">
        <v>6</v>
      </c>
      <c r="G6" s="25" t="s">
        <v>76</v>
      </c>
      <c r="H6" s="26" t="s">
        <v>5</v>
      </c>
      <c r="I6" s="25" t="s">
        <v>77</v>
      </c>
      <c r="J6" s="26" t="s">
        <v>5</v>
      </c>
      <c r="K6" s="28" t="s">
        <v>6</v>
      </c>
      <c r="L6" s="25" t="s">
        <v>76</v>
      </c>
      <c r="M6" s="26" t="s">
        <v>5</v>
      </c>
      <c r="N6" s="25" t="s">
        <v>77</v>
      </c>
      <c r="O6" s="26" t="s">
        <v>5</v>
      </c>
      <c r="P6" s="29" t="s">
        <v>6</v>
      </c>
    </row>
    <row r="7" spans="1:16" ht="21" customHeight="1">
      <c r="A7" s="30" t="s">
        <v>7</v>
      </c>
      <c r="B7" s="31"/>
      <c r="C7" s="32" t="s">
        <v>8</v>
      </c>
      <c r="D7" s="31"/>
      <c r="E7" s="33" t="s">
        <v>8</v>
      </c>
      <c r="F7" s="34" t="s">
        <v>9</v>
      </c>
      <c r="G7" s="31"/>
      <c r="H7" s="32" t="s">
        <v>8</v>
      </c>
      <c r="I7" s="31"/>
      <c r="J7" s="32" t="s">
        <v>8</v>
      </c>
      <c r="K7" s="34" t="s">
        <v>9</v>
      </c>
      <c r="L7" s="31"/>
      <c r="M7" s="32" t="s">
        <v>8</v>
      </c>
      <c r="N7" s="31"/>
      <c r="O7" s="32" t="s">
        <v>8</v>
      </c>
      <c r="P7" s="35" t="s">
        <v>9</v>
      </c>
    </row>
    <row r="8" spans="1:16" ht="21" customHeight="1">
      <c r="A8" s="36"/>
      <c r="B8" s="37"/>
      <c r="C8" s="38" t="s">
        <v>10</v>
      </c>
      <c r="D8" s="37"/>
      <c r="E8" s="39" t="s">
        <v>10</v>
      </c>
      <c r="F8" s="40"/>
      <c r="G8" s="37"/>
      <c r="H8" s="38" t="s">
        <v>10</v>
      </c>
      <c r="I8" s="37"/>
      <c r="J8" s="38" t="s">
        <v>10</v>
      </c>
      <c r="K8" s="40"/>
      <c r="L8" s="37"/>
      <c r="M8" s="38" t="s">
        <v>10</v>
      </c>
      <c r="N8" s="37"/>
      <c r="O8" s="38" t="s">
        <v>10</v>
      </c>
      <c r="P8" s="41"/>
    </row>
    <row r="9" spans="1:16" ht="21" customHeight="1">
      <c r="A9" s="42" t="s">
        <v>11</v>
      </c>
      <c r="B9" s="56">
        <v>3094.3396074220796</v>
      </c>
      <c r="C9" s="57">
        <f>Top1/Top1*100</f>
        <v>100</v>
      </c>
      <c r="D9" s="56">
        <v>3115.6855710168643</v>
      </c>
      <c r="E9" s="57">
        <f>D9/$D$9*100</f>
        <v>100</v>
      </c>
      <c r="F9" s="58">
        <f>(D9-Top1)/Top1*100</f>
        <v>0.6898390707853893</v>
      </c>
      <c r="G9" s="56">
        <v>2373.6936011894263</v>
      </c>
      <c r="H9" s="57">
        <f>G9/$G$9*100</f>
        <v>100</v>
      </c>
      <c r="I9" s="56">
        <v>2397.8177278939206</v>
      </c>
      <c r="J9" s="57">
        <f>I9/$I$9*100</f>
        <v>100</v>
      </c>
      <c r="K9" s="58">
        <f aca="true" t="shared" si="0" ref="K9:K39">(I9-G9)/G9*100</f>
        <v>1.0163117384824234</v>
      </c>
      <c r="L9" s="56">
        <v>2766.303850273011</v>
      </c>
      <c r="M9" s="57">
        <f>L9/$L$9*100</f>
        <v>100</v>
      </c>
      <c r="N9" s="56">
        <v>2799.7029030305966</v>
      </c>
      <c r="O9" s="57">
        <f>N9/$N$9*100</f>
        <v>100</v>
      </c>
      <c r="P9" s="58">
        <f aca="true" t="shared" si="1" ref="P9:P39">(N9-L9)/L9*100</f>
        <v>1.2073530083938335</v>
      </c>
    </row>
    <row r="10" spans="1:16" ht="21" customHeight="1">
      <c r="A10" s="43" t="s">
        <v>12</v>
      </c>
      <c r="B10" s="59">
        <v>2989.52697014897</v>
      </c>
      <c r="C10" s="60">
        <f aca="true" t="shared" si="2" ref="C10:C39">B10/Top1*100</f>
        <v>96.61276231536752</v>
      </c>
      <c r="D10" s="59">
        <v>2994.8704890851877</v>
      </c>
      <c r="E10" s="60">
        <f aca="true" t="shared" si="3" ref="E10:E39">D10/$D$9*100</f>
        <v>96.12235961627391</v>
      </c>
      <c r="F10" s="61">
        <f>(D10-B10)/B10*100</f>
        <v>0.17874128548006826</v>
      </c>
      <c r="G10" s="59">
        <v>2416.975475417399</v>
      </c>
      <c r="H10" s="60">
        <f aca="true" t="shared" si="4" ref="H10:H39">G10/$G$9*100</f>
        <v>101.82339768731251</v>
      </c>
      <c r="I10" s="59">
        <v>2436.334679046665</v>
      </c>
      <c r="J10" s="60">
        <f aca="true" t="shared" si="5" ref="J10:J39">I10/$I$9*100</f>
        <v>101.60633357175881</v>
      </c>
      <c r="K10" s="61">
        <f t="shared" si="0"/>
        <v>0.8009681449466295</v>
      </c>
      <c r="L10" s="59">
        <v>2785.658455471001</v>
      </c>
      <c r="M10" s="60">
        <f aca="true" t="shared" si="6" ref="M10:M39">L10/$L$9*100</f>
        <v>100.69965579508123</v>
      </c>
      <c r="N10" s="59">
        <v>2815.77497283644</v>
      </c>
      <c r="O10" s="60">
        <f aca="true" t="shared" si="7" ref="O10:O39">N10/$N$9*100</f>
        <v>100.57406340467219</v>
      </c>
      <c r="P10" s="61">
        <f t="shared" si="1"/>
        <v>1.0811274191310318</v>
      </c>
    </row>
    <row r="11" spans="1:16" ht="21" customHeight="1">
      <c r="A11" s="43" t="s">
        <v>13</v>
      </c>
      <c r="B11" s="59">
        <v>3448.965855445997</v>
      </c>
      <c r="C11" s="60">
        <f t="shared" si="2"/>
        <v>111.46048246201907</v>
      </c>
      <c r="D11" s="59">
        <v>3524.7843055744693</v>
      </c>
      <c r="E11" s="60">
        <f t="shared" si="3"/>
        <v>113.13029589260151</v>
      </c>
      <c r="F11" s="61">
        <f aca="true" t="shared" si="8" ref="F11:F39">(D11-B11)/B11*100</f>
        <v>2.1982951790825402</v>
      </c>
      <c r="G11" s="59">
        <v>2227.2523984467202</v>
      </c>
      <c r="H11" s="60">
        <f t="shared" si="4"/>
        <v>93.83066109841108</v>
      </c>
      <c r="I11" s="59">
        <v>2267.3933162752137</v>
      </c>
      <c r="J11" s="60">
        <f t="shared" si="5"/>
        <v>94.56070367228193</v>
      </c>
      <c r="K11" s="61">
        <f t="shared" si="0"/>
        <v>1.8022617399127114</v>
      </c>
      <c r="L11" s="59">
        <v>2700.8188934785094</v>
      </c>
      <c r="M11" s="60">
        <f t="shared" si="6"/>
        <v>97.6327634150515</v>
      </c>
      <c r="N11" s="59">
        <v>2745.2803647666215</v>
      </c>
      <c r="O11" s="60">
        <f t="shared" si="7"/>
        <v>98.05613166293237</v>
      </c>
      <c r="P11" s="61">
        <f t="shared" si="1"/>
        <v>1.6462218697992037</v>
      </c>
    </row>
    <row r="12" spans="1:16" ht="21" customHeight="1">
      <c r="A12" s="44" t="s">
        <v>14</v>
      </c>
      <c r="B12" s="45">
        <v>3104.5262476422595</v>
      </c>
      <c r="C12" s="46">
        <f t="shared" si="2"/>
        <v>100.32920239897865</v>
      </c>
      <c r="D12" s="45">
        <v>3086.8576534442027</v>
      </c>
      <c r="E12" s="46">
        <f t="shared" si="3"/>
        <v>99.07474881801846</v>
      </c>
      <c r="F12" s="62">
        <f t="shared" si="8"/>
        <v>-0.5691236855051633</v>
      </c>
      <c r="G12" s="45">
        <v>2807.0363708047903</v>
      </c>
      <c r="H12" s="46">
        <f t="shared" si="4"/>
        <v>118.25605332542591</v>
      </c>
      <c r="I12" s="45">
        <v>2810.8693801046716</v>
      </c>
      <c r="J12" s="46">
        <f t="shared" si="5"/>
        <v>117.2261489022165</v>
      </c>
      <c r="K12" s="62">
        <f t="shared" si="0"/>
        <v>0.13655004045360222</v>
      </c>
      <c r="L12" s="63">
        <v>2884.1457819036054</v>
      </c>
      <c r="M12" s="46">
        <f t="shared" si="6"/>
        <v>104.25990556384342</v>
      </c>
      <c r="N12" s="45">
        <v>2905.577819330634</v>
      </c>
      <c r="O12" s="46">
        <f t="shared" si="7"/>
        <v>103.78164826651539</v>
      </c>
      <c r="P12" s="62">
        <f t="shared" si="1"/>
        <v>0.7430982706041669</v>
      </c>
    </row>
    <row r="13" spans="1:16" ht="21" customHeight="1">
      <c r="A13" s="44" t="s">
        <v>15</v>
      </c>
      <c r="B13" s="45">
        <v>3033.158328828368</v>
      </c>
      <c r="C13" s="46">
        <f t="shared" si="2"/>
        <v>98.02280013328331</v>
      </c>
      <c r="D13" s="45">
        <v>3000.2179046216165</v>
      </c>
      <c r="E13" s="46">
        <f t="shared" si="3"/>
        <v>96.29398847337593</v>
      </c>
      <c r="F13" s="62">
        <f t="shared" si="8"/>
        <v>-1.0860107068487828</v>
      </c>
      <c r="G13" s="45">
        <v>2051.173933053782</v>
      </c>
      <c r="H13" s="46">
        <f t="shared" si="4"/>
        <v>86.412750661078</v>
      </c>
      <c r="I13" s="45">
        <v>2021.816085435463</v>
      </c>
      <c r="J13" s="46">
        <f t="shared" si="5"/>
        <v>84.31900648308611</v>
      </c>
      <c r="K13" s="62">
        <f t="shared" si="0"/>
        <v>-1.4312705102785297</v>
      </c>
      <c r="L13" s="63">
        <v>2651.0964306064902</v>
      </c>
      <c r="M13" s="46">
        <f t="shared" si="6"/>
        <v>95.83533024923669</v>
      </c>
      <c r="N13" s="45">
        <v>2643.9883041797093</v>
      </c>
      <c r="O13" s="46">
        <f t="shared" si="7"/>
        <v>94.43817418332743</v>
      </c>
      <c r="P13" s="62">
        <f t="shared" si="1"/>
        <v>-0.26812025185952226</v>
      </c>
    </row>
    <row r="14" spans="1:16" ht="21" customHeight="1">
      <c r="A14" s="44" t="s">
        <v>16</v>
      </c>
      <c r="B14" s="45">
        <v>3380.0296942766677</v>
      </c>
      <c r="C14" s="46">
        <f t="shared" si="2"/>
        <v>109.23266748644306</v>
      </c>
      <c r="D14" s="45">
        <v>3387.004556115709</v>
      </c>
      <c r="E14" s="46">
        <f t="shared" si="3"/>
        <v>108.70816322490124</v>
      </c>
      <c r="F14" s="62">
        <f t="shared" si="8"/>
        <v>0.20635504625452494</v>
      </c>
      <c r="G14" s="45">
        <v>2180.438230050821</v>
      </c>
      <c r="H14" s="46">
        <f t="shared" si="4"/>
        <v>91.85845338076626</v>
      </c>
      <c r="I14" s="45">
        <v>2124.208772544685</v>
      </c>
      <c r="J14" s="46">
        <f t="shared" si="5"/>
        <v>88.58925129436109</v>
      </c>
      <c r="K14" s="62">
        <f t="shared" si="0"/>
        <v>-2.5788145122013115</v>
      </c>
      <c r="L14" s="63">
        <v>2706.40446478461</v>
      </c>
      <c r="M14" s="46">
        <f t="shared" si="6"/>
        <v>97.83467801331767</v>
      </c>
      <c r="N14" s="45">
        <v>2749.3431914377375</v>
      </c>
      <c r="O14" s="46">
        <f t="shared" si="7"/>
        <v>98.20124801319646</v>
      </c>
      <c r="P14" s="62">
        <f t="shared" si="1"/>
        <v>1.5865598513393249</v>
      </c>
    </row>
    <row r="15" spans="1:16" ht="21" customHeight="1">
      <c r="A15" s="44" t="s">
        <v>17</v>
      </c>
      <c r="B15" s="45">
        <v>2027.95073266619</v>
      </c>
      <c r="C15" s="46">
        <f t="shared" si="2"/>
        <v>65.53743253655642</v>
      </c>
      <c r="D15" s="45">
        <v>2030.694049973036</v>
      </c>
      <c r="E15" s="46">
        <f t="shared" si="3"/>
        <v>65.17647572859157</v>
      </c>
      <c r="F15" s="62">
        <f t="shared" si="8"/>
        <v>0.13527534286985565</v>
      </c>
      <c r="G15" s="45">
        <v>1906.3322730521802</v>
      </c>
      <c r="H15" s="46">
        <f t="shared" si="4"/>
        <v>80.31079799418688</v>
      </c>
      <c r="I15" s="45">
        <v>1922.9537659536222</v>
      </c>
      <c r="J15" s="46">
        <f t="shared" si="5"/>
        <v>80.19599419855042</v>
      </c>
      <c r="K15" s="62">
        <f t="shared" si="0"/>
        <v>0.8719095373037867</v>
      </c>
      <c r="L15" s="63">
        <v>2678.415654038599</v>
      </c>
      <c r="M15" s="46">
        <f t="shared" si="6"/>
        <v>96.82290156861336</v>
      </c>
      <c r="N15" s="45">
        <v>2725.2883695847563</v>
      </c>
      <c r="O15" s="46">
        <f t="shared" si="7"/>
        <v>97.34205606726024</v>
      </c>
      <c r="P15" s="62">
        <f t="shared" si="1"/>
        <v>1.7500164873768307</v>
      </c>
    </row>
    <row r="16" spans="1:16" ht="21" customHeight="1">
      <c r="A16" s="44" t="s">
        <v>18</v>
      </c>
      <c r="B16" s="45">
        <v>3078.537809065934</v>
      </c>
      <c r="C16" s="46">
        <f t="shared" si="2"/>
        <v>99.4893321237836</v>
      </c>
      <c r="D16" s="45">
        <v>3183.4323588920674</v>
      </c>
      <c r="E16" s="46">
        <f t="shared" si="3"/>
        <v>102.17437820123463</v>
      </c>
      <c r="F16" s="62">
        <f t="shared" si="8"/>
        <v>3.407284767373363</v>
      </c>
      <c r="G16" s="45">
        <v>2101.183241758242</v>
      </c>
      <c r="H16" s="46">
        <f t="shared" si="4"/>
        <v>88.51956464412116</v>
      </c>
      <c r="I16" s="45">
        <v>2126.960789785809</v>
      </c>
      <c r="J16" s="46">
        <f t="shared" si="5"/>
        <v>88.70402303906504</v>
      </c>
      <c r="K16" s="62">
        <f t="shared" si="0"/>
        <v>1.226811042239084</v>
      </c>
      <c r="L16" s="63">
        <v>2746.887396978022</v>
      </c>
      <c r="M16" s="46">
        <f t="shared" si="6"/>
        <v>99.29810843833829</v>
      </c>
      <c r="N16" s="45">
        <v>2779.3391823065654</v>
      </c>
      <c r="O16" s="46">
        <f t="shared" si="7"/>
        <v>99.27264708330344</v>
      </c>
      <c r="P16" s="62">
        <f t="shared" si="1"/>
        <v>1.1814020976704416</v>
      </c>
    </row>
    <row r="17" spans="1:16" ht="21" customHeight="1">
      <c r="A17" s="44" t="s">
        <v>19</v>
      </c>
      <c r="B17" s="45">
        <v>2611.98709830065</v>
      </c>
      <c r="C17" s="46">
        <f t="shared" si="2"/>
        <v>84.41177859196645</v>
      </c>
      <c r="D17" s="45">
        <v>2617.684457387676</v>
      </c>
      <c r="E17" s="46">
        <f t="shared" si="3"/>
        <v>84.01632314050688</v>
      </c>
      <c r="F17" s="62">
        <f t="shared" si="8"/>
        <v>0.21812355393075358</v>
      </c>
      <c r="G17" s="45">
        <v>2099.366884246566</v>
      </c>
      <c r="H17" s="46">
        <f t="shared" si="4"/>
        <v>88.4430443421426</v>
      </c>
      <c r="I17" s="45">
        <v>2135.3989751200593</v>
      </c>
      <c r="J17" s="46">
        <f t="shared" si="5"/>
        <v>89.05593408034596</v>
      </c>
      <c r="K17" s="62">
        <f t="shared" si="0"/>
        <v>1.7163312970150446</v>
      </c>
      <c r="L17" s="63">
        <v>2772.331964760407</v>
      </c>
      <c r="M17" s="46">
        <f t="shared" si="6"/>
        <v>100.2179122328446</v>
      </c>
      <c r="N17" s="45">
        <v>2830.0250619548324</v>
      </c>
      <c r="O17" s="46">
        <f t="shared" si="7"/>
        <v>101.0830491653744</v>
      </c>
      <c r="P17" s="62">
        <f t="shared" si="1"/>
        <v>2.081031345732482</v>
      </c>
    </row>
    <row r="18" spans="1:16" ht="21" customHeight="1">
      <c r="A18" s="44" t="s">
        <v>20</v>
      </c>
      <c r="B18" s="45">
        <v>2932.2398919031284</v>
      </c>
      <c r="C18" s="46">
        <f t="shared" si="2"/>
        <v>94.7614116068534</v>
      </c>
      <c r="D18" s="45">
        <v>2990.1454510536514</v>
      </c>
      <c r="E18" s="46">
        <f t="shared" si="3"/>
        <v>95.970706379006</v>
      </c>
      <c r="F18" s="62">
        <f t="shared" si="8"/>
        <v>1.9747892834559393</v>
      </c>
      <c r="G18" s="45">
        <v>2087.891244846343</v>
      </c>
      <c r="H18" s="46">
        <f t="shared" si="4"/>
        <v>87.95959359708971</v>
      </c>
      <c r="I18" s="45">
        <v>2179.6542067496553</v>
      </c>
      <c r="J18" s="46">
        <f t="shared" si="5"/>
        <v>90.90158027416516</v>
      </c>
      <c r="K18" s="62">
        <f t="shared" si="0"/>
        <v>4.395006786383912</v>
      </c>
      <c r="L18" s="63">
        <v>2523.0845199736686</v>
      </c>
      <c r="M18" s="46">
        <f t="shared" si="6"/>
        <v>91.20778687144802</v>
      </c>
      <c r="N18" s="45">
        <v>2647.3864029191473</v>
      </c>
      <c r="O18" s="46">
        <f t="shared" si="7"/>
        <v>94.55954773106207</v>
      </c>
      <c r="P18" s="62">
        <f t="shared" si="1"/>
        <v>4.9265841854071475</v>
      </c>
    </row>
    <row r="19" spans="1:16" ht="21" customHeight="1">
      <c r="A19" s="44" t="s">
        <v>21</v>
      </c>
      <c r="B19" s="45">
        <v>3563.5082912344296</v>
      </c>
      <c r="C19" s="46">
        <f t="shared" si="2"/>
        <v>115.16215875875429</v>
      </c>
      <c r="D19" s="45">
        <v>3667.0828764602184</v>
      </c>
      <c r="E19" s="46">
        <f t="shared" si="3"/>
        <v>117.69746313853472</v>
      </c>
      <c r="F19" s="62">
        <f t="shared" si="8"/>
        <v>2.906534144471139</v>
      </c>
      <c r="G19" s="45">
        <v>2247.467760595426</v>
      </c>
      <c r="H19" s="46">
        <f t="shared" si="4"/>
        <v>94.68230269775552</v>
      </c>
      <c r="I19" s="45">
        <v>2272.5112071136596</v>
      </c>
      <c r="J19" s="46">
        <f t="shared" si="5"/>
        <v>94.77414320018721</v>
      </c>
      <c r="K19" s="62">
        <f t="shared" si="0"/>
        <v>1.1142961406306706</v>
      </c>
      <c r="L19" s="63">
        <v>2555.051232116</v>
      </c>
      <c r="M19" s="46">
        <f t="shared" si="6"/>
        <v>92.36336174219755</v>
      </c>
      <c r="N19" s="45">
        <v>2552.776497026289</v>
      </c>
      <c r="O19" s="46">
        <f t="shared" si="7"/>
        <v>91.18026395811437</v>
      </c>
      <c r="P19" s="62">
        <f t="shared" si="1"/>
        <v>-0.08902894239922168</v>
      </c>
    </row>
    <row r="20" spans="1:16" ht="21" customHeight="1">
      <c r="A20" s="44" t="s">
        <v>22</v>
      </c>
      <c r="B20" s="45">
        <v>2738.5889856139706</v>
      </c>
      <c r="C20" s="46">
        <f t="shared" si="2"/>
        <v>88.50318106794724</v>
      </c>
      <c r="D20" s="45">
        <v>2573.42959622333</v>
      </c>
      <c r="E20" s="46">
        <f t="shared" si="3"/>
        <v>82.59593394668003</v>
      </c>
      <c r="F20" s="62">
        <f t="shared" si="8"/>
        <v>-6.030820625447493</v>
      </c>
      <c r="G20" s="45">
        <v>2272.499671251611</v>
      </c>
      <c r="H20" s="46">
        <f t="shared" si="4"/>
        <v>95.73685795474577</v>
      </c>
      <c r="I20" s="45">
        <v>2230.620961573964</v>
      </c>
      <c r="J20" s="46">
        <f t="shared" si="5"/>
        <v>93.02712777643816</v>
      </c>
      <c r="K20" s="62">
        <f t="shared" si="0"/>
        <v>-1.8428477771608018</v>
      </c>
      <c r="L20" s="63">
        <v>2905.079504510428</v>
      </c>
      <c r="M20" s="46">
        <f t="shared" si="6"/>
        <v>105.01664537768404</v>
      </c>
      <c r="N20" s="45">
        <v>2952.5466677216023</v>
      </c>
      <c r="O20" s="46">
        <f t="shared" si="7"/>
        <v>105.45928514506153</v>
      </c>
      <c r="P20" s="62">
        <f t="shared" si="1"/>
        <v>1.6339368040522446</v>
      </c>
    </row>
    <row r="21" spans="1:16" ht="21" customHeight="1">
      <c r="A21" s="44" t="s">
        <v>23</v>
      </c>
      <c r="B21" s="45">
        <v>2691.9854162820748</v>
      </c>
      <c r="C21" s="46">
        <f t="shared" si="2"/>
        <v>86.9970901004234</v>
      </c>
      <c r="D21" s="45">
        <v>2735.1636283492335</v>
      </c>
      <c r="E21" s="46">
        <f t="shared" si="3"/>
        <v>87.78689524362241</v>
      </c>
      <c r="F21" s="62">
        <f t="shared" si="8"/>
        <v>1.603954159855462</v>
      </c>
      <c r="G21" s="45">
        <v>1729.8574856931882</v>
      </c>
      <c r="H21" s="46">
        <f t="shared" si="4"/>
        <v>72.87619113209807</v>
      </c>
      <c r="I21" s="45">
        <v>1739.715657567457</v>
      </c>
      <c r="J21" s="46">
        <f t="shared" si="5"/>
        <v>72.55412441609998</v>
      </c>
      <c r="K21" s="62">
        <f t="shared" si="0"/>
        <v>0.5698834705055675</v>
      </c>
      <c r="L21" s="63">
        <v>2632.480524275429</v>
      </c>
      <c r="M21" s="46">
        <f t="shared" si="6"/>
        <v>95.16237791505172</v>
      </c>
      <c r="N21" s="45">
        <v>2674.826548282485</v>
      </c>
      <c r="O21" s="46">
        <f t="shared" si="7"/>
        <v>95.53965691813454</v>
      </c>
      <c r="P21" s="62">
        <f t="shared" si="1"/>
        <v>1.6085978079063372</v>
      </c>
    </row>
    <row r="22" spans="1:16" ht="21" customHeight="1">
      <c r="A22" s="44" t="s">
        <v>24</v>
      </c>
      <c r="B22" s="45">
        <v>2957.8704687029435</v>
      </c>
      <c r="C22" s="46">
        <f t="shared" si="2"/>
        <v>95.58971683677508</v>
      </c>
      <c r="D22" s="45">
        <v>3005.6818001680326</v>
      </c>
      <c r="E22" s="46">
        <f t="shared" si="3"/>
        <v>96.46935583384527</v>
      </c>
      <c r="F22" s="62">
        <f t="shared" si="8"/>
        <v>1.6164105890023932</v>
      </c>
      <c r="G22" s="45">
        <v>1986.918052275357</v>
      </c>
      <c r="H22" s="46">
        <f t="shared" si="4"/>
        <v>83.70575087196337</v>
      </c>
      <c r="I22" s="45">
        <v>2005.0687506935308</v>
      </c>
      <c r="J22" s="46">
        <f t="shared" si="5"/>
        <v>83.62056579065525</v>
      </c>
      <c r="K22" s="62">
        <f t="shared" si="0"/>
        <v>0.9135101670342238</v>
      </c>
      <c r="L22" s="63">
        <v>2831.901694431676</v>
      </c>
      <c r="M22" s="46">
        <f t="shared" si="6"/>
        <v>102.37131738627305</v>
      </c>
      <c r="N22" s="45">
        <v>2891.836025553636</v>
      </c>
      <c r="O22" s="46">
        <f t="shared" si="7"/>
        <v>103.29081783725364</v>
      </c>
      <c r="P22" s="62">
        <f t="shared" si="1"/>
        <v>2.1163987167989595</v>
      </c>
    </row>
    <row r="23" spans="1:16" ht="21" customHeight="1">
      <c r="A23" s="44" t="s">
        <v>25</v>
      </c>
      <c r="B23" s="45">
        <v>3451.912403833176</v>
      </c>
      <c r="C23" s="46">
        <f t="shared" si="2"/>
        <v>111.55570628231702</v>
      </c>
      <c r="D23" s="45">
        <v>3545.107013959823</v>
      </c>
      <c r="E23" s="46">
        <f t="shared" si="3"/>
        <v>113.78256673066045</v>
      </c>
      <c r="F23" s="62">
        <f t="shared" si="8"/>
        <v>2.6997964960860172</v>
      </c>
      <c r="G23" s="45">
        <v>2105.7258739371036</v>
      </c>
      <c r="H23" s="46">
        <f t="shared" si="4"/>
        <v>88.71093863512765</v>
      </c>
      <c r="I23" s="45">
        <v>2153.0302008852573</v>
      </c>
      <c r="J23" s="46">
        <f t="shared" si="5"/>
        <v>89.79123708357649</v>
      </c>
      <c r="K23" s="62">
        <f t="shared" si="0"/>
        <v>2.2464617799328312</v>
      </c>
      <c r="L23" s="63">
        <v>2915.838473478202</v>
      </c>
      <c r="M23" s="46">
        <f t="shared" si="6"/>
        <v>105.40557477771047</v>
      </c>
      <c r="N23" s="45">
        <v>2985.6305413687437</v>
      </c>
      <c r="O23" s="46">
        <f t="shared" si="7"/>
        <v>106.6409774457456</v>
      </c>
      <c r="P23" s="62">
        <f t="shared" si="1"/>
        <v>2.3935505524518677</v>
      </c>
    </row>
    <row r="24" spans="1:16" ht="21" customHeight="1">
      <c r="A24" s="44" t="s">
        <v>26</v>
      </c>
      <c r="B24" s="64">
        <v>2539.177262031864</v>
      </c>
      <c r="C24" s="46">
        <f t="shared" si="2"/>
        <v>82.05877777414592</v>
      </c>
      <c r="D24" s="45">
        <v>2556.915448181483</v>
      </c>
      <c r="E24" s="46">
        <f t="shared" si="3"/>
        <v>82.06590138513188</v>
      </c>
      <c r="F24" s="47">
        <f t="shared" si="8"/>
        <v>0.6985800642931482</v>
      </c>
      <c r="G24" s="64">
        <v>1765.264219004281</v>
      </c>
      <c r="H24" s="46">
        <f t="shared" si="4"/>
        <v>74.3678214458568</v>
      </c>
      <c r="I24" s="45">
        <v>1760.0416864045476</v>
      </c>
      <c r="J24" s="46">
        <f t="shared" si="5"/>
        <v>73.4018130706894</v>
      </c>
      <c r="K24" s="47">
        <f t="shared" si="0"/>
        <v>-0.29584990980438874</v>
      </c>
      <c r="L24" s="63">
        <v>2613.595907663284</v>
      </c>
      <c r="M24" s="46">
        <f t="shared" si="6"/>
        <v>94.47971188722974</v>
      </c>
      <c r="N24" s="45">
        <v>2644.495405021317</v>
      </c>
      <c r="O24" s="46">
        <f t="shared" si="7"/>
        <v>94.45628684953421</v>
      </c>
      <c r="P24" s="47">
        <f t="shared" si="1"/>
        <v>1.1822599380199899</v>
      </c>
    </row>
    <row r="25" spans="1:16" ht="21" customHeight="1">
      <c r="A25" s="44" t="s">
        <v>27</v>
      </c>
      <c r="B25" s="64">
        <v>3089.891668441536</v>
      </c>
      <c r="C25" s="46">
        <f t="shared" si="2"/>
        <v>99.85625562979982</v>
      </c>
      <c r="D25" s="45">
        <v>3238.4562450127296</v>
      </c>
      <c r="E25" s="46">
        <f t="shared" si="3"/>
        <v>103.94040641128612</v>
      </c>
      <c r="F25" s="47">
        <f t="shared" si="8"/>
        <v>4.8080836648271905</v>
      </c>
      <c r="G25" s="64">
        <v>2672.7766956454393</v>
      </c>
      <c r="H25" s="46">
        <f t="shared" si="4"/>
        <v>112.59990313434498</v>
      </c>
      <c r="I25" s="45">
        <v>2980.85534065433</v>
      </c>
      <c r="J25" s="46">
        <f t="shared" si="5"/>
        <v>124.31534332146714</v>
      </c>
      <c r="K25" s="47">
        <f t="shared" si="0"/>
        <v>11.526538880364415</v>
      </c>
      <c r="L25" s="63">
        <v>2803.4245551532517</v>
      </c>
      <c r="M25" s="46">
        <f t="shared" si="6"/>
        <v>101.34188819773277</v>
      </c>
      <c r="N25" s="45">
        <v>2809.456074020595</v>
      </c>
      <c r="O25" s="46">
        <f t="shared" si="7"/>
        <v>100.34836449894169</v>
      </c>
      <c r="P25" s="47">
        <f t="shared" si="1"/>
        <v>0.21514824988802936</v>
      </c>
    </row>
    <row r="26" spans="1:16" ht="21" customHeight="1">
      <c r="A26" s="43" t="s">
        <v>28</v>
      </c>
      <c r="B26" s="59">
        <v>2375.6549414155606</v>
      </c>
      <c r="C26" s="60">
        <f t="shared" si="2"/>
        <v>76.77421494774902</v>
      </c>
      <c r="D26" s="59">
        <v>2487.2374613081006</v>
      </c>
      <c r="E26" s="60">
        <f t="shared" si="3"/>
        <v>79.82954006800958</v>
      </c>
      <c r="F26" s="61">
        <f t="shared" si="8"/>
        <v>4.696916119731271</v>
      </c>
      <c r="G26" s="59">
        <v>1896.2248036731314</v>
      </c>
      <c r="H26" s="60">
        <f t="shared" si="4"/>
        <v>79.88498611290684</v>
      </c>
      <c r="I26" s="59">
        <v>1914.165941062486</v>
      </c>
      <c r="J26" s="60">
        <f t="shared" si="5"/>
        <v>79.82950158366535</v>
      </c>
      <c r="K26" s="61">
        <f t="shared" si="0"/>
        <v>0.9461503380085069</v>
      </c>
      <c r="L26" s="59">
        <v>2789.7487016082496</v>
      </c>
      <c r="M26" s="60">
        <f t="shared" si="6"/>
        <v>100.84751540699062</v>
      </c>
      <c r="N26" s="59">
        <v>2827.5321992098043</v>
      </c>
      <c r="O26" s="60">
        <f t="shared" si="7"/>
        <v>100.99400890534076</v>
      </c>
      <c r="P26" s="61">
        <f t="shared" si="1"/>
        <v>1.3543692153982565</v>
      </c>
    </row>
    <row r="27" spans="1:16" ht="21" customHeight="1">
      <c r="A27" s="44" t="s">
        <v>29</v>
      </c>
      <c r="B27" s="45">
        <v>2282.957435975765</v>
      </c>
      <c r="C27" s="46">
        <f t="shared" si="2"/>
        <v>73.7785028669725</v>
      </c>
      <c r="D27" s="45">
        <v>2367.192677345538</v>
      </c>
      <c r="E27" s="46">
        <f t="shared" si="3"/>
        <v>75.9766229097681</v>
      </c>
      <c r="F27" s="62">
        <f t="shared" si="8"/>
        <v>3.6897420881511054</v>
      </c>
      <c r="G27" s="45">
        <v>2063.1948984267606</v>
      </c>
      <c r="H27" s="46">
        <f t="shared" si="4"/>
        <v>86.91917513671189</v>
      </c>
      <c r="I27" s="45">
        <v>2085.0836003051104</v>
      </c>
      <c r="J27" s="46">
        <f t="shared" si="5"/>
        <v>86.95755211287496</v>
      </c>
      <c r="K27" s="62">
        <f t="shared" si="0"/>
        <v>1.0609129508337056</v>
      </c>
      <c r="L27" s="45">
        <v>2812.0554452420956</v>
      </c>
      <c r="M27" s="46">
        <f t="shared" si="6"/>
        <v>101.65388899576485</v>
      </c>
      <c r="N27" s="45">
        <v>2846.1638443935926</v>
      </c>
      <c r="O27" s="46">
        <f t="shared" si="7"/>
        <v>101.65949541691381</v>
      </c>
      <c r="P27" s="62">
        <f t="shared" si="1"/>
        <v>1.2129348021642772</v>
      </c>
    </row>
    <row r="28" spans="1:16" ht="21" customHeight="1">
      <c r="A28" s="44" t="s">
        <v>30</v>
      </c>
      <c r="B28" s="45">
        <v>3005.9270283848277</v>
      </c>
      <c r="C28" s="46">
        <f t="shared" si="2"/>
        <v>97.1427641999868</v>
      </c>
      <c r="D28" s="45">
        <v>3314.736197094125</v>
      </c>
      <c r="E28" s="46">
        <f t="shared" si="3"/>
        <v>106.38866219136152</v>
      </c>
      <c r="F28" s="62">
        <f t="shared" si="8"/>
        <v>10.273342160113234</v>
      </c>
      <c r="G28" s="45">
        <v>1947.4642049736246</v>
      </c>
      <c r="H28" s="46">
        <f t="shared" si="4"/>
        <v>82.04362197369434</v>
      </c>
      <c r="I28" s="45">
        <v>1957.6259001895137</v>
      </c>
      <c r="J28" s="46">
        <f t="shared" si="5"/>
        <v>81.64198126556344</v>
      </c>
      <c r="K28" s="62">
        <f t="shared" si="0"/>
        <v>0.52179111636235</v>
      </c>
      <c r="L28" s="45">
        <v>2837.809721175584</v>
      </c>
      <c r="M28" s="46">
        <f t="shared" si="6"/>
        <v>102.58488852898483</v>
      </c>
      <c r="N28" s="45">
        <v>2894.491219204043</v>
      </c>
      <c r="O28" s="46">
        <f t="shared" si="7"/>
        <v>103.38565624484086</v>
      </c>
      <c r="P28" s="62">
        <f t="shared" si="1"/>
        <v>1.997367815238091</v>
      </c>
    </row>
    <row r="29" spans="1:16" ht="21" customHeight="1">
      <c r="A29" s="44" t="s">
        <v>31</v>
      </c>
      <c r="B29" s="45">
        <v>2114.715276644361</v>
      </c>
      <c r="C29" s="46">
        <f t="shared" si="2"/>
        <v>68.34140866671542</v>
      </c>
      <c r="D29" s="45">
        <v>2142.6646376573167</v>
      </c>
      <c r="E29" s="46">
        <f t="shared" si="3"/>
        <v>68.77024618880321</v>
      </c>
      <c r="F29" s="62">
        <f t="shared" si="8"/>
        <v>1.3216607134604839</v>
      </c>
      <c r="G29" s="45">
        <v>1595.30855230945</v>
      </c>
      <c r="H29" s="46">
        <f t="shared" si="4"/>
        <v>67.20785494429703</v>
      </c>
      <c r="I29" s="45">
        <v>1609.3965616517232</v>
      </c>
      <c r="J29" s="46">
        <f t="shared" si="5"/>
        <v>67.11922023636497</v>
      </c>
      <c r="K29" s="62">
        <f t="shared" si="0"/>
        <v>0.8830899403051925</v>
      </c>
      <c r="L29" s="45">
        <v>2722.7674228823244</v>
      </c>
      <c r="M29" s="46">
        <f t="shared" si="6"/>
        <v>98.4261878033973</v>
      </c>
      <c r="N29" s="45">
        <v>2753.7992103314964</v>
      </c>
      <c r="O29" s="46">
        <f t="shared" si="7"/>
        <v>98.36040843300155</v>
      </c>
      <c r="P29" s="62">
        <f t="shared" si="1"/>
        <v>1.1397149528225867</v>
      </c>
    </row>
    <row r="30" spans="1:16" ht="21" customHeight="1">
      <c r="A30" s="43" t="s">
        <v>32</v>
      </c>
      <c r="B30" s="59">
        <v>3980.842376924745</v>
      </c>
      <c r="C30" s="60">
        <f t="shared" si="2"/>
        <v>128.64917500898417</v>
      </c>
      <c r="D30" s="59">
        <v>3846.316770732565</v>
      </c>
      <c r="E30" s="60">
        <f t="shared" si="3"/>
        <v>123.45009414660689</v>
      </c>
      <c r="F30" s="65">
        <f t="shared" si="8"/>
        <v>-3.3793251140001903</v>
      </c>
      <c r="G30" s="59">
        <v>2076.7539579266972</v>
      </c>
      <c r="H30" s="60">
        <f t="shared" si="4"/>
        <v>87.49039711300833</v>
      </c>
      <c r="I30" s="59">
        <v>2092.536958051183</v>
      </c>
      <c r="J30" s="60">
        <f t="shared" si="5"/>
        <v>87.268391325521</v>
      </c>
      <c r="K30" s="65">
        <f t="shared" si="0"/>
        <v>0.7599841119475894</v>
      </c>
      <c r="L30" s="59">
        <v>2670.7531554977227</v>
      </c>
      <c r="M30" s="60">
        <f t="shared" si="6"/>
        <v>96.5459074654486</v>
      </c>
      <c r="N30" s="59">
        <v>2723.829654383959</v>
      </c>
      <c r="O30" s="60">
        <f t="shared" si="7"/>
        <v>97.28995356741221</v>
      </c>
      <c r="P30" s="65">
        <f t="shared" si="1"/>
        <v>1.987323267857197</v>
      </c>
    </row>
    <row r="31" spans="1:16" ht="21" customHeight="1">
      <c r="A31" s="44" t="s">
        <v>33</v>
      </c>
      <c r="B31" s="45">
        <v>2270.9406327763954</v>
      </c>
      <c r="C31" s="46">
        <f t="shared" si="2"/>
        <v>73.39015495679013</v>
      </c>
      <c r="D31" s="45">
        <v>2293.5277927684833</v>
      </c>
      <c r="E31" s="46">
        <f t="shared" si="3"/>
        <v>73.61229945998518</v>
      </c>
      <c r="F31" s="47">
        <f t="shared" si="8"/>
        <v>0.9946169294823612</v>
      </c>
      <c r="G31" s="64">
        <v>1816.8174546747246</v>
      </c>
      <c r="H31" s="46">
        <f t="shared" si="4"/>
        <v>76.53967865795069</v>
      </c>
      <c r="I31" s="45">
        <v>1873.387299874078</v>
      </c>
      <c r="J31" s="46">
        <f t="shared" si="5"/>
        <v>78.12884516120137</v>
      </c>
      <c r="K31" s="47">
        <f t="shared" si="0"/>
        <v>3.1136779897065403</v>
      </c>
      <c r="L31" s="45">
        <v>2624.6164237468893</v>
      </c>
      <c r="M31" s="46">
        <f t="shared" si="6"/>
        <v>94.87809603734824</v>
      </c>
      <c r="N31" s="45">
        <v>2701.7121784493615</v>
      </c>
      <c r="O31" s="46">
        <f t="shared" si="7"/>
        <v>96.49995988948817</v>
      </c>
      <c r="P31" s="47">
        <f t="shared" si="1"/>
        <v>2.9374103585167224</v>
      </c>
    </row>
    <row r="32" spans="1:16" ht="21" customHeight="1">
      <c r="A32" s="44" t="s">
        <v>34</v>
      </c>
      <c r="B32" s="45">
        <v>2886.810497188253</v>
      </c>
      <c r="C32" s="46">
        <f t="shared" si="2"/>
        <v>93.29326652652968</v>
      </c>
      <c r="D32" s="45">
        <v>2870.43948699422</v>
      </c>
      <c r="E32" s="46">
        <f t="shared" si="3"/>
        <v>92.12866387083457</v>
      </c>
      <c r="F32" s="47">
        <f t="shared" si="8"/>
        <v>-0.5670968083973156</v>
      </c>
      <c r="G32" s="64">
        <v>1942.7132018209409</v>
      </c>
      <c r="H32" s="46">
        <f t="shared" si="4"/>
        <v>81.84346963936176</v>
      </c>
      <c r="I32" s="45">
        <v>1918.7029443641618</v>
      </c>
      <c r="J32" s="46">
        <f t="shared" si="5"/>
        <v>80.01871543628212</v>
      </c>
      <c r="K32" s="47">
        <f t="shared" si="0"/>
        <v>-1.2359136404835163</v>
      </c>
      <c r="L32" s="45">
        <v>2597.4407747924665</v>
      </c>
      <c r="M32" s="46">
        <f t="shared" si="6"/>
        <v>93.89571483754834</v>
      </c>
      <c r="N32" s="45">
        <v>2631.689667630058</v>
      </c>
      <c r="O32" s="46">
        <f t="shared" si="7"/>
        <v>93.99889055304158</v>
      </c>
      <c r="P32" s="47">
        <f t="shared" si="1"/>
        <v>1.3185629936192844</v>
      </c>
    </row>
    <row r="33" spans="1:16" ht="21" customHeight="1">
      <c r="A33" s="44" t="s">
        <v>35</v>
      </c>
      <c r="B33" s="45">
        <v>4181.275243081526</v>
      </c>
      <c r="C33" s="46">
        <f t="shared" si="2"/>
        <v>135.12657864225127</v>
      </c>
      <c r="D33" s="45">
        <v>4020.0817602711704</v>
      </c>
      <c r="E33" s="46">
        <f t="shared" si="3"/>
        <v>129.02719702101194</v>
      </c>
      <c r="F33" s="47">
        <f t="shared" si="8"/>
        <v>-3.8551272862764003</v>
      </c>
      <c r="G33" s="64">
        <v>2354.7002473965827</v>
      </c>
      <c r="H33" s="46">
        <f t="shared" si="4"/>
        <v>99.19983970200171</v>
      </c>
      <c r="I33" s="45">
        <v>2420.4361521828064</v>
      </c>
      <c r="J33" s="46">
        <f t="shared" si="5"/>
        <v>100.94329206201809</v>
      </c>
      <c r="K33" s="47">
        <f t="shared" si="0"/>
        <v>2.791688872454277</v>
      </c>
      <c r="L33" s="45">
        <v>2721.432253610264</v>
      </c>
      <c r="M33" s="46">
        <f t="shared" si="6"/>
        <v>98.37792234362402</v>
      </c>
      <c r="N33" s="45">
        <v>2808.7874466717317</v>
      </c>
      <c r="O33" s="46">
        <f t="shared" si="7"/>
        <v>100.32448241673433</v>
      </c>
      <c r="P33" s="47">
        <f t="shared" si="1"/>
        <v>3.2098977641490736</v>
      </c>
    </row>
    <row r="34" spans="1:16" ht="21" customHeight="1">
      <c r="A34" s="44" t="s">
        <v>36</v>
      </c>
      <c r="B34" s="45">
        <v>5526.440924369748</v>
      </c>
      <c r="C34" s="46">
        <f t="shared" si="2"/>
        <v>178.59839660501495</v>
      </c>
      <c r="D34" s="45">
        <v>5248.426673479816</v>
      </c>
      <c r="E34" s="46">
        <f t="shared" si="3"/>
        <v>168.45174372864878</v>
      </c>
      <c r="F34" s="47">
        <f t="shared" si="8"/>
        <v>-5.030620153089543</v>
      </c>
      <c r="G34" s="64">
        <v>1919.8696638655463</v>
      </c>
      <c r="H34" s="46">
        <f t="shared" si="4"/>
        <v>80.88110710259846</v>
      </c>
      <c r="I34" s="45">
        <v>1882.373445750298</v>
      </c>
      <c r="J34" s="46">
        <f t="shared" si="5"/>
        <v>78.50360867102465</v>
      </c>
      <c r="K34" s="47">
        <f t="shared" si="0"/>
        <v>-1.9530606072368346</v>
      </c>
      <c r="L34" s="45">
        <v>2687.5624369747898</v>
      </c>
      <c r="M34" s="46">
        <f t="shared" si="6"/>
        <v>97.15355154169163</v>
      </c>
      <c r="N34" s="45">
        <v>2697.378640776699</v>
      </c>
      <c r="O34" s="46">
        <f t="shared" si="7"/>
        <v>96.34517426320004</v>
      </c>
      <c r="P34" s="47">
        <f t="shared" si="1"/>
        <v>0.3652456094362785</v>
      </c>
    </row>
    <row r="35" spans="1:16" ht="21" customHeight="1">
      <c r="A35" s="43" t="s">
        <v>37</v>
      </c>
      <c r="B35" s="59">
        <v>2948.756141947225</v>
      </c>
      <c r="C35" s="60">
        <f t="shared" si="2"/>
        <v>95.29516847065985</v>
      </c>
      <c r="D35" s="59">
        <v>2856.9588568452573</v>
      </c>
      <c r="E35" s="60">
        <f t="shared" si="3"/>
        <v>91.69599408302402</v>
      </c>
      <c r="F35" s="65">
        <f t="shared" si="8"/>
        <v>-3.113084998658074</v>
      </c>
      <c r="G35" s="59">
        <v>2303.3903223709867</v>
      </c>
      <c r="H35" s="60">
        <f t="shared" si="4"/>
        <v>97.03823278694388</v>
      </c>
      <c r="I35" s="59">
        <v>2312.628539808606</v>
      </c>
      <c r="J35" s="60">
        <f t="shared" si="5"/>
        <v>96.44722002451208</v>
      </c>
      <c r="K35" s="65">
        <f t="shared" si="0"/>
        <v>0.4010704285720035</v>
      </c>
      <c r="L35" s="59">
        <v>2587.027525022748</v>
      </c>
      <c r="M35" s="60">
        <f t="shared" si="6"/>
        <v>93.51928295105506</v>
      </c>
      <c r="N35" s="59">
        <v>2693.3852939261765</v>
      </c>
      <c r="O35" s="60">
        <f t="shared" si="7"/>
        <v>96.20253959842188</v>
      </c>
      <c r="P35" s="65">
        <f t="shared" si="1"/>
        <v>4.1111958753702655</v>
      </c>
    </row>
    <row r="36" spans="1:16" ht="21" customHeight="1">
      <c r="A36" s="44" t="s">
        <v>38</v>
      </c>
      <c r="B36" s="45">
        <v>2948.756141947225</v>
      </c>
      <c r="C36" s="46">
        <f t="shared" si="2"/>
        <v>95.29516847065985</v>
      </c>
      <c r="D36" s="45">
        <v>2856.9588568452573</v>
      </c>
      <c r="E36" s="46">
        <f t="shared" si="3"/>
        <v>91.69599408302402</v>
      </c>
      <c r="F36" s="47">
        <f t="shared" si="8"/>
        <v>-3.113084998658074</v>
      </c>
      <c r="G36" s="45">
        <v>2303.3903223709867</v>
      </c>
      <c r="H36" s="46">
        <f t="shared" si="4"/>
        <v>97.03823278694388</v>
      </c>
      <c r="I36" s="45">
        <v>2312.628539808606</v>
      </c>
      <c r="J36" s="46">
        <f t="shared" si="5"/>
        <v>96.44722002451208</v>
      </c>
      <c r="K36" s="47">
        <f t="shared" si="0"/>
        <v>0.4010704285720035</v>
      </c>
      <c r="L36" s="45">
        <v>2587.027525022748</v>
      </c>
      <c r="M36" s="46">
        <f t="shared" si="6"/>
        <v>93.51928295105506</v>
      </c>
      <c r="N36" s="45">
        <v>2693.3852939261765</v>
      </c>
      <c r="O36" s="46">
        <f t="shared" si="7"/>
        <v>96.20253959842188</v>
      </c>
      <c r="P36" s="47">
        <f t="shared" si="1"/>
        <v>4.1111958753702655</v>
      </c>
    </row>
    <row r="37" spans="1:16" ht="21" customHeight="1">
      <c r="A37" s="43" t="s">
        <v>39</v>
      </c>
      <c r="B37" s="59">
        <v>5486.1587397019875</v>
      </c>
      <c r="C37" s="60">
        <f t="shared" si="2"/>
        <v>177.29659428922713</v>
      </c>
      <c r="D37" s="59">
        <v>5590.037528364462</v>
      </c>
      <c r="E37" s="60">
        <f t="shared" si="3"/>
        <v>179.415971250913</v>
      </c>
      <c r="F37" s="65">
        <f t="shared" si="8"/>
        <v>1.8934703422037125</v>
      </c>
      <c r="G37" s="59">
        <v>3790.6664337596076</v>
      </c>
      <c r="H37" s="60">
        <f t="shared" si="4"/>
        <v>159.6948499107111</v>
      </c>
      <c r="I37" s="59">
        <v>3903.770434313461</v>
      </c>
      <c r="J37" s="60">
        <f t="shared" si="5"/>
        <v>162.80513689179645</v>
      </c>
      <c r="K37" s="65">
        <f t="shared" si="0"/>
        <v>2.983749758262854</v>
      </c>
      <c r="L37" s="59">
        <v>2683.3464032108677</v>
      </c>
      <c r="M37" s="60">
        <f t="shared" si="6"/>
        <v>97.00114479275456</v>
      </c>
      <c r="N37" s="59">
        <v>2717.2238055189705</v>
      </c>
      <c r="O37" s="60">
        <f t="shared" si="7"/>
        <v>97.05400535812765</v>
      </c>
      <c r="P37" s="65">
        <f t="shared" si="1"/>
        <v>1.2625057378937503</v>
      </c>
    </row>
    <row r="38" spans="1:16" ht="21" customHeight="1">
      <c r="A38" s="48" t="s">
        <v>40</v>
      </c>
      <c r="B38" s="45">
        <v>5872.286322877659</v>
      </c>
      <c r="C38" s="46">
        <f t="shared" si="2"/>
        <v>189.77510770932832</v>
      </c>
      <c r="D38" s="64">
        <v>5500.088059498744</v>
      </c>
      <c r="E38" s="46">
        <f t="shared" si="3"/>
        <v>176.52898324087573</v>
      </c>
      <c r="F38" s="47">
        <f t="shared" si="8"/>
        <v>-6.338217227741078</v>
      </c>
      <c r="G38" s="45">
        <v>5259.804411309994</v>
      </c>
      <c r="H38" s="46">
        <f t="shared" si="4"/>
        <v>221.58733581597795</v>
      </c>
      <c r="I38" s="64">
        <v>5449.474869252191</v>
      </c>
      <c r="J38" s="46">
        <f t="shared" si="5"/>
        <v>227.268103236464</v>
      </c>
      <c r="K38" s="47">
        <f t="shared" si="0"/>
        <v>3.606036329684696</v>
      </c>
      <c r="L38" s="45">
        <v>2708.4998110420174</v>
      </c>
      <c r="M38" s="46">
        <f t="shared" si="6"/>
        <v>97.91042335333883</v>
      </c>
      <c r="N38" s="64">
        <v>2741.3539360184745</v>
      </c>
      <c r="O38" s="46">
        <f t="shared" si="7"/>
        <v>97.9158871839951</v>
      </c>
      <c r="P38" s="47">
        <f t="shared" si="1"/>
        <v>1.2130008221716446</v>
      </c>
    </row>
    <row r="39" spans="1:16" ht="21" customHeight="1">
      <c r="A39" s="49" t="s">
        <v>41</v>
      </c>
      <c r="B39" s="66">
        <v>5139.639174939878</v>
      </c>
      <c r="C39" s="67">
        <f t="shared" si="2"/>
        <v>166.0980961046404</v>
      </c>
      <c r="D39" s="68">
        <v>5668.929854347243</v>
      </c>
      <c r="E39" s="67">
        <f t="shared" si="3"/>
        <v>181.9480729083031</v>
      </c>
      <c r="F39" s="69">
        <f t="shared" si="8"/>
        <v>10.298206963401407</v>
      </c>
      <c r="G39" s="66">
        <v>2472.229018930752</v>
      </c>
      <c r="H39" s="67">
        <f t="shared" si="4"/>
        <v>104.15114308316586</v>
      </c>
      <c r="I39" s="68">
        <v>2548.0735114526556</v>
      </c>
      <c r="J39" s="67">
        <f t="shared" si="5"/>
        <v>106.2663555203051</v>
      </c>
      <c r="K39" s="69">
        <f t="shared" si="0"/>
        <v>3.067858678995149</v>
      </c>
      <c r="L39" s="66">
        <v>2660.7731701301104</v>
      </c>
      <c r="M39" s="67">
        <f t="shared" si="6"/>
        <v>96.18513779198604</v>
      </c>
      <c r="N39" s="68">
        <v>2696.0598993238614</v>
      </c>
      <c r="O39" s="67">
        <f t="shared" si="7"/>
        <v>96.29807135626623</v>
      </c>
      <c r="P39" s="69">
        <f t="shared" si="1"/>
        <v>1.3261832910027966</v>
      </c>
    </row>
    <row r="40" spans="1:16" ht="21" customHeight="1">
      <c r="A40" s="50"/>
      <c r="B40" s="45"/>
      <c r="C40" s="46"/>
      <c r="D40" s="45"/>
      <c r="E40" s="46"/>
      <c r="F40" s="47"/>
      <c r="G40" s="45"/>
      <c r="H40" s="46"/>
      <c r="I40" s="45"/>
      <c r="J40" s="46"/>
      <c r="K40" s="47"/>
      <c r="L40" s="45"/>
      <c r="M40" s="46"/>
      <c r="N40" s="45"/>
      <c r="O40" s="46"/>
      <c r="P40" s="47"/>
    </row>
    <row r="41" spans="1:14" ht="15" customHeight="1">
      <c r="A41" s="1" t="s">
        <v>74</v>
      </c>
      <c r="C41" s="3"/>
      <c r="D41" s="3"/>
      <c r="E41" s="4"/>
      <c r="F41" s="5"/>
      <c r="G41" s="3"/>
      <c r="H41" s="3"/>
      <c r="I41" s="3"/>
      <c r="J41" s="3"/>
      <c r="K41" s="5"/>
      <c r="L41" s="3"/>
      <c r="M41" s="3"/>
      <c r="N41" s="3"/>
    </row>
    <row r="42" ht="21" customHeight="1"/>
    <row r="43" spans="1:16" ht="21" customHeight="1">
      <c r="A43" s="7" t="s">
        <v>0</v>
      </c>
      <c r="B43" s="8"/>
      <c r="C43" s="8"/>
      <c r="D43" s="8"/>
      <c r="E43" s="9"/>
      <c r="F43" s="10"/>
      <c r="G43" s="8"/>
      <c r="H43" s="8"/>
      <c r="I43" s="8"/>
      <c r="J43" s="8"/>
      <c r="K43" s="10"/>
      <c r="L43" s="8"/>
      <c r="M43" s="8"/>
      <c r="N43" s="11"/>
      <c r="O43" s="11"/>
      <c r="P43" s="12" t="s">
        <v>72</v>
      </c>
    </row>
    <row r="44" spans="1:16" ht="21" customHeight="1">
      <c r="A44" s="13" t="s">
        <v>1</v>
      </c>
      <c r="B44" s="14" t="s">
        <v>2</v>
      </c>
      <c r="C44" s="15"/>
      <c r="D44" s="15"/>
      <c r="E44" s="16"/>
      <c r="F44" s="17"/>
      <c r="G44" s="14" t="s">
        <v>3</v>
      </c>
      <c r="H44" s="15"/>
      <c r="I44" s="15"/>
      <c r="J44" s="15"/>
      <c r="K44" s="17"/>
      <c r="L44" s="14" t="s">
        <v>4</v>
      </c>
      <c r="M44" s="15"/>
      <c r="N44" s="15" t="s">
        <v>80</v>
      </c>
      <c r="O44" s="15"/>
      <c r="P44" s="18"/>
    </row>
    <row r="45" spans="1:16" ht="21" customHeight="1">
      <c r="A45" s="19"/>
      <c r="B45" s="20"/>
      <c r="C45" s="21"/>
      <c r="D45" s="20"/>
      <c r="E45" s="22"/>
      <c r="F45" s="23"/>
      <c r="G45" s="20"/>
      <c r="H45" s="21"/>
      <c r="I45" s="20"/>
      <c r="J45" s="21"/>
      <c r="K45" s="23"/>
      <c r="L45" s="20"/>
      <c r="M45" s="21"/>
      <c r="N45" s="20"/>
      <c r="O45" s="21"/>
      <c r="P45" s="24"/>
    </row>
    <row r="46" spans="1:16" ht="21" customHeight="1">
      <c r="A46" s="19"/>
      <c r="B46" s="25" t="s">
        <v>78</v>
      </c>
      <c r="C46" s="26" t="s">
        <v>5</v>
      </c>
      <c r="D46" s="25" t="s">
        <v>79</v>
      </c>
      <c r="E46" s="27" t="s">
        <v>5</v>
      </c>
      <c r="F46" s="28" t="s">
        <v>6</v>
      </c>
      <c r="G46" s="25" t="s">
        <v>78</v>
      </c>
      <c r="H46" s="26" t="s">
        <v>5</v>
      </c>
      <c r="I46" s="25" t="s">
        <v>79</v>
      </c>
      <c r="J46" s="26" t="s">
        <v>5</v>
      </c>
      <c r="K46" s="28" t="s">
        <v>6</v>
      </c>
      <c r="L46" s="25" t="s">
        <v>78</v>
      </c>
      <c r="M46" s="26" t="s">
        <v>5</v>
      </c>
      <c r="N46" s="25" t="s">
        <v>75</v>
      </c>
      <c r="O46" s="26" t="s">
        <v>5</v>
      </c>
      <c r="P46" s="29" t="s">
        <v>6</v>
      </c>
    </row>
    <row r="47" spans="1:16" ht="21" customHeight="1">
      <c r="A47" s="30" t="s">
        <v>7</v>
      </c>
      <c r="B47" s="31"/>
      <c r="C47" s="32" t="s">
        <v>8</v>
      </c>
      <c r="D47" s="31"/>
      <c r="E47" s="33" t="s">
        <v>8</v>
      </c>
      <c r="F47" s="34" t="s">
        <v>9</v>
      </c>
      <c r="G47" s="31"/>
      <c r="H47" s="32" t="s">
        <v>8</v>
      </c>
      <c r="I47" s="31"/>
      <c r="J47" s="32" t="s">
        <v>8</v>
      </c>
      <c r="K47" s="34" t="s">
        <v>9</v>
      </c>
      <c r="L47" s="31"/>
      <c r="M47" s="32" t="s">
        <v>8</v>
      </c>
      <c r="N47" s="31"/>
      <c r="O47" s="32" t="s">
        <v>8</v>
      </c>
      <c r="P47" s="35" t="s">
        <v>9</v>
      </c>
    </row>
    <row r="48" spans="1:16" ht="21" customHeight="1">
      <c r="A48" s="36"/>
      <c r="B48" s="37"/>
      <c r="C48" s="38" t="s">
        <v>10</v>
      </c>
      <c r="D48" s="37"/>
      <c r="E48" s="39" t="s">
        <v>10</v>
      </c>
      <c r="F48" s="40"/>
      <c r="G48" s="37"/>
      <c r="H48" s="38" t="s">
        <v>10</v>
      </c>
      <c r="I48" s="37"/>
      <c r="J48" s="38" t="s">
        <v>10</v>
      </c>
      <c r="K48" s="40"/>
      <c r="L48" s="37"/>
      <c r="M48" s="38" t="s">
        <v>10</v>
      </c>
      <c r="N48" s="37"/>
      <c r="O48" s="38" t="s">
        <v>10</v>
      </c>
      <c r="P48" s="41"/>
    </row>
    <row r="49" spans="1:16" ht="21" customHeight="1">
      <c r="A49" s="52" t="s">
        <v>42</v>
      </c>
      <c r="B49" s="56">
        <v>3126.196521140948</v>
      </c>
      <c r="C49" s="57">
        <f aca="true" t="shared" si="9" ref="C49:C78">B49/Top1*100</f>
        <v>101.02952221671005</v>
      </c>
      <c r="D49" s="56">
        <v>3292.180696931421</v>
      </c>
      <c r="E49" s="57">
        <f aca="true" t="shared" si="10" ref="E49:E78">D49/$D$9*100</f>
        <v>105.66472841664039</v>
      </c>
      <c r="F49" s="70">
        <f aca="true" t="shared" si="11" ref="F49:F78">(D49-B49)/B49*100</f>
        <v>5.309460703062106</v>
      </c>
      <c r="G49" s="56">
        <v>1827.0370734343905</v>
      </c>
      <c r="H49" s="57">
        <f aca="true" t="shared" si="12" ref="H49:H78">G49/$G$9*100</f>
        <v>76.9702152172836</v>
      </c>
      <c r="I49" s="56">
        <v>1861.9392723580256</v>
      </c>
      <c r="J49" s="57">
        <f aca="true" t="shared" si="13" ref="J49:J78">I49/$I$9*100</f>
        <v>77.65140989233682</v>
      </c>
      <c r="K49" s="70">
        <f aca="true" t="shared" si="14" ref="K49:K78">(I49-G49)/G49*100</f>
        <v>1.9103169514796612</v>
      </c>
      <c r="L49" s="56">
        <v>2785.839274746333</v>
      </c>
      <c r="M49" s="57">
        <f aca="true" t="shared" si="15" ref="M49:M78">L49/$L$9*100</f>
        <v>100.70619228872468</v>
      </c>
      <c r="N49" s="56">
        <v>2825.2689154716795</v>
      </c>
      <c r="O49" s="57">
        <f aca="true" t="shared" si="16" ref="O49:O78">N49/$N$9*100</f>
        <v>100.91316876563612</v>
      </c>
      <c r="P49" s="70">
        <f aca="true" t="shared" si="17" ref="P49:P78">(N49-L49)/L49*100</f>
        <v>1.4153594962486382</v>
      </c>
    </row>
    <row r="50" spans="1:16" ht="21" customHeight="1">
      <c r="A50" s="53" t="s">
        <v>43</v>
      </c>
      <c r="B50" s="45">
        <v>3432.8519308726263</v>
      </c>
      <c r="C50" s="46">
        <f t="shared" si="9"/>
        <v>110.93972757995249</v>
      </c>
      <c r="D50" s="45">
        <v>3469.989724529952</v>
      </c>
      <c r="E50" s="46">
        <f t="shared" si="10"/>
        <v>111.37162738143228</v>
      </c>
      <c r="F50" s="47">
        <f t="shared" si="11"/>
        <v>1.0818349991543452</v>
      </c>
      <c r="G50" s="45">
        <v>1952.532110091743</v>
      </c>
      <c r="H50" s="46">
        <f t="shared" si="12"/>
        <v>82.25712489233467</v>
      </c>
      <c r="I50" s="45">
        <v>1955.9223874070835</v>
      </c>
      <c r="J50" s="46">
        <f t="shared" si="13"/>
        <v>81.5709369671327</v>
      </c>
      <c r="K50" s="47">
        <f t="shared" si="14"/>
        <v>0.17363490709410812</v>
      </c>
      <c r="L50" s="45">
        <v>2966.3016855131214</v>
      </c>
      <c r="M50" s="46">
        <f t="shared" si="15"/>
        <v>107.22978552122437</v>
      </c>
      <c r="N50" s="45">
        <v>2996.191954525579</v>
      </c>
      <c r="O50" s="46">
        <f t="shared" si="16"/>
        <v>107.0182107995205</v>
      </c>
      <c r="P50" s="47">
        <f t="shared" si="17"/>
        <v>1.007661127606691</v>
      </c>
    </row>
    <row r="51" spans="1:16" ht="21" customHeight="1">
      <c r="A51" s="53" t="s">
        <v>44</v>
      </c>
      <c r="B51" s="45">
        <v>3122.865096856513</v>
      </c>
      <c r="C51" s="46">
        <f t="shared" si="9"/>
        <v>100.92186033381768</v>
      </c>
      <c r="D51" s="45">
        <v>3350.953145285023</v>
      </c>
      <c r="E51" s="46">
        <f t="shared" si="10"/>
        <v>107.5510692239517</v>
      </c>
      <c r="F51" s="47">
        <f t="shared" si="11"/>
        <v>7.303807284474251</v>
      </c>
      <c r="G51" s="45">
        <v>1728.4025055098016</v>
      </c>
      <c r="H51" s="46">
        <f t="shared" si="12"/>
        <v>72.81489509192434</v>
      </c>
      <c r="I51" s="45">
        <v>1697.7949958692316</v>
      </c>
      <c r="J51" s="46">
        <f t="shared" si="13"/>
        <v>70.8058404989965</v>
      </c>
      <c r="K51" s="47">
        <f t="shared" si="14"/>
        <v>-1.7708554311278417</v>
      </c>
      <c r="L51" s="45">
        <v>2798.769284305765</v>
      </c>
      <c r="M51" s="46">
        <f t="shared" si="15"/>
        <v>101.1736033273984</v>
      </c>
      <c r="N51" s="45">
        <v>2814.69573940753</v>
      </c>
      <c r="O51" s="46">
        <f t="shared" si="16"/>
        <v>100.53551526344826</v>
      </c>
      <c r="P51" s="47">
        <f t="shared" si="17"/>
        <v>0.5690520898265305</v>
      </c>
    </row>
    <row r="52" spans="1:16" ht="21" customHeight="1">
      <c r="A52" s="53" t="s">
        <v>45</v>
      </c>
      <c r="B52" s="45">
        <v>2836.3981264637</v>
      </c>
      <c r="C52" s="46">
        <f t="shared" si="9"/>
        <v>91.66408624510117</v>
      </c>
      <c r="D52" s="45">
        <v>2864.073127229489</v>
      </c>
      <c r="E52" s="46">
        <f t="shared" si="10"/>
        <v>91.92433132123608</v>
      </c>
      <c r="F52" s="47">
        <f t="shared" si="11"/>
        <v>0.9757093162479562</v>
      </c>
      <c r="G52" s="45">
        <v>1391.3056206088993</v>
      </c>
      <c r="H52" s="46">
        <f t="shared" si="12"/>
        <v>58.61353040307032</v>
      </c>
      <c r="I52" s="45">
        <v>1419.7526753864447</v>
      </c>
      <c r="J52" s="46">
        <f t="shared" si="13"/>
        <v>59.2102001278245</v>
      </c>
      <c r="K52" s="47">
        <f t="shared" si="14"/>
        <v>2.0446301916825202</v>
      </c>
      <c r="L52" s="45">
        <v>2540.7365339578455</v>
      </c>
      <c r="M52" s="46">
        <f t="shared" si="15"/>
        <v>91.84589515382036</v>
      </c>
      <c r="N52" s="45">
        <v>2614.63614744352</v>
      </c>
      <c r="O52" s="46">
        <f t="shared" si="16"/>
        <v>93.38977162945584</v>
      </c>
      <c r="P52" s="47">
        <f t="shared" si="17"/>
        <v>2.9085901862699948</v>
      </c>
    </row>
    <row r="53" spans="1:16" ht="21" customHeight="1">
      <c r="A53" s="53" t="s">
        <v>46</v>
      </c>
      <c r="B53" s="45">
        <v>2664.3153509391327</v>
      </c>
      <c r="C53" s="46">
        <f t="shared" si="9"/>
        <v>86.10287456969846</v>
      </c>
      <c r="D53" s="45">
        <v>2654.6398745902807</v>
      </c>
      <c r="E53" s="46">
        <f t="shared" si="10"/>
        <v>85.20243182703085</v>
      </c>
      <c r="F53" s="47">
        <f t="shared" si="11"/>
        <v>-0.36315056869831785</v>
      </c>
      <c r="G53" s="45">
        <v>1731.2748199406863</v>
      </c>
      <c r="H53" s="46">
        <f t="shared" si="12"/>
        <v>72.9359012078546</v>
      </c>
      <c r="I53" s="45">
        <v>1742.6581160039902</v>
      </c>
      <c r="J53" s="46">
        <f t="shared" si="13"/>
        <v>72.67683843236166</v>
      </c>
      <c r="K53" s="47">
        <f t="shared" si="14"/>
        <v>0.6575094798464164</v>
      </c>
      <c r="L53" s="45">
        <v>2816.7472108459256</v>
      </c>
      <c r="M53" s="46">
        <f t="shared" si="15"/>
        <v>101.82349312668369</v>
      </c>
      <c r="N53" s="45">
        <v>2858.7238135955536</v>
      </c>
      <c r="O53" s="46">
        <f t="shared" si="16"/>
        <v>102.10811334663647</v>
      </c>
      <c r="P53" s="47">
        <f t="shared" si="17"/>
        <v>1.4902509741732055</v>
      </c>
    </row>
    <row r="54" spans="1:16" ht="21" customHeight="1">
      <c r="A54" s="53" t="s">
        <v>47</v>
      </c>
      <c r="B54" s="45">
        <v>4493.320528967254</v>
      </c>
      <c r="C54" s="46">
        <f t="shared" si="9"/>
        <v>145.21096902840208</v>
      </c>
      <c r="D54" s="45">
        <v>4787.057743190661</v>
      </c>
      <c r="E54" s="46">
        <f t="shared" si="10"/>
        <v>153.64380114994444</v>
      </c>
      <c r="F54" s="47">
        <f t="shared" si="11"/>
        <v>6.537196986721973</v>
      </c>
      <c r="G54" s="45">
        <v>2265.8430415617127</v>
      </c>
      <c r="H54" s="46">
        <f t="shared" si="12"/>
        <v>95.45642455396639</v>
      </c>
      <c r="I54" s="45">
        <v>2428.5061478599223</v>
      </c>
      <c r="J54" s="46">
        <f t="shared" si="13"/>
        <v>101.27984790541007</v>
      </c>
      <c r="K54" s="47">
        <f t="shared" si="14"/>
        <v>7.178922075118474</v>
      </c>
      <c r="L54" s="45">
        <v>2931.4630037783377</v>
      </c>
      <c r="M54" s="46">
        <f t="shared" si="15"/>
        <v>105.97039090586622</v>
      </c>
      <c r="N54" s="45">
        <v>2960.694474708171</v>
      </c>
      <c r="O54" s="46">
        <f t="shared" si="16"/>
        <v>105.75030913113336</v>
      </c>
      <c r="P54" s="47">
        <f t="shared" si="17"/>
        <v>0.9971632216458901</v>
      </c>
    </row>
    <row r="55" spans="1:16" ht="21" customHeight="1">
      <c r="A55" s="53" t="s">
        <v>48</v>
      </c>
      <c r="B55" s="45">
        <v>2609.8762036885914</v>
      </c>
      <c r="C55" s="46">
        <f t="shared" si="9"/>
        <v>84.34356065599732</v>
      </c>
      <c r="D55" s="45">
        <v>2823.3816155988857</v>
      </c>
      <c r="E55" s="46">
        <f t="shared" si="10"/>
        <v>90.61831019994166</v>
      </c>
      <c r="F55" s="47">
        <f t="shared" si="11"/>
        <v>8.18067200308362</v>
      </c>
      <c r="G55" s="45">
        <v>1737.0386812469399</v>
      </c>
      <c r="H55" s="46">
        <f t="shared" si="12"/>
        <v>73.17872367253014</v>
      </c>
      <c r="I55" s="45">
        <v>1771.940684909061</v>
      </c>
      <c r="J55" s="46">
        <f t="shared" si="13"/>
        <v>73.89805589874476</v>
      </c>
      <c r="K55" s="47">
        <f t="shared" si="14"/>
        <v>2.0092818910092793</v>
      </c>
      <c r="L55" s="45">
        <v>2648.5353354006857</v>
      </c>
      <c r="M55" s="46">
        <f t="shared" si="15"/>
        <v>95.74274840196233</v>
      </c>
      <c r="N55" s="45">
        <v>2707.0652957561856</v>
      </c>
      <c r="O55" s="46">
        <f t="shared" si="16"/>
        <v>96.69116293824843</v>
      </c>
      <c r="P55" s="47">
        <f t="shared" si="17"/>
        <v>2.209899168539702</v>
      </c>
    </row>
    <row r="56" spans="1:16" ht="21" customHeight="1">
      <c r="A56" s="54" t="s">
        <v>49</v>
      </c>
      <c r="B56" s="59">
        <v>3372.081778173918</v>
      </c>
      <c r="C56" s="60">
        <f t="shared" si="9"/>
        <v>108.97581409893233</v>
      </c>
      <c r="D56" s="59">
        <v>3446.3000739678128</v>
      </c>
      <c r="E56" s="60">
        <f t="shared" si="10"/>
        <v>110.61129229555233</v>
      </c>
      <c r="F56" s="65">
        <f t="shared" si="11"/>
        <v>2.2009636976860705</v>
      </c>
      <c r="G56" s="59">
        <v>2060.6449334298923</v>
      </c>
      <c r="H56" s="60">
        <f t="shared" si="12"/>
        <v>86.81174909842325</v>
      </c>
      <c r="I56" s="59">
        <v>2105.3534764872015</v>
      </c>
      <c r="J56" s="60">
        <f t="shared" si="13"/>
        <v>87.80289894413285</v>
      </c>
      <c r="K56" s="65">
        <f t="shared" si="14"/>
        <v>2.1696383657369354</v>
      </c>
      <c r="L56" s="59">
        <v>2858.1418973873324</v>
      </c>
      <c r="M56" s="60">
        <f t="shared" si="15"/>
        <v>103.31988285036937</v>
      </c>
      <c r="N56" s="59">
        <v>2912.0725220782715</v>
      </c>
      <c r="O56" s="60">
        <f t="shared" si="16"/>
        <v>104.01362655037569</v>
      </c>
      <c r="P56" s="65">
        <f t="shared" si="17"/>
        <v>1.8869120787962923</v>
      </c>
    </row>
    <row r="57" spans="1:16" ht="21" customHeight="1">
      <c r="A57" s="53" t="s">
        <v>50</v>
      </c>
      <c r="B57" s="45">
        <v>2449.2403952307354</v>
      </c>
      <c r="C57" s="46">
        <f t="shared" si="9"/>
        <v>79.15228145469199</v>
      </c>
      <c r="D57" s="45">
        <v>2418.9207701670907</v>
      </c>
      <c r="E57" s="46">
        <f t="shared" si="10"/>
        <v>77.63687044253406</v>
      </c>
      <c r="F57" s="47">
        <f t="shared" si="11"/>
        <v>-1.2379195248732777</v>
      </c>
      <c r="G57" s="45">
        <v>1886.998012806359</v>
      </c>
      <c r="H57" s="46">
        <f t="shared" si="12"/>
        <v>79.49627584035316</v>
      </c>
      <c r="I57" s="45">
        <v>1895.6520416067278</v>
      </c>
      <c r="J57" s="46">
        <f t="shared" si="13"/>
        <v>79.05738703799389</v>
      </c>
      <c r="K57" s="47">
        <f t="shared" si="14"/>
        <v>0.45861356194533365</v>
      </c>
      <c r="L57" s="45">
        <v>2817.2782623095604</v>
      </c>
      <c r="M57" s="46">
        <f t="shared" si="15"/>
        <v>101.84269027538384</v>
      </c>
      <c r="N57" s="45">
        <v>2862.018977536793</v>
      </c>
      <c r="O57" s="46">
        <f t="shared" si="16"/>
        <v>102.22581026146528</v>
      </c>
      <c r="P57" s="47">
        <f t="shared" si="17"/>
        <v>1.5880829318774807</v>
      </c>
    </row>
    <row r="58" spans="1:16" ht="21" customHeight="1">
      <c r="A58" s="53" t="s">
        <v>51</v>
      </c>
      <c r="B58" s="45">
        <v>7724.091851154028</v>
      </c>
      <c r="C58" s="46">
        <f t="shared" si="9"/>
        <v>249.620042758947</v>
      </c>
      <c r="D58" s="45">
        <v>7807.647540983607</v>
      </c>
      <c r="E58" s="46">
        <f t="shared" si="10"/>
        <v>250.5916390797878</v>
      </c>
      <c r="F58" s="47">
        <f t="shared" si="11"/>
        <v>1.0817542235349686</v>
      </c>
      <c r="G58" s="45">
        <v>2579.5735986811114</v>
      </c>
      <c r="H58" s="46">
        <f t="shared" si="12"/>
        <v>108.67340238809766</v>
      </c>
      <c r="I58" s="45">
        <v>2647.333255269321</v>
      </c>
      <c r="J58" s="46">
        <f t="shared" si="13"/>
        <v>110.40594222291273</v>
      </c>
      <c r="K58" s="47">
        <f t="shared" si="14"/>
        <v>2.6267774109199205</v>
      </c>
      <c r="L58" s="45">
        <v>3031.819712670749</v>
      </c>
      <c r="M58" s="46">
        <f t="shared" si="15"/>
        <v>109.59821757727497</v>
      </c>
      <c r="N58" s="45">
        <v>3067.8511709601876</v>
      </c>
      <c r="O58" s="46">
        <f t="shared" si="16"/>
        <v>109.57774011089991</v>
      </c>
      <c r="P58" s="47">
        <f t="shared" si="17"/>
        <v>1.1884433015213196</v>
      </c>
    </row>
    <row r="59" spans="1:16" ht="21" customHeight="1">
      <c r="A59" s="53" t="s">
        <v>52</v>
      </c>
      <c r="B59" s="45">
        <v>3456.251998047709</v>
      </c>
      <c r="C59" s="46">
        <f t="shared" si="9"/>
        <v>111.69594926676913</v>
      </c>
      <c r="D59" s="45">
        <v>3544.6461018188465</v>
      </c>
      <c r="E59" s="46">
        <f t="shared" si="10"/>
        <v>113.76777344903846</v>
      </c>
      <c r="F59" s="47">
        <f t="shared" si="11"/>
        <v>2.5575132779978875</v>
      </c>
      <c r="G59" s="45">
        <v>2394.9358794460372</v>
      </c>
      <c r="H59" s="46">
        <f t="shared" si="12"/>
        <v>100.89490396932304</v>
      </c>
      <c r="I59" s="45">
        <v>2447.307497791183</v>
      </c>
      <c r="J59" s="46">
        <f t="shared" si="13"/>
        <v>102.06395045467991</v>
      </c>
      <c r="K59" s="47">
        <f t="shared" si="14"/>
        <v>2.1867649482648988</v>
      </c>
      <c r="L59" s="45">
        <v>2941.561405649442</v>
      </c>
      <c r="M59" s="46">
        <f t="shared" si="15"/>
        <v>106.33544125527405</v>
      </c>
      <c r="N59" s="45">
        <v>2985.150626085367</v>
      </c>
      <c r="O59" s="46">
        <f t="shared" si="16"/>
        <v>106.62383579536345</v>
      </c>
      <c r="P59" s="47">
        <f t="shared" si="17"/>
        <v>1.4818395547415577</v>
      </c>
    </row>
    <row r="60" spans="1:16" ht="21" customHeight="1">
      <c r="A60" s="53" t="s">
        <v>53</v>
      </c>
      <c r="B60" s="45">
        <v>2697.580575663564</v>
      </c>
      <c r="C60" s="46">
        <f t="shared" si="9"/>
        <v>87.17790927644626</v>
      </c>
      <c r="D60" s="45">
        <v>2761.5791764603464</v>
      </c>
      <c r="E60" s="46">
        <f t="shared" si="10"/>
        <v>88.63471982376744</v>
      </c>
      <c r="F60" s="47">
        <f t="shared" si="11"/>
        <v>2.3724444553816375</v>
      </c>
      <c r="G60" s="45">
        <v>1872.998793519476</v>
      </c>
      <c r="H60" s="46">
        <f t="shared" si="12"/>
        <v>78.90651062044998</v>
      </c>
      <c r="I60" s="45">
        <v>1926.9723165317316</v>
      </c>
      <c r="J60" s="46">
        <f t="shared" si="13"/>
        <v>80.3635861940287</v>
      </c>
      <c r="K60" s="47">
        <f t="shared" si="14"/>
        <v>2.8816635226355967</v>
      </c>
      <c r="L60" s="45">
        <v>2843.5916925198208</v>
      </c>
      <c r="M60" s="46">
        <f t="shared" si="15"/>
        <v>102.79390285485748</v>
      </c>
      <c r="N60" s="45">
        <v>2920.779402803169</v>
      </c>
      <c r="O60" s="46">
        <f t="shared" si="16"/>
        <v>104.32461957450951</v>
      </c>
      <c r="P60" s="47">
        <f t="shared" si="17"/>
        <v>2.714444218077916</v>
      </c>
    </row>
    <row r="61" spans="1:16" ht="21" customHeight="1">
      <c r="A61" s="53" t="s">
        <v>54</v>
      </c>
      <c r="B61" s="45">
        <v>2563.4131975907467</v>
      </c>
      <c r="C61" s="46">
        <f t="shared" si="9"/>
        <v>82.84201228081581</v>
      </c>
      <c r="D61" s="45">
        <v>2679.2722902097903</v>
      </c>
      <c r="E61" s="46">
        <f t="shared" si="10"/>
        <v>85.99302558426517</v>
      </c>
      <c r="F61" s="47">
        <f t="shared" si="11"/>
        <v>4.519719752084257</v>
      </c>
      <c r="G61" s="45">
        <v>1525.3731144395288</v>
      </c>
      <c r="H61" s="46">
        <f t="shared" si="12"/>
        <v>64.2615842952597</v>
      </c>
      <c r="I61" s="45">
        <v>1558.3005900349651</v>
      </c>
      <c r="J61" s="46">
        <f t="shared" si="13"/>
        <v>64.98828380102394</v>
      </c>
      <c r="K61" s="47">
        <f t="shared" si="14"/>
        <v>2.1586505808800083</v>
      </c>
      <c r="L61" s="45">
        <v>2682.2235488513406</v>
      </c>
      <c r="M61" s="46">
        <f t="shared" si="15"/>
        <v>96.96055437245722</v>
      </c>
      <c r="N61" s="45">
        <v>2752.3074191433566</v>
      </c>
      <c r="O61" s="46">
        <f t="shared" si="16"/>
        <v>98.30712452253645</v>
      </c>
      <c r="P61" s="47">
        <f t="shared" si="17"/>
        <v>2.6129019082704454</v>
      </c>
    </row>
    <row r="62" spans="1:16" ht="21" customHeight="1">
      <c r="A62" s="54" t="s">
        <v>55</v>
      </c>
      <c r="B62" s="59">
        <v>1905.1574214026602</v>
      </c>
      <c r="C62" s="60">
        <f t="shared" si="9"/>
        <v>61.56911209205841</v>
      </c>
      <c r="D62" s="59">
        <v>1830.5952435573909</v>
      </c>
      <c r="E62" s="60">
        <f t="shared" si="10"/>
        <v>58.75417149234159</v>
      </c>
      <c r="F62" s="65">
        <f t="shared" si="11"/>
        <v>-3.913701671454186</v>
      </c>
      <c r="G62" s="59">
        <v>1761.6071644498186</v>
      </c>
      <c r="H62" s="60">
        <f t="shared" si="12"/>
        <v>74.21375545551038</v>
      </c>
      <c r="I62" s="59">
        <v>1737.9623002217634</v>
      </c>
      <c r="J62" s="60">
        <f t="shared" si="13"/>
        <v>72.48100137070347</v>
      </c>
      <c r="K62" s="65">
        <f t="shared" si="14"/>
        <v>-1.3422325195549443</v>
      </c>
      <c r="L62" s="59">
        <v>2526.684854897219</v>
      </c>
      <c r="M62" s="60">
        <f t="shared" si="15"/>
        <v>91.337936526671</v>
      </c>
      <c r="N62" s="59">
        <v>2523.071270168999</v>
      </c>
      <c r="O62" s="60">
        <f t="shared" si="16"/>
        <v>90.11925041895867</v>
      </c>
      <c r="P62" s="65">
        <f t="shared" si="17"/>
        <v>-0.14301683572512025</v>
      </c>
    </row>
    <row r="63" spans="1:16" ht="21" customHeight="1">
      <c r="A63" s="53" t="s">
        <v>56</v>
      </c>
      <c r="B63" s="64">
        <v>1905.1574214026602</v>
      </c>
      <c r="C63" s="46">
        <f t="shared" si="9"/>
        <v>61.56911209205841</v>
      </c>
      <c r="D63" s="45">
        <v>1830.5952435573909</v>
      </c>
      <c r="E63" s="46">
        <f t="shared" si="10"/>
        <v>58.75417149234159</v>
      </c>
      <c r="F63" s="47">
        <f t="shared" si="11"/>
        <v>-3.913701671454186</v>
      </c>
      <c r="G63" s="64">
        <v>1761.6071644498186</v>
      </c>
      <c r="H63" s="46">
        <f t="shared" si="12"/>
        <v>74.21375545551038</v>
      </c>
      <c r="I63" s="45">
        <v>1737.9623002217634</v>
      </c>
      <c r="J63" s="46">
        <f t="shared" si="13"/>
        <v>72.48100137070347</v>
      </c>
      <c r="K63" s="47">
        <f t="shared" si="14"/>
        <v>-1.3422325195549443</v>
      </c>
      <c r="L63" s="64">
        <v>2526.684854897219</v>
      </c>
      <c r="M63" s="46">
        <f t="shared" si="15"/>
        <v>91.337936526671</v>
      </c>
      <c r="N63" s="45">
        <v>2523.071270168999</v>
      </c>
      <c r="O63" s="46">
        <f t="shared" si="16"/>
        <v>90.11925041895867</v>
      </c>
      <c r="P63" s="47">
        <f t="shared" si="17"/>
        <v>-0.14301683572512025</v>
      </c>
    </row>
    <row r="64" spans="1:16" ht="21" customHeight="1">
      <c r="A64" s="54" t="s">
        <v>57</v>
      </c>
      <c r="B64" s="59">
        <v>2459.425106609808</v>
      </c>
      <c r="C64" s="60">
        <f t="shared" si="9"/>
        <v>79.48142151917112</v>
      </c>
      <c r="D64" s="59">
        <v>2621.3091639933523</v>
      </c>
      <c r="E64" s="60">
        <f t="shared" si="10"/>
        <v>84.13266050905892</v>
      </c>
      <c r="F64" s="65">
        <f t="shared" si="11"/>
        <v>6.582190974161967</v>
      </c>
      <c r="G64" s="59">
        <v>1710.1898416082852</v>
      </c>
      <c r="H64" s="60">
        <f t="shared" si="12"/>
        <v>72.0476240383903</v>
      </c>
      <c r="I64" s="59">
        <v>1697.059019054613</v>
      </c>
      <c r="J64" s="60">
        <f t="shared" si="13"/>
        <v>70.77514688930063</v>
      </c>
      <c r="K64" s="65">
        <f t="shared" si="14"/>
        <v>-0.7677991199692696</v>
      </c>
      <c r="L64" s="59">
        <v>2524.424345111179</v>
      </c>
      <c r="M64" s="60">
        <f t="shared" si="15"/>
        <v>91.25622063758611</v>
      </c>
      <c r="N64" s="59">
        <v>2528.8095311714915</v>
      </c>
      <c r="O64" s="60">
        <f t="shared" si="16"/>
        <v>90.32421005936483</v>
      </c>
      <c r="P64" s="65">
        <f t="shared" si="17"/>
        <v>0.17371033791545587</v>
      </c>
    </row>
    <row r="65" spans="1:16" ht="21" customHeight="1">
      <c r="A65" s="53" t="s">
        <v>58</v>
      </c>
      <c r="B65" s="45">
        <v>2642.5347888675624</v>
      </c>
      <c r="C65" s="46">
        <f t="shared" si="9"/>
        <v>85.39899054806982</v>
      </c>
      <c r="D65" s="45">
        <v>2819.9425723316313</v>
      </c>
      <c r="E65" s="46">
        <f t="shared" si="10"/>
        <v>90.50793181968257</v>
      </c>
      <c r="F65" s="47">
        <f t="shared" si="11"/>
        <v>6.71354580501457</v>
      </c>
      <c r="G65" s="45">
        <v>1760.3914107485605</v>
      </c>
      <c r="H65" s="46">
        <f t="shared" si="12"/>
        <v>74.16253765298318</v>
      </c>
      <c r="I65" s="45">
        <v>1747.3437879893022</v>
      </c>
      <c r="J65" s="46">
        <f t="shared" si="13"/>
        <v>72.87225245115064</v>
      </c>
      <c r="K65" s="47">
        <f t="shared" si="14"/>
        <v>-0.7411773699639965</v>
      </c>
      <c r="L65" s="45">
        <v>2536.1697216890593</v>
      </c>
      <c r="M65" s="46">
        <f t="shared" si="15"/>
        <v>91.68080800085502</v>
      </c>
      <c r="N65" s="45">
        <v>2538.158327255045</v>
      </c>
      <c r="O65" s="46">
        <f t="shared" si="16"/>
        <v>90.65813106481987</v>
      </c>
      <c r="P65" s="47">
        <f t="shared" si="17"/>
        <v>0.07840979840503133</v>
      </c>
    </row>
    <row r="66" spans="1:16" ht="21" customHeight="1">
      <c r="A66" s="53" t="s">
        <v>59</v>
      </c>
      <c r="B66" s="45">
        <v>1755.8842182890855</v>
      </c>
      <c r="C66" s="46">
        <f t="shared" si="9"/>
        <v>56.74503904088044</v>
      </c>
      <c r="D66" s="45">
        <v>1851.7356819894499</v>
      </c>
      <c r="E66" s="46">
        <f t="shared" si="10"/>
        <v>59.43268791995272</v>
      </c>
      <c r="F66" s="47">
        <f t="shared" si="11"/>
        <v>5.458871530479438</v>
      </c>
      <c r="G66" s="45">
        <v>1517.3062315634218</v>
      </c>
      <c r="H66" s="46">
        <f t="shared" si="12"/>
        <v>63.92173913276422</v>
      </c>
      <c r="I66" s="45">
        <v>1502.2386963074605</v>
      </c>
      <c r="J66" s="46">
        <f t="shared" si="13"/>
        <v>62.65024563092727</v>
      </c>
      <c r="K66" s="47">
        <f t="shared" si="14"/>
        <v>-0.9930451047074256</v>
      </c>
      <c r="L66" s="45">
        <v>2479.2964601769913</v>
      </c>
      <c r="M66" s="46">
        <f t="shared" si="15"/>
        <v>89.62487833476087</v>
      </c>
      <c r="N66" s="45">
        <v>2492.5891107761868</v>
      </c>
      <c r="O66" s="46">
        <f t="shared" si="16"/>
        <v>89.03048634474865</v>
      </c>
      <c r="P66" s="47">
        <f t="shared" si="17"/>
        <v>0.5361460725937756</v>
      </c>
    </row>
    <row r="67" spans="1:16" ht="21" customHeight="1">
      <c r="A67" s="54" t="s">
        <v>60</v>
      </c>
      <c r="B67" s="59">
        <v>2698.409294734674</v>
      </c>
      <c r="C67" s="60">
        <f t="shared" si="9"/>
        <v>87.20469105143704</v>
      </c>
      <c r="D67" s="59">
        <v>2770.4399806934275</v>
      </c>
      <c r="E67" s="60">
        <f t="shared" si="10"/>
        <v>88.91911322711684</v>
      </c>
      <c r="F67" s="65">
        <f t="shared" si="11"/>
        <v>2.6693758466999395</v>
      </c>
      <c r="G67" s="59">
        <v>1808.673638509927</v>
      </c>
      <c r="H67" s="60">
        <f t="shared" si="12"/>
        <v>76.19659241629269</v>
      </c>
      <c r="I67" s="59">
        <v>1784.1528436972085</v>
      </c>
      <c r="J67" s="60">
        <f t="shared" si="13"/>
        <v>74.40735894734945</v>
      </c>
      <c r="K67" s="65">
        <f t="shared" si="14"/>
        <v>-1.355733521550079</v>
      </c>
      <c r="L67" s="59">
        <v>2566.5661928982267</v>
      </c>
      <c r="M67" s="60">
        <f t="shared" si="15"/>
        <v>92.77961973139459</v>
      </c>
      <c r="N67" s="59">
        <v>2575.3365296436327</v>
      </c>
      <c r="O67" s="60">
        <f t="shared" si="16"/>
        <v>91.98606490909825</v>
      </c>
      <c r="P67" s="65">
        <f t="shared" si="17"/>
        <v>0.3417148082786174</v>
      </c>
    </row>
    <row r="68" spans="1:16" ht="21" customHeight="1">
      <c r="A68" s="53" t="s">
        <v>61</v>
      </c>
      <c r="B68" s="45">
        <v>3091.026616296042</v>
      </c>
      <c r="C68" s="46">
        <f t="shared" si="9"/>
        <v>99.89293382283925</v>
      </c>
      <c r="D68" s="45">
        <v>3361.705396715043</v>
      </c>
      <c r="E68" s="46">
        <f t="shared" si="10"/>
        <v>107.89616988269731</v>
      </c>
      <c r="F68" s="47">
        <f t="shared" si="11"/>
        <v>8.75692169688768</v>
      </c>
      <c r="G68" s="45">
        <v>2073.6970893792395</v>
      </c>
      <c r="H68" s="46">
        <f t="shared" si="12"/>
        <v>87.36161602070872</v>
      </c>
      <c r="I68" s="45">
        <v>2051.7571043712524</v>
      </c>
      <c r="J68" s="46">
        <f t="shared" si="13"/>
        <v>85.56768433659784</v>
      </c>
      <c r="K68" s="47">
        <f t="shared" si="14"/>
        <v>-1.0580130106926509</v>
      </c>
      <c r="L68" s="45">
        <v>2539.112475315532</v>
      </c>
      <c r="M68" s="46">
        <f t="shared" si="15"/>
        <v>91.78718654008101</v>
      </c>
      <c r="N68" s="45">
        <v>2578.683497001825</v>
      </c>
      <c r="O68" s="46">
        <f t="shared" si="16"/>
        <v>92.10561214229106</v>
      </c>
      <c r="P68" s="47">
        <f t="shared" si="17"/>
        <v>1.5584587949919646</v>
      </c>
    </row>
    <row r="69" spans="1:16" ht="21" customHeight="1">
      <c r="A69" s="53" t="s">
        <v>62</v>
      </c>
      <c r="B69" s="45">
        <v>2603.2554834181437</v>
      </c>
      <c r="C69" s="46">
        <f t="shared" si="9"/>
        <v>84.12959835352196</v>
      </c>
      <c r="D69" s="45">
        <v>2567.7719095119346</v>
      </c>
      <c r="E69" s="46">
        <f t="shared" si="10"/>
        <v>82.41434672992027</v>
      </c>
      <c r="F69" s="47">
        <f t="shared" si="11"/>
        <v>-1.363046160172426</v>
      </c>
      <c r="G69" s="45">
        <v>1948.4585014914896</v>
      </c>
      <c r="H69" s="46">
        <f t="shared" si="12"/>
        <v>82.08551013134732</v>
      </c>
      <c r="I69" s="45">
        <v>1926.4008728179551</v>
      </c>
      <c r="J69" s="46">
        <f t="shared" si="13"/>
        <v>80.33975436948555</v>
      </c>
      <c r="K69" s="47">
        <f t="shared" si="14"/>
        <v>-1.1320553481970501</v>
      </c>
      <c r="L69" s="45">
        <v>2673.096157220565</v>
      </c>
      <c r="M69" s="46">
        <f t="shared" si="15"/>
        <v>96.6306053818619</v>
      </c>
      <c r="N69" s="45">
        <v>2690.944602778767</v>
      </c>
      <c r="O69" s="46">
        <f t="shared" si="16"/>
        <v>96.11536280745712</v>
      </c>
      <c r="P69" s="47">
        <f t="shared" si="17"/>
        <v>0.6677068279040317</v>
      </c>
    </row>
    <row r="70" spans="1:16" ht="21" customHeight="1">
      <c r="A70" s="53" t="s">
        <v>63</v>
      </c>
      <c r="B70" s="45">
        <v>2185.5905628438427</v>
      </c>
      <c r="C70" s="46">
        <f t="shared" si="9"/>
        <v>70.6318904880863</v>
      </c>
      <c r="D70" s="45">
        <v>2173.6353399740146</v>
      </c>
      <c r="E70" s="46">
        <f t="shared" si="10"/>
        <v>69.76427147186764</v>
      </c>
      <c r="F70" s="47">
        <f t="shared" si="11"/>
        <v>-0.5470019441460332</v>
      </c>
      <c r="G70" s="45">
        <v>1501.0918324164197</v>
      </c>
      <c r="H70" s="46">
        <f t="shared" si="12"/>
        <v>63.23865184892619</v>
      </c>
      <c r="I70" s="45">
        <v>1512.1500649631876</v>
      </c>
      <c r="J70" s="46">
        <f t="shared" si="13"/>
        <v>63.06359517540797</v>
      </c>
      <c r="K70" s="47">
        <f t="shared" si="14"/>
        <v>0.7366792829034701</v>
      </c>
      <c r="L70" s="45">
        <v>2415.3487092678797</v>
      </c>
      <c r="M70" s="46">
        <f t="shared" si="15"/>
        <v>87.31321069554615</v>
      </c>
      <c r="N70" s="45">
        <v>2439.465786054569</v>
      </c>
      <c r="O70" s="46">
        <f t="shared" si="16"/>
        <v>87.13302341523162</v>
      </c>
      <c r="P70" s="47">
        <f t="shared" si="17"/>
        <v>0.9984925445402637</v>
      </c>
    </row>
    <row r="71" spans="1:16" ht="21" customHeight="1">
      <c r="A71" s="53" t="s">
        <v>64</v>
      </c>
      <c r="B71" s="45">
        <v>3151.544474393531</v>
      </c>
      <c r="C71" s="46">
        <f t="shared" si="9"/>
        <v>101.84869388073112</v>
      </c>
      <c r="D71" s="45">
        <v>3100.8200464396286</v>
      </c>
      <c r="E71" s="46">
        <f t="shared" si="10"/>
        <v>99.52288110470711</v>
      </c>
      <c r="F71" s="47">
        <f t="shared" si="11"/>
        <v>-1.6095101422823308</v>
      </c>
      <c r="G71" s="45">
        <v>1628.0296495956873</v>
      </c>
      <c r="H71" s="46">
        <f t="shared" si="12"/>
        <v>68.58634361148816</v>
      </c>
      <c r="I71" s="45">
        <v>1662.4280185758514</v>
      </c>
      <c r="J71" s="46">
        <f t="shared" si="13"/>
        <v>69.33087528867404</v>
      </c>
      <c r="K71" s="47">
        <f t="shared" si="14"/>
        <v>2.1128834470985716</v>
      </c>
      <c r="L71" s="45">
        <v>2477.381594147093</v>
      </c>
      <c r="M71" s="46">
        <f t="shared" si="15"/>
        <v>89.55565723203532</v>
      </c>
      <c r="N71" s="45">
        <v>2571.9458204334364</v>
      </c>
      <c r="O71" s="46">
        <f t="shared" si="16"/>
        <v>91.86495530112785</v>
      </c>
      <c r="P71" s="47">
        <f t="shared" si="17"/>
        <v>3.817103772376246</v>
      </c>
    </row>
    <row r="72" spans="1:16" ht="21" customHeight="1">
      <c r="A72" s="53" t="s">
        <v>65</v>
      </c>
      <c r="B72" s="45">
        <v>2506.5778065950353</v>
      </c>
      <c r="C72" s="46">
        <f t="shared" si="9"/>
        <v>81.00525878228623</v>
      </c>
      <c r="D72" s="45">
        <v>2416.374195989406</v>
      </c>
      <c r="E72" s="46">
        <f t="shared" si="10"/>
        <v>77.55513645110138</v>
      </c>
      <c r="F72" s="47">
        <f t="shared" si="11"/>
        <v>-3.5986758666854635</v>
      </c>
      <c r="G72" s="45">
        <v>1591.1604297888107</v>
      </c>
      <c r="H72" s="46">
        <f t="shared" si="12"/>
        <v>67.03310102835098</v>
      </c>
      <c r="I72" s="45">
        <v>1545.7966326144533</v>
      </c>
      <c r="J72" s="46">
        <f t="shared" si="13"/>
        <v>64.46681141073118</v>
      </c>
      <c r="K72" s="47">
        <f t="shared" si="14"/>
        <v>-2.8509882677498695</v>
      </c>
      <c r="L72" s="45">
        <v>2409.100407558355</v>
      </c>
      <c r="M72" s="46">
        <f t="shared" si="15"/>
        <v>87.08733884459573</v>
      </c>
      <c r="N72" s="45">
        <v>2424.937949300038</v>
      </c>
      <c r="O72" s="46">
        <f t="shared" si="16"/>
        <v>86.6141170434589</v>
      </c>
      <c r="P72" s="47">
        <f t="shared" si="17"/>
        <v>0.6574048010615834</v>
      </c>
    </row>
    <row r="73" spans="1:16" ht="21" customHeight="1">
      <c r="A73" s="53" t="s">
        <v>66</v>
      </c>
      <c r="B73" s="45">
        <v>5210.370397643594</v>
      </c>
      <c r="C73" s="46">
        <f t="shared" si="9"/>
        <v>168.38392221545448</v>
      </c>
      <c r="D73" s="45">
        <v>5705.201228878648</v>
      </c>
      <c r="E73" s="46">
        <f t="shared" si="10"/>
        <v>183.11222679047953</v>
      </c>
      <c r="F73" s="47">
        <f t="shared" si="11"/>
        <v>9.497037513088195</v>
      </c>
      <c r="G73" s="45">
        <v>1758.5699558173785</v>
      </c>
      <c r="H73" s="46">
        <f t="shared" si="12"/>
        <v>74.08580260469095</v>
      </c>
      <c r="I73" s="45">
        <v>1862.5499231950844</v>
      </c>
      <c r="J73" s="46">
        <f t="shared" si="13"/>
        <v>77.67687683379592</v>
      </c>
      <c r="K73" s="47">
        <f t="shared" si="14"/>
        <v>5.9127569553737915</v>
      </c>
      <c r="L73" s="45">
        <v>2829.5508100147276</v>
      </c>
      <c r="M73" s="46">
        <f t="shared" si="15"/>
        <v>102.28633451583688</v>
      </c>
      <c r="N73" s="45">
        <v>2890.2980030721965</v>
      </c>
      <c r="O73" s="46">
        <f t="shared" si="16"/>
        <v>103.23588263395852</v>
      </c>
      <c r="P73" s="47">
        <f t="shared" si="17"/>
        <v>2.1468846872254135</v>
      </c>
    </row>
    <row r="74" spans="1:16" ht="21" customHeight="1">
      <c r="A74" s="53" t="s">
        <v>67</v>
      </c>
      <c r="B74" s="45">
        <v>3226.0602409638554</v>
      </c>
      <c r="C74" s="46">
        <f t="shared" si="9"/>
        <v>104.2568253732018</v>
      </c>
      <c r="D74" s="45">
        <v>3100.834936314011</v>
      </c>
      <c r="E74" s="46">
        <f t="shared" si="10"/>
        <v>99.52335900512558</v>
      </c>
      <c r="F74" s="47">
        <f t="shared" si="11"/>
        <v>-3.8816790542147683</v>
      </c>
      <c r="G74" s="45">
        <v>1858.7782619841066</v>
      </c>
      <c r="H74" s="46">
        <f t="shared" si="12"/>
        <v>78.30742186155355</v>
      </c>
      <c r="I74" s="45">
        <v>1904.2542240707044</v>
      </c>
      <c r="J74" s="46">
        <f t="shared" si="13"/>
        <v>79.41613751197308</v>
      </c>
      <c r="K74" s="47">
        <f t="shared" si="14"/>
        <v>2.4465512114422707</v>
      </c>
      <c r="L74" s="45">
        <v>2331.282235324276</v>
      </c>
      <c r="M74" s="46">
        <f t="shared" si="15"/>
        <v>84.27426492191731</v>
      </c>
      <c r="N74" s="45">
        <v>2407.1876787106835</v>
      </c>
      <c r="O74" s="46">
        <f t="shared" si="16"/>
        <v>85.98011153629812</v>
      </c>
      <c r="P74" s="47">
        <f t="shared" si="17"/>
        <v>3.2559525499000466</v>
      </c>
    </row>
    <row r="75" spans="1:16" ht="21" customHeight="1">
      <c r="A75" s="53" t="s">
        <v>68</v>
      </c>
      <c r="B75" s="45">
        <v>2028.0238194734643</v>
      </c>
      <c r="C75" s="46">
        <f t="shared" si="9"/>
        <v>65.53979448826654</v>
      </c>
      <c r="D75" s="45">
        <v>2624.4313474268633</v>
      </c>
      <c r="E75" s="46">
        <f t="shared" si="10"/>
        <v>84.23286906227605</v>
      </c>
      <c r="F75" s="47">
        <f t="shared" si="11"/>
        <v>29.40830981503187</v>
      </c>
      <c r="G75" s="45">
        <v>1370.9024237358963</v>
      </c>
      <c r="H75" s="46">
        <f t="shared" si="12"/>
        <v>57.75397562048258</v>
      </c>
      <c r="I75" s="45">
        <v>1396.6064488575698</v>
      </c>
      <c r="J75" s="46">
        <f t="shared" si="13"/>
        <v>58.24489629093924</v>
      </c>
      <c r="K75" s="47">
        <f t="shared" si="14"/>
        <v>1.8749711632740855</v>
      </c>
      <c r="L75" s="45">
        <v>2387.776431257835</v>
      </c>
      <c r="M75" s="46">
        <f t="shared" si="15"/>
        <v>86.31649162553788</v>
      </c>
      <c r="N75" s="45">
        <v>2422.109758701687</v>
      </c>
      <c r="O75" s="46">
        <f t="shared" si="16"/>
        <v>86.51309951780325</v>
      </c>
      <c r="P75" s="47">
        <f t="shared" si="17"/>
        <v>1.4378786470291836</v>
      </c>
    </row>
    <row r="76" spans="1:16" ht="21" customHeight="1">
      <c r="A76" s="53" t="s">
        <v>69</v>
      </c>
      <c r="B76" s="45">
        <v>2497.998901734104</v>
      </c>
      <c r="C76" s="46">
        <f t="shared" si="9"/>
        <v>80.72801368480714</v>
      </c>
      <c r="D76" s="45">
        <v>2468.5376023391814</v>
      </c>
      <c r="E76" s="46">
        <f t="shared" si="10"/>
        <v>79.22935566099267</v>
      </c>
      <c r="F76" s="47">
        <f t="shared" si="11"/>
        <v>-1.1793960107216503</v>
      </c>
      <c r="G76" s="45">
        <v>1830.908323699422</v>
      </c>
      <c r="H76" s="46">
        <f t="shared" si="12"/>
        <v>77.13330493800792</v>
      </c>
      <c r="I76" s="45">
        <v>1749.351111111111</v>
      </c>
      <c r="J76" s="46">
        <f t="shared" si="13"/>
        <v>72.95596703455945</v>
      </c>
      <c r="K76" s="47">
        <f t="shared" si="14"/>
        <v>-4.454467300881639</v>
      </c>
      <c r="L76" s="45">
        <v>2700.565549132948</v>
      </c>
      <c r="M76" s="46">
        <f t="shared" si="15"/>
        <v>97.62360518951759</v>
      </c>
      <c r="N76" s="45">
        <v>2636.6820467836255</v>
      </c>
      <c r="O76" s="46">
        <f t="shared" si="16"/>
        <v>94.1772087291653</v>
      </c>
      <c r="P76" s="47">
        <f t="shared" si="17"/>
        <v>-2.365560146089886</v>
      </c>
    </row>
    <row r="77" spans="1:16" ht="21" customHeight="1">
      <c r="A77" s="54" t="s">
        <v>70</v>
      </c>
      <c r="B77" s="59">
        <v>5924.539935028565</v>
      </c>
      <c r="C77" s="60">
        <f t="shared" si="9"/>
        <v>191.46379152494995</v>
      </c>
      <c r="D77" s="59">
        <v>6422.702483983365</v>
      </c>
      <c r="E77" s="60">
        <f t="shared" si="10"/>
        <v>206.14090663478572</v>
      </c>
      <c r="F77" s="65">
        <f t="shared" si="11"/>
        <v>8.408459634298975</v>
      </c>
      <c r="G77" s="59">
        <v>2112.8310742690715</v>
      </c>
      <c r="H77" s="60">
        <f t="shared" si="12"/>
        <v>89.01026961568923</v>
      </c>
      <c r="I77" s="59">
        <v>2269.8374733056085</v>
      </c>
      <c r="J77" s="60">
        <f t="shared" si="13"/>
        <v>94.66263623379241</v>
      </c>
      <c r="K77" s="65">
        <f t="shared" si="14"/>
        <v>7.431090963618706</v>
      </c>
      <c r="L77" s="59">
        <v>2728.5323176879133</v>
      </c>
      <c r="M77" s="60">
        <f t="shared" si="15"/>
        <v>98.634584824029</v>
      </c>
      <c r="N77" s="59">
        <v>2973.092952680679</v>
      </c>
      <c r="O77" s="60">
        <f t="shared" si="16"/>
        <v>106.19315890491067</v>
      </c>
      <c r="P77" s="65">
        <f t="shared" si="17"/>
        <v>8.963083684491593</v>
      </c>
    </row>
    <row r="78" spans="1:16" ht="21" customHeight="1">
      <c r="A78" s="55" t="s">
        <v>71</v>
      </c>
      <c r="B78" s="71">
        <v>5924.539935028565</v>
      </c>
      <c r="C78" s="72">
        <f t="shared" si="9"/>
        <v>191.46379152494995</v>
      </c>
      <c r="D78" s="71">
        <v>3115.6855710168643</v>
      </c>
      <c r="E78" s="72">
        <f t="shared" si="10"/>
        <v>100</v>
      </c>
      <c r="F78" s="73">
        <f t="shared" si="11"/>
        <v>-47.410506044604084</v>
      </c>
      <c r="G78" s="71">
        <v>2112.8310742690715</v>
      </c>
      <c r="H78" s="72">
        <f t="shared" si="12"/>
        <v>89.01026961568923</v>
      </c>
      <c r="I78" s="71">
        <v>2269.8374733056085</v>
      </c>
      <c r="J78" s="72">
        <f t="shared" si="13"/>
        <v>94.66263623379241</v>
      </c>
      <c r="K78" s="73">
        <f t="shared" si="14"/>
        <v>7.431090963618706</v>
      </c>
      <c r="L78" s="71">
        <v>2728.5323176879133</v>
      </c>
      <c r="M78" s="72">
        <f t="shared" si="15"/>
        <v>98.634584824029</v>
      </c>
      <c r="N78" s="71">
        <v>2973.092952680679</v>
      </c>
      <c r="O78" s="72">
        <f t="shared" si="16"/>
        <v>106.19315890491067</v>
      </c>
      <c r="P78" s="73">
        <f t="shared" si="17"/>
        <v>8.963083684491593</v>
      </c>
    </row>
  </sheetData>
  <printOptions/>
  <pageMargins left="0.5905511811023623" right="0.11811023622047245" top="0.5905511811023623" bottom="0.31496062992125984" header="0.2362204724409449" footer="0.11811023622047245"/>
  <pageSetup fitToHeight="2" horizontalDpi="600" verticalDpi="600" orientation="portrait" paperSize="9" scale="96" r:id="rId1"/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2009-02-24T11:09:08Z</cp:lastPrinted>
  <dcterms:created xsi:type="dcterms:W3CDTF">2008-03-02T07:49:46Z</dcterms:created>
  <dcterms:modified xsi:type="dcterms:W3CDTF">2010-03-15T06:20:40Z</dcterms:modified>
  <cp:category/>
  <cp:version/>
  <cp:contentType/>
  <cp:contentStatus/>
</cp:coreProperties>
</file>