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25" yWindow="240" windowWidth="7680" windowHeight="8115" tabRatio="540" activeTab="0"/>
  </bookViews>
  <sheets>
    <sheet name="生産者価格評価表" sheetId="1" r:id="rId1"/>
    <sheet name="投入係数表 " sheetId="2" r:id="rId2"/>
    <sheet name="逆行列（閉鎖型）" sheetId="3" r:id="rId3"/>
    <sheet name="逆行列（開放型）" sheetId="4" r:id="rId4"/>
  </sheets>
  <definedNames>
    <definedName name="_xlnm.Print_Area" localSheetId="0">'生産者価格評価表'!$B$3:$AC$28</definedName>
    <definedName name="_xlnm.Print_Area" localSheetId="1">'投入係数表 '!$A$3:$P$27</definedName>
  </definedNames>
  <calcPr fullCalcOnLoad="1"/>
</workbook>
</file>

<file path=xl/sharedStrings.xml><?xml version="1.0" encoding="utf-8"?>
<sst xmlns="http://schemas.openxmlformats.org/spreadsheetml/2006/main" count="256" uniqueCount="78">
  <si>
    <t>農林水産業</t>
  </si>
  <si>
    <t>鉱業</t>
  </si>
  <si>
    <t>製造業</t>
  </si>
  <si>
    <t>建設</t>
  </si>
  <si>
    <t>電力・ガス・水道</t>
  </si>
  <si>
    <t>商業</t>
  </si>
  <si>
    <t>金融・保険</t>
  </si>
  <si>
    <t>不動産</t>
  </si>
  <si>
    <t>運輸</t>
  </si>
  <si>
    <t>通信・放送</t>
  </si>
  <si>
    <t>公務</t>
  </si>
  <si>
    <t>分類不明</t>
  </si>
  <si>
    <t>内生部門計</t>
  </si>
  <si>
    <t>民間消費支出</t>
  </si>
  <si>
    <t>一般政府消費支出</t>
  </si>
  <si>
    <t>県内総固定資本形成</t>
  </si>
  <si>
    <t>在庫純増</t>
  </si>
  <si>
    <t>移輸出</t>
  </si>
  <si>
    <t>（控除）移輸入</t>
  </si>
  <si>
    <t>県内生産額</t>
  </si>
  <si>
    <t>雇用者所得</t>
  </si>
  <si>
    <t>営業余剰</t>
  </si>
  <si>
    <t>資本減耗引当</t>
  </si>
  <si>
    <t>（控除）経常補助金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</si>
  <si>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</si>
  <si>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</si>
  <si>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</si>
  <si>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</si>
  <si>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</si>
  <si>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</si>
  <si>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</si>
  <si>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</si>
  <si>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</si>
  <si>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</si>
  <si>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</si>
  <si>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</si>
  <si>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</si>
  <si>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間接税（除関税・輸入品商品税）</t>
  </si>
  <si>
    <t>粗付加価値部門計</t>
  </si>
  <si>
    <t>需要合計</t>
  </si>
  <si>
    <t>行和</t>
  </si>
  <si>
    <t>感応度係数</t>
  </si>
  <si>
    <t>列和</t>
  </si>
  <si>
    <t>影響力係数</t>
  </si>
  <si>
    <t>中間投入</t>
  </si>
  <si>
    <t>粗付加価値</t>
  </si>
  <si>
    <t>中　　　　　間　　　　　需　　　　　要</t>
  </si>
  <si>
    <t>最終需要計</t>
  </si>
  <si>
    <t>最終需要部門計</t>
  </si>
  <si>
    <t>最　　　終　　　需　　　要</t>
  </si>
  <si>
    <t>（単位：百万円）</t>
  </si>
  <si>
    <t>生産者価格評価表（１３部門）</t>
  </si>
  <si>
    <t>投入係数表（１３部門）</t>
  </si>
  <si>
    <t>閉鎖型逆行列係数表（１３部門）</t>
  </si>
  <si>
    <t>開放型逆行列係数表（１３部門）</t>
  </si>
  <si>
    <t>01</t>
  </si>
  <si>
    <t>02</t>
  </si>
  <si>
    <t>03</t>
  </si>
  <si>
    <t>サービス</t>
  </si>
  <si>
    <t>家計外消費支出</t>
  </si>
  <si>
    <t>01</t>
  </si>
  <si>
    <t>02</t>
  </si>
  <si>
    <t>サービス</t>
  </si>
  <si>
    <t>家計外消費支出</t>
  </si>
  <si>
    <t>01</t>
  </si>
  <si>
    <t>02</t>
  </si>
  <si>
    <t>03</t>
  </si>
  <si>
    <t>サービス</t>
  </si>
  <si>
    <t>サービス</t>
  </si>
  <si>
    <t>家計外消費支出</t>
  </si>
  <si>
    <t>間接税（除関税）</t>
  </si>
  <si>
    <t>01</t>
  </si>
  <si>
    <t>02</t>
  </si>
  <si>
    <t>サービス</t>
  </si>
  <si>
    <t>01</t>
  </si>
  <si>
    <t>02</t>
  </si>
  <si>
    <t>03</t>
  </si>
  <si>
    <t>サービス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</si>
</sst>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\-0;"/>
    <numFmt numFmtId="177" formatCode="#,##0_ "/>
    <numFmt numFmtId="178" formatCode="#,##0.00_ ;[Red]\-#,##0.00\ "/>
    <numFmt numFmtId="179" formatCode="0.00_);[Red]\(0.00\)"/>
    <numFmt numFmtId="180" formatCode="0.00_ "/>
    <numFmt numFmtId="181" formatCode="#,###,##0;&quot; -&quot;###,##0"/>
    <numFmt numFmtId="182" formatCode="\ ###,##0;&quot;-&quot;###,##0"/>
    <numFmt numFmtId="183" formatCode="#,##0.000_ ;[Red]\-#,##0.000\ "/>
    <numFmt numFmtId="184" formatCode="0.0000_ "/>
    <numFmt numFmtId="185" formatCode="0.00;&quot;▲ &quot;0.00"/>
    <numFmt numFmtId="186" formatCode="0.00000_ "/>
    <numFmt numFmtId="187" formatCode="0.000000_);[Red]\(0.000000\)"/>
    <numFmt numFmtId="188" formatCode="0.000000_ "/>
    <numFmt numFmtId="189" formatCode="0.000000_ ;[Red]\-0.000000\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right"/>
    </xf>
    <xf numFmtId="0" fontId="6" fillId="0" borderId="2" xfId="0" applyFont="1" applyFill="1" applyBorder="1" applyAlignment="1">
      <alignment wrapText="1"/>
    </xf>
    <xf numFmtId="0" fontId="6" fillId="0" borderId="3" xfId="0" applyFont="1" applyFill="1" applyBorder="1" applyAlignment="1">
      <alignment wrapText="1"/>
    </xf>
    <xf numFmtId="0" fontId="6" fillId="0" borderId="4" xfId="0" applyFont="1" applyFill="1" applyBorder="1" applyAlignment="1">
      <alignment/>
    </xf>
    <xf numFmtId="0" fontId="7" fillId="0" borderId="0" xfId="0" applyFont="1" applyAlignment="1">
      <alignment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/>
    </xf>
    <xf numFmtId="49" fontId="3" fillId="0" borderId="7" xfId="0" applyNumberFormat="1" applyFont="1" applyBorder="1" applyAlignment="1">
      <alignment/>
    </xf>
    <xf numFmtId="49" fontId="3" fillId="0" borderId="6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49" fontId="3" fillId="0" borderId="8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8" fillId="0" borderId="10" xfId="0" applyFont="1" applyBorder="1" applyAlignment="1">
      <alignment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/>
    </xf>
    <xf numFmtId="189" fontId="5" fillId="0" borderId="11" xfId="0" applyNumberFormat="1" applyFont="1" applyFill="1" applyBorder="1" applyAlignment="1">
      <alignment/>
    </xf>
    <xf numFmtId="189" fontId="5" fillId="0" borderId="0" xfId="0" applyNumberFormat="1" applyFont="1" applyFill="1" applyBorder="1" applyAlignment="1">
      <alignment/>
    </xf>
    <xf numFmtId="189" fontId="5" fillId="0" borderId="3" xfId="0" applyNumberFormat="1" applyFont="1" applyFill="1" applyBorder="1" applyAlignment="1">
      <alignment/>
    </xf>
    <xf numFmtId="189" fontId="5" fillId="0" borderId="12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6" fillId="0" borderId="3" xfId="0" applyFont="1" applyBorder="1" applyAlignment="1">
      <alignment/>
    </xf>
    <xf numFmtId="0" fontId="3" fillId="0" borderId="8" xfId="0" applyFont="1" applyBorder="1" applyAlignment="1">
      <alignment/>
    </xf>
    <xf numFmtId="0" fontId="6" fillId="0" borderId="9" xfId="0" applyFont="1" applyBorder="1" applyAlignment="1">
      <alignment/>
    </xf>
    <xf numFmtId="189" fontId="5" fillId="0" borderId="8" xfId="0" applyNumberFormat="1" applyFont="1" applyFill="1" applyBorder="1" applyAlignment="1">
      <alignment/>
    </xf>
    <xf numFmtId="189" fontId="5" fillId="0" borderId="2" xfId="0" applyNumberFormat="1" applyFont="1" applyFill="1" applyBorder="1" applyAlignment="1">
      <alignment/>
    </xf>
    <xf numFmtId="189" fontId="5" fillId="0" borderId="9" xfId="0" applyNumberFormat="1" applyFont="1" applyFill="1" applyBorder="1" applyAlignment="1">
      <alignment/>
    </xf>
    <xf numFmtId="0" fontId="3" fillId="0" borderId="13" xfId="0" applyFont="1" applyBorder="1" applyAlignment="1">
      <alignment/>
    </xf>
    <xf numFmtId="0" fontId="5" fillId="0" borderId="4" xfId="0" applyFont="1" applyBorder="1" applyAlignment="1">
      <alignment/>
    </xf>
    <xf numFmtId="189" fontId="5" fillId="0" borderId="13" xfId="0" applyNumberFormat="1" applyFont="1" applyFill="1" applyBorder="1" applyAlignment="1">
      <alignment/>
    </xf>
    <xf numFmtId="189" fontId="5" fillId="0" borderId="14" xfId="0" applyNumberFormat="1" applyFont="1" applyFill="1" applyBorder="1" applyAlignment="1">
      <alignment/>
    </xf>
    <xf numFmtId="189" fontId="5" fillId="0" borderId="4" xfId="0" applyNumberFormat="1" applyFont="1" applyFill="1" applyBorder="1" applyAlignment="1">
      <alignment/>
    </xf>
    <xf numFmtId="189" fontId="5" fillId="0" borderId="15" xfId="0" applyNumberFormat="1" applyFont="1" applyBorder="1" applyAlignment="1">
      <alignment/>
    </xf>
    <xf numFmtId="189" fontId="5" fillId="0" borderId="11" xfId="0" applyNumberFormat="1" applyFont="1" applyBorder="1" applyAlignment="1">
      <alignment/>
    </xf>
    <xf numFmtId="189" fontId="5" fillId="0" borderId="0" xfId="0" applyNumberFormat="1" applyFont="1" applyBorder="1" applyAlignment="1">
      <alignment/>
    </xf>
    <xf numFmtId="189" fontId="5" fillId="0" borderId="3" xfId="0" applyNumberFormat="1" applyFont="1" applyBorder="1" applyAlignment="1">
      <alignment/>
    </xf>
    <xf numFmtId="0" fontId="8" fillId="0" borderId="3" xfId="0" applyFont="1" applyBorder="1" applyAlignment="1">
      <alignment wrapText="1"/>
    </xf>
    <xf numFmtId="189" fontId="5" fillId="0" borderId="2" xfId="0" applyNumberFormat="1" applyFont="1" applyBorder="1" applyAlignment="1">
      <alignment/>
    </xf>
    <xf numFmtId="189" fontId="5" fillId="0" borderId="9" xfId="0" applyNumberFormat="1" applyFont="1" applyBorder="1" applyAlignment="1">
      <alignment/>
    </xf>
    <xf numFmtId="189" fontId="5" fillId="0" borderId="14" xfId="0" applyNumberFormat="1" applyFont="1" applyBorder="1" applyAlignment="1">
      <alignment/>
    </xf>
    <xf numFmtId="189" fontId="5" fillId="0" borderId="4" xfId="0" applyNumberFormat="1" applyFont="1" applyBorder="1" applyAlignment="1">
      <alignment/>
    </xf>
    <xf numFmtId="189" fontId="5" fillId="0" borderId="10" xfId="0" applyNumberFormat="1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  <xf numFmtId="0" fontId="6" fillId="0" borderId="2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9" fontId="6" fillId="0" borderId="25" xfId="0" applyNumberFormat="1" applyFont="1" applyFill="1" applyBorder="1" applyAlignment="1">
      <alignment/>
    </xf>
    <xf numFmtId="0" fontId="6" fillId="0" borderId="7" xfId="0" applyFont="1" applyFill="1" applyBorder="1" applyAlignment="1">
      <alignment horizontal="center" wrapText="1"/>
    </xf>
    <xf numFmtId="0" fontId="6" fillId="0" borderId="25" xfId="0" applyFont="1" applyFill="1" applyBorder="1" applyAlignment="1">
      <alignment/>
    </xf>
    <xf numFmtId="0" fontId="6" fillId="0" borderId="12" xfId="0" applyFont="1" applyFill="1" applyBorder="1" applyAlignment="1">
      <alignment horizontal="center" wrapText="1"/>
    </xf>
    <xf numFmtId="0" fontId="6" fillId="0" borderId="26" xfId="0" applyFont="1" applyFill="1" applyBorder="1" applyAlignment="1">
      <alignment horizontal="center" wrapText="1"/>
    </xf>
    <xf numFmtId="0" fontId="6" fillId="0" borderId="27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6" fillId="0" borderId="28" xfId="0" applyFont="1" applyFill="1" applyBorder="1" applyAlignment="1">
      <alignment horizontal="center" wrapText="1"/>
    </xf>
    <xf numFmtId="0" fontId="6" fillId="0" borderId="29" xfId="0" applyFont="1" applyBorder="1" applyAlignment="1">
      <alignment horizontal="center" vertical="center" textRotation="255"/>
    </xf>
    <xf numFmtId="49" fontId="6" fillId="0" borderId="5" xfId="0" applyNumberFormat="1" applyFont="1" applyFill="1" applyBorder="1" applyAlignment="1">
      <alignment/>
    </xf>
    <xf numFmtId="0" fontId="6" fillId="0" borderId="3" xfId="0" applyFont="1" applyFill="1" applyBorder="1" applyAlignment="1">
      <alignment/>
    </xf>
    <xf numFmtId="38" fontId="6" fillId="0" borderId="11" xfId="16" applyFont="1" applyFill="1" applyBorder="1" applyAlignment="1">
      <alignment/>
    </xf>
    <xf numFmtId="38" fontId="6" fillId="0" borderId="0" xfId="16" applyFont="1" applyFill="1" applyBorder="1" applyAlignment="1">
      <alignment/>
    </xf>
    <xf numFmtId="38" fontId="6" fillId="0" borderId="12" xfId="16" applyFont="1" applyFill="1" applyBorder="1" applyAlignment="1">
      <alignment/>
    </xf>
    <xf numFmtId="38" fontId="6" fillId="0" borderId="3" xfId="16" applyFont="1" applyFill="1" applyBorder="1" applyAlignment="1">
      <alignment/>
    </xf>
    <xf numFmtId="38" fontId="6" fillId="0" borderId="26" xfId="16" applyFont="1" applyFill="1" applyBorder="1" applyAlignment="1">
      <alignment/>
    </xf>
    <xf numFmtId="0" fontId="6" fillId="0" borderId="30" xfId="0" applyFont="1" applyBorder="1" applyAlignment="1">
      <alignment horizontal="center" vertical="center" textRotation="255"/>
    </xf>
    <xf numFmtId="49" fontId="6" fillId="0" borderId="11" xfId="0" applyNumberFormat="1" applyFont="1" applyFill="1" applyBorder="1" applyAlignment="1">
      <alignment/>
    </xf>
    <xf numFmtId="49" fontId="6" fillId="0" borderId="8" xfId="0" applyNumberFormat="1" applyFont="1" applyFill="1" applyBorder="1" applyAlignment="1">
      <alignment/>
    </xf>
    <xf numFmtId="38" fontId="6" fillId="0" borderId="13" xfId="16" applyFont="1" applyFill="1" applyBorder="1" applyAlignment="1">
      <alignment/>
    </xf>
    <xf numFmtId="38" fontId="6" fillId="0" borderId="14" xfId="16" applyFont="1" applyFill="1" applyBorder="1" applyAlignment="1">
      <alignment/>
    </xf>
    <xf numFmtId="38" fontId="6" fillId="0" borderId="15" xfId="16" applyFont="1" applyFill="1" applyBorder="1" applyAlignment="1">
      <alignment/>
    </xf>
    <xf numFmtId="38" fontId="6" fillId="0" borderId="25" xfId="16" applyFont="1" applyFill="1" applyBorder="1" applyAlignment="1">
      <alignment/>
    </xf>
    <xf numFmtId="38" fontId="6" fillId="0" borderId="7" xfId="16" applyFont="1" applyFill="1" applyBorder="1" applyAlignment="1">
      <alignment/>
    </xf>
    <xf numFmtId="38" fontId="6" fillId="0" borderId="6" xfId="16" applyFont="1" applyFill="1" applyBorder="1" applyAlignment="1">
      <alignment/>
    </xf>
    <xf numFmtId="38" fontId="6" fillId="0" borderId="31" xfId="16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32" xfId="0" applyFont="1" applyBorder="1" applyAlignment="1">
      <alignment horizontal="center" vertical="center" textRotation="255"/>
    </xf>
    <xf numFmtId="0" fontId="6" fillId="0" borderId="13" xfId="0" applyFont="1" applyFill="1" applyBorder="1" applyAlignment="1">
      <alignment/>
    </xf>
    <xf numFmtId="0" fontId="6" fillId="0" borderId="33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38" fontId="6" fillId="0" borderId="35" xfId="16" applyFont="1" applyFill="1" applyBorder="1" applyAlignment="1">
      <alignment/>
    </xf>
    <xf numFmtId="38" fontId="6" fillId="0" borderId="36" xfId="16" applyFont="1" applyFill="1" applyBorder="1" applyAlignment="1">
      <alignment/>
    </xf>
    <xf numFmtId="189" fontId="5" fillId="0" borderId="8" xfId="0" applyNumberFormat="1" applyFont="1" applyBorder="1" applyAlignment="1">
      <alignment shrinkToFit="1"/>
    </xf>
    <xf numFmtId="189" fontId="5" fillId="0" borderId="2" xfId="0" applyNumberFormat="1" applyFont="1" applyBorder="1" applyAlignment="1">
      <alignment shrinkToFit="1"/>
    </xf>
    <xf numFmtId="189" fontId="5" fillId="0" borderId="9" xfId="0" applyNumberFormat="1" applyFont="1" applyBorder="1" applyAlignment="1">
      <alignment shrinkToFit="1"/>
    </xf>
    <xf numFmtId="189" fontId="5" fillId="0" borderId="12" xfId="0" applyNumberFormat="1" applyFont="1" applyBorder="1" applyAlignment="1">
      <alignment shrinkToFit="1"/>
    </xf>
    <xf numFmtId="49" fontId="3" fillId="0" borderId="25" xfId="0" applyNumberFormat="1" applyFont="1" applyBorder="1" applyAlignment="1">
      <alignment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49" fontId="3" fillId="0" borderId="11" xfId="0" applyNumberFormat="1" applyFont="1" applyBorder="1" applyAlignment="1">
      <alignment/>
    </xf>
    <xf numFmtId="188" fontId="5" fillId="0" borderId="0" xfId="0" applyNumberFormat="1" applyFont="1" applyBorder="1" applyAlignment="1">
      <alignment/>
    </xf>
    <xf numFmtId="188" fontId="5" fillId="0" borderId="25" xfId="0" applyNumberFormat="1" applyFont="1" applyBorder="1" applyAlignment="1">
      <alignment/>
    </xf>
    <xf numFmtId="188" fontId="5" fillId="0" borderId="3" xfId="0" applyNumberFormat="1" applyFont="1" applyBorder="1" applyAlignment="1">
      <alignment/>
    </xf>
    <xf numFmtId="188" fontId="5" fillId="0" borderId="12" xfId="0" applyNumberFormat="1" applyFont="1" applyBorder="1" applyAlignment="1">
      <alignment/>
    </xf>
    <xf numFmtId="188" fontId="5" fillId="0" borderId="10" xfId="0" applyNumberFormat="1" applyFont="1" applyBorder="1" applyAlignment="1">
      <alignment/>
    </xf>
    <xf numFmtId="188" fontId="5" fillId="0" borderId="6" xfId="0" applyNumberFormat="1" applyFont="1" applyBorder="1" applyAlignment="1">
      <alignment/>
    </xf>
    <xf numFmtId="188" fontId="5" fillId="0" borderId="5" xfId="0" applyNumberFormat="1" applyFont="1" applyBorder="1" applyAlignment="1">
      <alignment/>
    </xf>
    <xf numFmtId="49" fontId="3" fillId="0" borderId="13" xfId="0" applyNumberFormat="1" applyFont="1" applyBorder="1" applyAlignment="1">
      <alignment/>
    </xf>
    <xf numFmtId="0" fontId="6" fillId="0" borderId="4" xfId="0" applyFont="1" applyBorder="1" applyAlignment="1">
      <alignment/>
    </xf>
    <xf numFmtId="188" fontId="5" fillId="0" borderId="14" xfId="0" applyNumberFormat="1" applyFont="1" applyBorder="1" applyAlignment="1">
      <alignment/>
    </xf>
    <xf numFmtId="188" fontId="5" fillId="0" borderId="4" xfId="0" applyNumberFormat="1" applyFont="1" applyBorder="1" applyAlignment="1">
      <alignment/>
    </xf>
    <xf numFmtId="188" fontId="5" fillId="0" borderId="11" xfId="0" applyNumberFormat="1" applyFont="1" applyBorder="1" applyAlignment="1">
      <alignment/>
    </xf>
    <xf numFmtId="56" fontId="3" fillId="0" borderId="0" xfId="0" applyNumberFormat="1" applyFont="1" applyAlignment="1">
      <alignment/>
    </xf>
    <xf numFmtId="186" fontId="3" fillId="0" borderId="6" xfId="0" applyNumberFormat="1" applyFont="1" applyBorder="1" applyAlignment="1">
      <alignment horizontal="center" vertical="center" wrapText="1"/>
    </xf>
    <xf numFmtId="186" fontId="3" fillId="0" borderId="3" xfId="0" applyNumberFormat="1" applyFont="1" applyBorder="1" applyAlignment="1">
      <alignment horizontal="center" vertical="center" wrapText="1"/>
    </xf>
    <xf numFmtId="186" fontId="6" fillId="0" borderId="12" xfId="0" applyNumberFormat="1" applyFont="1" applyBorder="1" applyAlignment="1">
      <alignment wrapText="1"/>
    </xf>
    <xf numFmtId="186" fontId="6" fillId="0" borderId="6" xfId="0" applyNumberFormat="1" applyFont="1" applyBorder="1" applyAlignment="1">
      <alignment/>
    </xf>
    <xf numFmtId="188" fontId="5" fillId="0" borderId="7" xfId="0" applyNumberFormat="1" applyFont="1" applyBorder="1" applyAlignment="1">
      <alignment/>
    </xf>
    <xf numFmtId="186" fontId="6" fillId="0" borderId="3" xfId="0" applyNumberFormat="1" applyFont="1" applyBorder="1" applyAlignment="1">
      <alignment/>
    </xf>
    <xf numFmtId="49" fontId="3" fillId="0" borderId="8" xfId="0" applyNumberFormat="1" applyFont="1" applyBorder="1" applyAlignment="1">
      <alignment/>
    </xf>
    <xf numFmtId="186" fontId="6" fillId="0" borderId="9" xfId="0" applyNumberFormat="1" applyFont="1" applyBorder="1" applyAlignment="1">
      <alignment/>
    </xf>
    <xf numFmtId="188" fontId="5" fillId="0" borderId="8" xfId="0" applyNumberFormat="1" applyFont="1" applyBorder="1" applyAlignment="1">
      <alignment/>
    </xf>
    <xf numFmtId="188" fontId="5" fillId="0" borderId="2" xfId="0" applyNumberFormat="1" applyFont="1" applyBorder="1" applyAlignment="1">
      <alignment/>
    </xf>
    <xf numFmtId="188" fontId="5" fillId="0" borderId="9" xfId="0" applyNumberFormat="1" applyFont="1" applyBorder="1" applyAlignment="1">
      <alignment/>
    </xf>
    <xf numFmtId="186" fontId="6" fillId="0" borderId="4" xfId="0" applyNumberFormat="1" applyFont="1" applyBorder="1" applyAlignment="1">
      <alignment/>
    </xf>
    <xf numFmtId="188" fontId="5" fillId="0" borderId="13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C28"/>
  <sheetViews>
    <sheetView tabSelected="1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7" sqref="E7"/>
    </sheetView>
  </sheetViews>
  <sheetFormatPr defaultColWidth="9.00390625" defaultRowHeight="13.5"/>
  <cols>
    <col min="1" max="1" width="3.25390625" style="1" customWidth="1"/>
    <col min="2" max="2" width="3.75390625" style="1" customWidth="1"/>
    <col min="3" max="3" width="3.125" style="1" customWidth="1"/>
    <col min="4" max="4" width="16.00390625" style="1" customWidth="1"/>
    <col min="5" max="29" width="8.625" style="1" customWidth="1"/>
    <col min="30" max="16384" width="9.00390625" style="1" customWidth="1"/>
  </cols>
  <sheetData>
    <row r="1" ht="31.5" customHeight="1"/>
    <row r="2" ht="45" customHeight="1"/>
    <row r="3" spans="3:29" ht="36.75" customHeight="1" thickBot="1">
      <c r="C3" s="2" t="s">
        <v>51</v>
      </c>
      <c r="AC3" s="3" t="s">
        <v>50</v>
      </c>
    </row>
    <row r="4" spans="2:29" ht="20.25" customHeight="1">
      <c r="B4" s="48"/>
      <c r="C4" s="49"/>
      <c r="D4" s="50"/>
      <c r="E4" s="51" t="s">
        <v>46</v>
      </c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3"/>
      <c r="S4" s="51" t="s">
        <v>49</v>
      </c>
      <c r="T4" s="52"/>
      <c r="U4" s="52"/>
      <c r="V4" s="52"/>
      <c r="W4" s="52"/>
      <c r="X4" s="52"/>
      <c r="Y4" s="53"/>
      <c r="Z4" s="54" t="s">
        <v>39</v>
      </c>
      <c r="AA4" s="54" t="s">
        <v>18</v>
      </c>
      <c r="AB4" s="54" t="s">
        <v>48</v>
      </c>
      <c r="AC4" s="55" t="s">
        <v>19</v>
      </c>
    </row>
    <row r="5" spans="2:29" ht="17.25" customHeight="1">
      <c r="B5" s="56"/>
      <c r="C5" s="57"/>
      <c r="D5" s="58"/>
      <c r="E5" s="59" t="s">
        <v>55</v>
      </c>
      <c r="F5" s="59" t="s">
        <v>56</v>
      </c>
      <c r="G5" s="59" t="s">
        <v>57</v>
      </c>
      <c r="H5" s="59" t="s">
        <v>27</v>
      </c>
      <c r="I5" s="59" t="s">
        <v>28</v>
      </c>
      <c r="J5" s="59" t="s">
        <v>29</v>
      </c>
      <c r="K5" s="59" t="s">
        <v>30</v>
      </c>
      <c r="L5" s="59" t="s">
        <v>31</v>
      </c>
      <c r="M5" s="59" t="s">
        <v>32</v>
      </c>
      <c r="N5" s="59" t="s">
        <v>33</v>
      </c>
      <c r="O5" s="59" t="s">
        <v>34</v>
      </c>
      <c r="P5" s="59" t="s">
        <v>35</v>
      </c>
      <c r="Q5" s="59" t="s">
        <v>36</v>
      </c>
      <c r="R5" s="60" t="s">
        <v>12</v>
      </c>
      <c r="S5" s="61"/>
      <c r="T5" s="61"/>
      <c r="U5" s="61"/>
      <c r="V5" s="61"/>
      <c r="W5" s="61"/>
      <c r="X5" s="61"/>
      <c r="Y5" s="60" t="s">
        <v>47</v>
      </c>
      <c r="Z5" s="62"/>
      <c r="AA5" s="62"/>
      <c r="AB5" s="62"/>
      <c r="AC5" s="63"/>
    </row>
    <row r="6" spans="2:29" ht="38.25" customHeight="1">
      <c r="B6" s="64"/>
      <c r="C6" s="65"/>
      <c r="D6" s="66"/>
      <c r="E6" s="4" t="s">
        <v>0</v>
      </c>
      <c r="F6" s="4" t="s">
        <v>1</v>
      </c>
      <c r="G6" s="4" t="s">
        <v>2</v>
      </c>
      <c r="H6" s="4" t="s">
        <v>3</v>
      </c>
      <c r="I6" s="4" t="s">
        <v>4</v>
      </c>
      <c r="J6" s="4" t="s">
        <v>5</v>
      </c>
      <c r="K6" s="4" t="s">
        <v>6</v>
      </c>
      <c r="L6" s="4" t="s">
        <v>7</v>
      </c>
      <c r="M6" s="4" t="s">
        <v>8</v>
      </c>
      <c r="N6" s="4" t="s">
        <v>9</v>
      </c>
      <c r="O6" s="4" t="s">
        <v>10</v>
      </c>
      <c r="P6" s="4" t="s">
        <v>58</v>
      </c>
      <c r="Q6" s="4" t="s">
        <v>11</v>
      </c>
      <c r="R6" s="67"/>
      <c r="S6" s="4" t="s">
        <v>59</v>
      </c>
      <c r="T6" s="4" t="s">
        <v>13</v>
      </c>
      <c r="U6" s="4" t="s">
        <v>14</v>
      </c>
      <c r="V6" s="4" t="s">
        <v>15</v>
      </c>
      <c r="W6" s="4" t="s">
        <v>16</v>
      </c>
      <c r="X6" s="4" t="s">
        <v>17</v>
      </c>
      <c r="Y6" s="67"/>
      <c r="Z6" s="67"/>
      <c r="AA6" s="67"/>
      <c r="AB6" s="67"/>
      <c r="AC6" s="68"/>
    </row>
    <row r="7" spans="2:29" ht="31.5" customHeight="1">
      <c r="B7" s="69" t="s">
        <v>44</v>
      </c>
      <c r="C7" s="70" t="s">
        <v>60</v>
      </c>
      <c r="D7" s="71" t="s">
        <v>0</v>
      </c>
      <c r="E7" s="72">
        <v>70881</v>
      </c>
      <c r="F7" s="73">
        <v>1</v>
      </c>
      <c r="G7" s="73">
        <v>153646</v>
      </c>
      <c r="H7" s="73">
        <v>1763</v>
      </c>
      <c r="I7" s="73">
        <v>0</v>
      </c>
      <c r="J7" s="73">
        <v>148</v>
      </c>
      <c r="K7" s="73">
        <v>0</v>
      </c>
      <c r="L7" s="73">
        <v>0</v>
      </c>
      <c r="M7" s="73">
        <v>89</v>
      </c>
      <c r="N7" s="73">
        <v>0</v>
      </c>
      <c r="O7" s="73">
        <v>62</v>
      </c>
      <c r="P7" s="73">
        <v>31800</v>
      </c>
      <c r="Q7" s="73">
        <v>0</v>
      </c>
      <c r="R7" s="74">
        <f>SUM(E7:Q7)</f>
        <v>258390</v>
      </c>
      <c r="S7" s="73">
        <v>912</v>
      </c>
      <c r="T7" s="73">
        <v>113722</v>
      </c>
      <c r="U7" s="73">
        <v>0</v>
      </c>
      <c r="V7" s="73">
        <v>5895</v>
      </c>
      <c r="W7" s="73">
        <v>16277</v>
      </c>
      <c r="X7" s="73">
        <v>193102</v>
      </c>
      <c r="Y7" s="74">
        <f>SUM(S7:X7)</f>
        <v>329908</v>
      </c>
      <c r="Z7" s="74">
        <f>R7+Y7</f>
        <v>588298</v>
      </c>
      <c r="AA7" s="75">
        <v>-98245</v>
      </c>
      <c r="AB7" s="75">
        <f>SUM(AA7,S7:X7)</f>
        <v>231663</v>
      </c>
      <c r="AC7" s="76">
        <v>490053</v>
      </c>
    </row>
    <row r="8" spans="2:29" ht="31.5" customHeight="1">
      <c r="B8" s="77"/>
      <c r="C8" s="78" t="s">
        <v>61</v>
      </c>
      <c r="D8" s="71" t="s">
        <v>1</v>
      </c>
      <c r="E8" s="72">
        <v>0</v>
      </c>
      <c r="F8" s="73">
        <v>16</v>
      </c>
      <c r="G8" s="73">
        <v>11257</v>
      </c>
      <c r="H8" s="73">
        <v>11746</v>
      </c>
      <c r="I8" s="73">
        <v>9771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8</v>
      </c>
      <c r="P8" s="73">
        <v>51</v>
      </c>
      <c r="Q8" s="73">
        <v>9</v>
      </c>
      <c r="R8" s="74">
        <f aca="true" t="shared" si="0" ref="R8:R28">SUM(E8:Q8)</f>
        <v>32858</v>
      </c>
      <c r="S8" s="73">
        <v>-5</v>
      </c>
      <c r="T8" s="73">
        <v>0</v>
      </c>
      <c r="U8" s="73">
        <v>0</v>
      </c>
      <c r="V8" s="73">
        <v>-35</v>
      </c>
      <c r="W8" s="73">
        <v>716</v>
      </c>
      <c r="X8" s="73">
        <v>9714</v>
      </c>
      <c r="Y8" s="74">
        <f aca="true" t="shared" si="1" ref="Y8:Y20">SUM(S8:X8)</f>
        <v>10390</v>
      </c>
      <c r="Z8" s="74">
        <f aca="true" t="shared" si="2" ref="Z8:Z20">R8+Y8</f>
        <v>43248</v>
      </c>
      <c r="AA8" s="75">
        <v>-12871</v>
      </c>
      <c r="AB8" s="75">
        <f aca="true" t="shared" si="3" ref="AB8:AB20">SUM(AA8,S8:X8)</f>
        <v>-2481</v>
      </c>
      <c r="AC8" s="76">
        <v>30377</v>
      </c>
    </row>
    <row r="9" spans="2:29" ht="31.5" customHeight="1">
      <c r="B9" s="77"/>
      <c r="C9" s="78" t="s">
        <v>26</v>
      </c>
      <c r="D9" s="71" t="s">
        <v>2</v>
      </c>
      <c r="E9" s="72">
        <v>81883</v>
      </c>
      <c r="F9" s="73">
        <v>1756</v>
      </c>
      <c r="G9" s="73">
        <v>1115623</v>
      </c>
      <c r="H9" s="73">
        <v>243848</v>
      </c>
      <c r="I9" s="73">
        <v>14516</v>
      </c>
      <c r="J9" s="73">
        <v>41570</v>
      </c>
      <c r="K9" s="73">
        <v>10219</v>
      </c>
      <c r="L9" s="73">
        <v>2111</v>
      </c>
      <c r="M9" s="73">
        <v>85750</v>
      </c>
      <c r="N9" s="73">
        <v>5523</v>
      </c>
      <c r="O9" s="73">
        <v>42680</v>
      </c>
      <c r="P9" s="73">
        <v>325402</v>
      </c>
      <c r="Q9" s="73">
        <v>3914</v>
      </c>
      <c r="R9" s="74">
        <f t="shared" si="0"/>
        <v>1974795</v>
      </c>
      <c r="S9" s="73">
        <v>44271</v>
      </c>
      <c r="T9" s="73">
        <v>861899</v>
      </c>
      <c r="U9" s="73">
        <v>7371</v>
      </c>
      <c r="V9" s="73">
        <v>649524</v>
      </c>
      <c r="W9" s="73">
        <v>-3780</v>
      </c>
      <c r="X9" s="73">
        <v>1984911</v>
      </c>
      <c r="Y9" s="74">
        <f t="shared" si="1"/>
        <v>3544196</v>
      </c>
      <c r="Z9" s="74">
        <f t="shared" si="2"/>
        <v>5518991</v>
      </c>
      <c r="AA9" s="75">
        <v>-2584293</v>
      </c>
      <c r="AB9" s="75">
        <f t="shared" si="3"/>
        <v>959903</v>
      </c>
      <c r="AC9" s="76">
        <v>2934698</v>
      </c>
    </row>
    <row r="10" spans="2:29" ht="31.5" customHeight="1">
      <c r="B10" s="77"/>
      <c r="C10" s="78" t="s">
        <v>27</v>
      </c>
      <c r="D10" s="71" t="s">
        <v>3</v>
      </c>
      <c r="E10" s="72">
        <v>3014</v>
      </c>
      <c r="F10" s="73">
        <v>215</v>
      </c>
      <c r="G10" s="73">
        <v>9414</v>
      </c>
      <c r="H10" s="73">
        <v>2288</v>
      </c>
      <c r="I10" s="73">
        <v>7411</v>
      </c>
      <c r="J10" s="73">
        <v>6326</v>
      </c>
      <c r="K10" s="73">
        <v>1227</v>
      </c>
      <c r="L10" s="73">
        <v>30425</v>
      </c>
      <c r="M10" s="73">
        <v>3083</v>
      </c>
      <c r="N10" s="73">
        <v>2155</v>
      </c>
      <c r="O10" s="73">
        <v>9433</v>
      </c>
      <c r="P10" s="73">
        <v>15899</v>
      </c>
      <c r="Q10" s="73">
        <v>0</v>
      </c>
      <c r="R10" s="74">
        <f t="shared" si="0"/>
        <v>90890</v>
      </c>
      <c r="S10" s="73">
        <v>0</v>
      </c>
      <c r="T10" s="73">
        <v>0</v>
      </c>
      <c r="U10" s="73">
        <v>0</v>
      </c>
      <c r="V10" s="73">
        <v>815785</v>
      </c>
      <c r="W10" s="73">
        <v>0</v>
      </c>
      <c r="X10" s="73">
        <v>0</v>
      </c>
      <c r="Y10" s="74">
        <f t="shared" si="1"/>
        <v>815785</v>
      </c>
      <c r="Z10" s="74">
        <f t="shared" si="2"/>
        <v>906675</v>
      </c>
      <c r="AA10" s="75">
        <v>0</v>
      </c>
      <c r="AB10" s="75">
        <f t="shared" si="3"/>
        <v>815785</v>
      </c>
      <c r="AC10" s="76">
        <v>906675</v>
      </c>
    </row>
    <row r="11" spans="2:29" ht="31.5" customHeight="1">
      <c r="B11" s="77"/>
      <c r="C11" s="78" t="s">
        <v>28</v>
      </c>
      <c r="D11" s="71" t="s">
        <v>4</v>
      </c>
      <c r="E11" s="72">
        <v>3059</v>
      </c>
      <c r="F11" s="73">
        <v>521</v>
      </c>
      <c r="G11" s="73">
        <v>59332</v>
      </c>
      <c r="H11" s="73">
        <v>5834</v>
      </c>
      <c r="I11" s="73">
        <v>11235</v>
      </c>
      <c r="J11" s="73">
        <v>16481</v>
      </c>
      <c r="K11" s="73">
        <v>1737</v>
      </c>
      <c r="L11" s="73">
        <v>1559</v>
      </c>
      <c r="M11" s="73">
        <v>6321</v>
      </c>
      <c r="N11" s="73">
        <v>4155</v>
      </c>
      <c r="O11" s="73">
        <v>16758</v>
      </c>
      <c r="P11" s="73">
        <v>66216</v>
      </c>
      <c r="Q11" s="73">
        <v>629</v>
      </c>
      <c r="R11" s="74">
        <f t="shared" si="0"/>
        <v>193837</v>
      </c>
      <c r="S11" s="73">
        <v>51</v>
      </c>
      <c r="T11" s="73">
        <v>105441</v>
      </c>
      <c r="U11" s="73">
        <v>9224</v>
      </c>
      <c r="V11" s="73">
        <v>0</v>
      </c>
      <c r="W11" s="73">
        <v>0</v>
      </c>
      <c r="X11" s="73">
        <v>8516</v>
      </c>
      <c r="Y11" s="74">
        <f t="shared" si="1"/>
        <v>123232</v>
      </c>
      <c r="Z11" s="74">
        <f t="shared" si="2"/>
        <v>317069</v>
      </c>
      <c r="AA11" s="75">
        <v>-125601</v>
      </c>
      <c r="AB11" s="75">
        <f t="shared" si="3"/>
        <v>-2369</v>
      </c>
      <c r="AC11" s="76">
        <v>191468</v>
      </c>
    </row>
    <row r="12" spans="2:29" ht="31.5" customHeight="1">
      <c r="B12" s="77"/>
      <c r="C12" s="78" t="s">
        <v>29</v>
      </c>
      <c r="D12" s="71" t="s">
        <v>5</v>
      </c>
      <c r="E12" s="72">
        <v>21278</v>
      </c>
      <c r="F12" s="73">
        <v>421</v>
      </c>
      <c r="G12" s="73">
        <v>160256</v>
      </c>
      <c r="H12" s="73">
        <v>42886</v>
      </c>
      <c r="I12" s="73">
        <v>3239</v>
      </c>
      <c r="J12" s="73">
        <v>18630</v>
      </c>
      <c r="K12" s="73">
        <v>1609</v>
      </c>
      <c r="L12" s="73">
        <v>896</v>
      </c>
      <c r="M12" s="73">
        <v>26600</v>
      </c>
      <c r="N12" s="73">
        <v>1142</v>
      </c>
      <c r="O12" s="73">
        <v>6873</v>
      </c>
      <c r="P12" s="73">
        <v>101278</v>
      </c>
      <c r="Q12" s="73">
        <v>882</v>
      </c>
      <c r="R12" s="74">
        <f t="shared" si="0"/>
        <v>385990</v>
      </c>
      <c r="S12" s="73">
        <v>19194</v>
      </c>
      <c r="T12" s="73">
        <v>464050</v>
      </c>
      <c r="U12" s="73">
        <v>74</v>
      </c>
      <c r="V12" s="73">
        <v>155906</v>
      </c>
      <c r="W12" s="73">
        <v>-219</v>
      </c>
      <c r="X12" s="73">
        <v>173364</v>
      </c>
      <c r="Y12" s="74">
        <f t="shared" si="1"/>
        <v>812369</v>
      </c>
      <c r="Z12" s="74">
        <f t="shared" si="2"/>
        <v>1198359</v>
      </c>
      <c r="AA12" s="75">
        <v>-140056</v>
      </c>
      <c r="AB12" s="75">
        <f t="shared" si="3"/>
        <v>672313</v>
      </c>
      <c r="AC12" s="76">
        <v>1058303</v>
      </c>
    </row>
    <row r="13" spans="2:29" ht="31.5" customHeight="1">
      <c r="B13" s="77"/>
      <c r="C13" s="78" t="s">
        <v>30</v>
      </c>
      <c r="D13" s="71" t="s">
        <v>6</v>
      </c>
      <c r="E13" s="72">
        <v>15617</v>
      </c>
      <c r="F13" s="73">
        <v>1191</v>
      </c>
      <c r="G13" s="73">
        <v>31680</v>
      </c>
      <c r="H13" s="73">
        <v>9171</v>
      </c>
      <c r="I13" s="73">
        <v>4158</v>
      </c>
      <c r="J13" s="73">
        <v>42699</v>
      </c>
      <c r="K13" s="73">
        <v>16799</v>
      </c>
      <c r="L13" s="73">
        <v>34423</v>
      </c>
      <c r="M13" s="73">
        <v>24909</v>
      </c>
      <c r="N13" s="73">
        <v>6268</v>
      </c>
      <c r="O13" s="73">
        <v>1622</v>
      </c>
      <c r="P13" s="73">
        <v>46171</v>
      </c>
      <c r="Q13" s="73">
        <v>7756</v>
      </c>
      <c r="R13" s="74">
        <f t="shared" si="0"/>
        <v>242464</v>
      </c>
      <c r="S13" s="73">
        <v>3</v>
      </c>
      <c r="T13" s="73">
        <v>114247</v>
      </c>
      <c r="U13" s="73">
        <v>0</v>
      </c>
      <c r="V13" s="73">
        <v>0</v>
      </c>
      <c r="W13" s="73">
        <v>0</v>
      </c>
      <c r="X13" s="73">
        <v>1550</v>
      </c>
      <c r="Y13" s="74">
        <f t="shared" si="1"/>
        <v>115800</v>
      </c>
      <c r="Z13" s="74">
        <f t="shared" si="2"/>
        <v>358264</v>
      </c>
      <c r="AA13" s="75">
        <v>-41481</v>
      </c>
      <c r="AB13" s="75">
        <f t="shared" si="3"/>
        <v>74319</v>
      </c>
      <c r="AC13" s="76">
        <v>316783</v>
      </c>
    </row>
    <row r="14" spans="2:29" ht="31.5" customHeight="1">
      <c r="B14" s="77"/>
      <c r="C14" s="78" t="s">
        <v>31</v>
      </c>
      <c r="D14" s="71" t="s">
        <v>7</v>
      </c>
      <c r="E14" s="72">
        <v>223</v>
      </c>
      <c r="F14" s="73">
        <v>243</v>
      </c>
      <c r="G14" s="73">
        <v>7387</v>
      </c>
      <c r="H14" s="73">
        <v>3366</v>
      </c>
      <c r="I14" s="73">
        <v>1266</v>
      </c>
      <c r="J14" s="73">
        <v>34445</v>
      </c>
      <c r="K14" s="73">
        <v>4960</v>
      </c>
      <c r="L14" s="73">
        <v>2877</v>
      </c>
      <c r="M14" s="73">
        <v>5450</v>
      </c>
      <c r="N14" s="73">
        <v>5173</v>
      </c>
      <c r="O14" s="73">
        <v>749</v>
      </c>
      <c r="P14" s="73">
        <v>27461</v>
      </c>
      <c r="Q14" s="73">
        <v>468</v>
      </c>
      <c r="R14" s="74">
        <f t="shared" si="0"/>
        <v>94068</v>
      </c>
      <c r="S14" s="73">
        <v>0</v>
      </c>
      <c r="T14" s="73">
        <v>683969</v>
      </c>
      <c r="U14" s="73">
        <v>251</v>
      </c>
      <c r="V14" s="73">
        <v>0</v>
      </c>
      <c r="W14" s="73">
        <v>0</v>
      </c>
      <c r="X14" s="73">
        <v>2542</v>
      </c>
      <c r="Y14" s="74">
        <f t="shared" si="1"/>
        <v>686762</v>
      </c>
      <c r="Z14" s="74">
        <f t="shared" si="2"/>
        <v>780830</v>
      </c>
      <c r="AA14" s="75">
        <v>-22277</v>
      </c>
      <c r="AB14" s="75">
        <f t="shared" si="3"/>
        <v>664485</v>
      </c>
      <c r="AC14" s="76">
        <v>758553</v>
      </c>
    </row>
    <row r="15" spans="2:29" ht="31.5" customHeight="1">
      <c r="B15" s="77"/>
      <c r="C15" s="78" t="s">
        <v>32</v>
      </c>
      <c r="D15" s="71" t="s">
        <v>8</v>
      </c>
      <c r="E15" s="72">
        <v>28057</v>
      </c>
      <c r="F15" s="73">
        <v>10870</v>
      </c>
      <c r="G15" s="73">
        <v>81680</v>
      </c>
      <c r="H15" s="73">
        <v>56089</v>
      </c>
      <c r="I15" s="73">
        <v>7462</v>
      </c>
      <c r="J15" s="73">
        <v>56267</v>
      </c>
      <c r="K15" s="73">
        <v>6654</v>
      </c>
      <c r="L15" s="73">
        <v>1634</v>
      </c>
      <c r="M15" s="73">
        <v>42297</v>
      </c>
      <c r="N15" s="73">
        <v>6907</v>
      </c>
      <c r="O15" s="73">
        <v>19764</v>
      </c>
      <c r="P15" s="73">
        <v>56795</v>
      </c>
      <c r="Q15" s="73">
        <v>2351</v>
      </c>
      <c r="R15" s="74">
        <f t="shared" si="0"/>
        <v>376827</v>
      </c>
      <c r="S15" s="73">
        <v>5427</v>
      </c>
      <c r="T15" s="73">
        <v>128857</v>
      </c>
      <c r="U15" s="73">
        <v>-783</v>
      </c>
      <c r="V15" s="73">
        <v>10490</v>
      </c>
      <c r="W15" s="73">
        <v>250</v>
      </c>
      <c r="X15" s="73">
        <v>44852</v>
      </c>
      <c r="Y15" s="74">
        <f t="shared" si="1"/>
        <v>189093</v>
      </c>
      <c r="Z15" s="74">
        <f t="shared" si="2"/>
        <v>565920</v>
      </c>
      <c r="AA15" s="75">
        <v>-53684</v>
      </c>
      <c r="AB15" s="75">
        <f t="shared" si="3"/>
        <v>135409</v>
      </c>
      <c r="AC15" s="76">
        <v>512236</v>
      </c>
    </row>
    <row r="16" spans="2:29" ht="31.5" customHeight="1">
      <c r="B16" s="77"/>
      <c r="C16" s="78" t="s">
        <v>33</v>
      </c>
      <c r="D16" s="71" t="s">
        <v>9</v>
      </c>
      <c r="E16" s="72">
        <v>463</v>
      </c>
      <c r="F16" s="73">
        <v>350</v>
      </c>
      <c r="G16" s="73">
        <v>15904</v>
      </c>
      <c r="H16" s="73">
        <v>12042</v>
      </c>
      <c r="I16" s="73">
        <v>1423</v>
      </c>
      <c r="J16" s="73">
        <v>32606</v>
      </c>
      <c r="K16" s="73">
        <v>7865</v>
      </c>
      <c r="L16" s="73">
        <v>943</v>
      </c>
      <c r="M16" s="73">
        <v>3885</v>
      </c>
      <c r="N16" s="73">
        <v>36417</v>
      </c>
      <c r="O16" s="73">
        <v>8932</v>
      </c>
      <c r="P16" s="73">
        <v>41220</v>
      </c>
      <c r="Q16" s="73">
        <v>554</v>
      </c>
      <c r="R16" s="74">
        <f t="shared" si="0"/>
        <v>162604</v>
      </c>
      <c r="S16" s="73">
        <v>2217</v>
      </c>
      <c r="T16" s="73">
        <v>119955</v>
      </c>
      <c r="U16" s="73">
        <v>0</v>
      </c>
      <c r="V16" s="73">
        <v>0</v>
      </c>
      <c r="W16" s="73">
        <v>0</v>
      </c>
      <c r="X16" s="73">
        <v>39662</v>
      </c>
      <c r="Y16" s="74">
        <f t="shared" si="1"/>
        <v>161834</v>
      </c>
      <c r="Z16" s="74">
        <f t="shared" si="2"/>
        <v>324438</v>
      </c>
      <c r="AA16" s="75">
        <v>-7963</v>
      </c>
      <c r="AB16" s="75">
        <f t="shared" si="3"/>
        <v>153871</v>
      </c>
      <c r="AC16" s="76">
        <v>316475</v>
      </c>
    </row>
    <row r="17" spans="2:29" ht="31.5" customHeight="1">
      <c r="B17" s="77"/>
      <c r="C17" s="78" t="s">
        <v>34</v>
      </c>
      <c r="D17" s="71" t="s">
        <v>10</v>
      </c>
      <c r="E17" s="72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7437</v>
      </c>
      <c r="R17" s="74">
        <f t="shared" si="0"/>
        <v>7437</v>
      </c>
      <c r="S17" s="73">
        <v>0</v>
      </c>
      <c r="T17" s="73">
        <v>9760</v>
      </c>
      <c r="U17" s="73">
        <v>577595</v>
      </c>
      <c r="V17" s="73">
        <v>0</v>
      </c>
      <c r="W17" s="73">
        <v>0</v>
      </c>
      <c r="X17" s="73">
        <v>0</v>
      </c>
      <c r="Y17" s="74">
        <f t="shared" si="1"/>
        <v>587355</v>
      </c>
      <c r="Z17" s="74">
        <f t="shared" si="2"/>
        <v>594792</v>
      </c>
      <c r="AA17" s="75">
        <v>0</v>
      </c>
      <c r="AB17" s="75">
        <f t="shared" si="3"/>
        <v>587355</v>
      </c>
      <c r="AC17" s="76">
        <v>594792</v>
      </c>
    </row>
    <row r="18" spans="2:29" ht="31.5" customHeight="1">
      <c r="B18" s="77"/>
      <c r="C18" s="78" t="s">
        <v>35</v>
      </c>
      <c r="D18" s="71" t="s">
        <v>62</v>
      </c>
      <c r="E18" s="72">
        <v>5743</v>
      </c>
      <c r="F18" s="73">
        <v>978</v>
      </c>
      <c r="G18" s="73">
        <v>199602</v>
      </c>
      <c r="H18" s="73">
        <v>89762</v>
      </c>
      <c r="I18" s="73">
        <v>18236</v>
      </c>
      <c r="J18" s="73">
        <v>68915</v>
      </c>
      <c r="K18" s="73">
        <v>41413</v>
      </c>
      <c r="L18" s="73">
        <v>17029</v>
      </c>
      <c r="M18" s="73">
        <v>79541</v>
      </c>
      <c r="N18" s="73">
        <v>40123</v>
      </c>
      <c r="O18" s="73">
        <v>45888</v>
      </c>
      <c r="P18" s="73">
        <v>183127</v>
      </c>
      <c r="Q18" s="73">
        <v>3598</v>
      </c>
      <c r="R18" s="74">
        <f t="shared" si="0"/>
        <v>793955</v>
      </c>
      <c r="S18" s="73">
        <v>130448</v>
      </c>
      <c r="T18" s="73">
        <v>871822</v>
      </c>
      <c r="U18" s="73">
        <v>790388</v>
      </c>
      <c r="V18" s="73">
        <v>30297</v>
      </c>
      <c r="W18" s="73">
        <v>0</v>
      </c>
      <c r="X18" s="73">
        <v>189990</v>
      </c>
      <c r="Y18" s="74">
        <f t="shared" si="1"/>
        <v>2012945</v>
      </c>
      <c r="Z18" s="74">
        <f t="shared" si="2"/>
        <v>2806900</v>
      </c>
      <c r="AA18" s="75">
        <v>-321778</v>
      </c>
      <c r="AB18" s="75">
        <f t="shared" si="3"/>
        <v>1691167</v>
      </c>
      <c r="AC18" s="76">
        <v>2485122</v>
      </c>
    </row>
    <row r="19" spans="2:29" ht="31.5" customHeight="1">
      <c r="B19" s="77"/>
      <c r="C19" s="79" t="s">
        <v>36</v>
      </c>
      <c r="D19" s="71" t="s">
        <v>11</v>
      </c>
      <c r="E19" s="72">
        <v>2717</v>
      </c>
      <c r="F19" s="73">
        <v>412</v>
      </c>
      <c r="G19" s="73">
        <v>15837</v>
      </c>
      <c r="H19" s="73">
        <v>3726</v>
      </c>
      <c r="I19" s="73">
        <v>1020</v>
      </c>
      <c r="J19" s="73">
        <v>6909</v>
      </c>
      <c r="K19" s="73">
        <v>2195</v>
      </c>
      <c r="L19" s="73">
        <v>4604</v>
      </c>
      <c r="M19" s="73">
        <v>2083</v>
      </c>
      <c r="N19" s="73">
        <v>1229</v>
      </c>
      <c r="O19" s="73">
        <v>276</v>
      </c>
      <c r="P19" s="73">
        <v>6899</v>
      </c>
      <c r="Q19" s="73">
        <v>0</v>
      </c>
      <c r="R19" s="74">
        <f t="shared" si="0"/>
        <v>47907</v>
      </c>
      <c r="S19" s="73">
        <v>0</v>
      </c>
      <c r="T19" s="73">
        <v>202</v>
      </c>
      <c r="U19" s="73">
        <v>0</v>
      </c>
      <c r="V19" s="73">
        <v>0</v>
      </c>
      <c r="W19" s="73">
        <v>0</v>
      </c>
      <c r="X19" s="73">
        <v>19056</v>
      </c>
      <c r="Y19" s="74">
        <f t="shared" si="1"/>
        <v>19258</v>
      </c>
      <c r="Z19" s="74">
        <f t="shared" si="2"/>
        <v>67165</v>
      </c>
      <c r="AA19" s="75">
        <v>-29200</v>
      </c>
      <c r="AB19" s="75">
        <f t="shared" si="3"/>
        <v>-9942</v>
      </c>
      <c r="AC19" s="76">
        <v>37965</v>
      </c>
    </row>
    <row r="20" spans="2:29" ht="31.5" customHeight="1" thickBot="1">
      <c r="B20" s="64"/>
      <c r="C20" s="65"/>
      <c r="D20" s="6" t="s">
        <v>12</v>
      </c>
      <c r="E20" s="80">
        <f>SUM(E7:E19)</f>
        <v>232935</v>
      </c>
      <c r="F20" s="81">
        <f aca="true" t="shared" si="4" ref="F20:Q20">SUM(F7:F19)</f>
        <v>16974</v>
      </c>
      <c r="G20" s="81">
        <f t="shared" si="4"/>
        <v>1861618</v>
      </c>
      <c r="H20" s="81">
        <f t="shared" si="4"/>
        <v>482521</v>
      </c>
      <c r="I20" s="81">
        <f t="shared" si="4"/>
        <v>79737</v>
      </c>
      <c r="J20" s="81">
        <f t="shared" si="4"/>
        <v>324996</v>
      </c>
      <c r="K20" s="81">
        <f t="shared" si="4"/>
        <v>94678</v>
      </c>
      <c r="L20" s="81">
        <f t="shared" si="4"/>
        <v>96501</v>
      </c>
      <c r="M20" s="81">
        <f t="shared" si="4"/>
        <v>280008</v>
      </c>
      <c r="N20" s="81">
        <f t="shared" si="4"/>
        <v>109092</v>
      </c>
      <c r="O20" s="81">
        <f t="shared" si="4"/>
        <v>153045</v>
      </c>
      <c r="P20" s="81">
        <f t="shared" si="4"/>
        <v>902319</v>
      </c>
      <c r="Q20" s="81">
        <f t="shared" si="4"/>
        <v>27598</v>
      </c>
      <c r="R20" s="82">
        <f t="shared" si="0"/>
        <v>4662022</v>
      </c>
      <c r="S20" s="83">
        <f>SUM(S7:S19)</f>
        <v>202518</v>
      </c>
      <c r="T20" s="83">
        <f aca="true" t="shared" si="5" ref="T20:AC20">SUM(T7:T19)</f>
        <v>3473924</v>
      </c>
      <c r="U20" s="83">
        <f t="shared" si="5"/>
        <v>1384120</v>
      </c>
      <c r="V20" s="83">
        <f t="shared" si="5"/>
        <v>1667862</v>
      </c>
      <c r="W20" s="83">
        <f t="shared" si="5"/>
        <v>13244</v>
      </c>
      <c r="X20" s="83">
        <f t="shared" si="5"/>
        <v>2667259</v>
      </c>
      <c r="Y20" s="84">
        <f t="shared" si="1"/>
        <v>9408927</v>
      </c>
      <c r="Z20" s="84">
        <f t="shared" si="2"/>
        <v>14070949</v>
      </c>
      <c r="AA20" s="85">
        <f t="shared" si="5"/>
        <v>-3437449</v>
      </c>
      <c r="AB20" s="85">
        <f t="shared" si="3"/>
        <v>5971478</v>
      </c>
      <c r="AC20" s="86">
        <f t="shared" si="5"/>
        <v>10633500</v>
      </c>
    </row>
    <row r="21" spans="2:29" ht="31.5" customHeight="1">
      <c r="B21" s="69" t="s">
        <v>45</v>
      </c>
      <c r="C21" s="87"/>
      <c r="D21" s="5" t="s">
        <v>63</v>
      </c>
      <c r="E21" s="72">
        <v>1176</v>
      </c>
      <c r="F21" s="73">
        <v>1295</v>
      </c>
      <c r="G21" s="73">
        <v>51684</v>
      </c>
      <c r="H21" s="73">
        <v>13169</v>
      </c>
      <c r="I21" s="73">
        <v>3872</v>
      </c>
      <c r="J21" s="73">
        <v>23684</v>
      </c>
      <c r="K21" s="73">
        <v>11397</v>
      </c>
      <c r="L21" s="73">
        <v>1755</v>
      </c>
      <c r="M21" s="73">
        <v>9456</v>
      </c>
      <c r="N21" s="73">
        <v>22821</v>
      </c>
      <c r="O21" s="73">
        <v>9952</v>
      </c>
      <c r="P21" s="73">
        <v>51403</v>
      </c>
      <c r="Q21" s="73">
        <v>854</v>
      </c>
      <c r="R21" s="72">
        <f t="shared" si="0"/>
        <v>202518</v>
      </c>
      <c r="S21" s="88"/>
      <c r="T21" s="89"/>
      <c r="U21" s="89"/>
      <c r="V21" s="89"/>
      <c r="W21" s="89"/>
      <c r="X21" s="89"/>
      <c r="Y21" s="89"/>
      <c r="Z21" s="89"/>
      <c r="AA21" s="89"/>
      <c r="AB21" s="89"/>
      <c r="AC21" s="89"/>
    </row>
    <row r="22" spans="2:29" ht="31.5" customHeight="1">
      <c r="B22" s="77"/>
      <c r="C22" s="90"/>
      <c r="D22" s="71" t="s">
        <v>20</v>
      </c>
      <c r="E22" s="72">
        <v>34937</v>
      </c>
      <c r="F22" s="73">
        <v>5396</v>
      </c>
      <c r="G22" s="73">
        <v>484638</v>
      </c>
      <c r="H22" s="73">
        <v>316993</v>
      </c>
      <c r="I22" s="73">
        <v>46250</v>
      </c>
      <c r="J22" s="73">
        <v>523043</v>
      </c>
      <c r="K22" s="73">
        <v>126308</v>
      </c>
      <c r="L22" s="73">
        <v>22420</v>
      </c>
      <c r="M22" s="73">
        <v>157682</v>
      </c>
      <c r="N22" s="73">
        <v>78684</v>
      </c>
      <c r="O22" s="73">
        <v>288268</v>
      </c>
      <c r="P22" s="73">
        <v>1081203</v>
      </c>
      <c r="Q22" s="73">
        <v>3304</v>
      </c>
      <c r="R22" s="72">
        <f t="shared" si="0"/>
        <v>3169126</v>
      </c>
      <c r="S22" s="91"/>
      <c r="T22" s="92"/>
      <c r="U22" s="92"/>
      <c r="V22" s="92"/>
      <c r="W22" s="92"/>
      <c r="X22" s="92"/>
      <c r="Y22" s="92"/>
      <c r="Z22" s="92"/>
      <c r="AA22" s="92"/>
      <c r="AB22" s="92"/>
      <c r="AC22" s="92"/>
    </row>
    <row r="23" spans="2:29" ht="31.5" customHeight="1">
      <c r="B23" s="77"/>
      <c r="C23" s="90"/>
      <c r="D23" s="71" t="s">
        <v>21</v>
      </c>
      <c r="E23" s="72">
        <v>176006</v>
      </c>
      <c r="F23" s="73">
        <v>3335</v>
      </c>
      <c r="G23" s="73">
        <v>226663</v>
      </c>
      <c r="H23" s="73">
        <v>27937</v>
      </c>
      <c r="I23" s="73">
        <v>23894</v>
      </c>
      <c r="J23" s="73">
        <v>86652</v>
      </c>
      <c r="K23" s="73">
        <v>52142</v>
      </c>
      <c r="L23" s="73">
        <v>347848</v>
      </c>
      <c r="M23" s="73">
        <v>29585</v>
      </c>
      <c r="N23" s="73">
        <v>40409</v>
      </c>
      <c r="O23" s="73">
        <v>0</v>
      </c>
      <c r="P23" s="73">
        <v>221100</v>
      </c>
      <c r="Q23" s="73">
        <v>4326</v>
      </c>
      <c r="R23" s="72">
        <f t="shared" si="0"/>
        <v>1239897</v>
      </c>
      <c r="S23" s="91"/>
      <c r="T23" s="92"/>
      <c r="U23" s="92"/>
      <c r="V23" s="92"/>
      <c r="W23" s="92"/>
      <c r="X23" s="92"/>
      <c r="Y23" s="92"/>
      <c r="Z23" s="92"/>
      <c r="AA23" s="92"/>
      <c r="AB23" s="92"/>
      <c r="AC23" s="92"/>
    </row>
    <row r="24" spans="2:29" ht="31.5" customHeight="1">
      <c r="B24" s="77"/>
      <c r="C24" s="90"/>
      <c r="D24" s="71" t="s">
        <v>22</v>
      </c>
      <c r="E24" s="72">
        <v>44353</v>
      </c>
      <c r="F24" s="73">
        <v>2003</v>
      </c>
      <c r="G24" s="73">
        <v>194857</v>
      </c>
      <c r="H24" s="73">
        <v>31071</v>
      </c>
      <c r="I24" s="73">
        <v>25521</v>
      </c>
      <c r="J24" s="73">
        <v>54901</v>
      </c>
      <c r="K24" s="73">
        <v>28918</v>
      </c>
      <c r="L24" s="73">
        <v>246597</v>
      </c>
      <c r="M24" s="73">
        <v>21866</v>
      </c>
      <c r="N24" s="73">
        <v>55776</v>
      </c>
      <c r="O24" s="73">
        <v>142491</v>
      </c>
      <c r="P24" s="73">
        <v>178889</v>
      </c>
      <c r="Q24" s="73">
        <v>1374</v>
      </c>
      <c r="R24" s="72">
        <f t="shared" si="0"/>
        <v>1028617</v>
      </c>
      <c r="S24" s="91"/>
      <c r="T24" s="92"/>
      <c r="U24" s="92"/>
      <c r="V24" s="92"/>
      <c r="W24" s="92"/>
      <c r="X24" s="92"/>
      <c r="Y24" s="92"/>
      <c r="Z24" s="92"/>
      <c r="AA24" s="92"/>
      <c r="AB24" s="92"/>
      <c r="AC24" s="92"/>
    </row>
    <row r="25" spans="2:29" ht="31.5" customHeight="1">
      <c r="B25" s="77"/>
      <c r="C25" s="90"/>
      <c r="D25" s="5" t="s">
        <v>37</v>
      </c>
      <c r="E25" s="72">
        <v>7069</v>
      </c>
      <c r="F25" s="73">
        <v>1431</v>
      </c>
      <c r="G25" s="73">
        <v>120816</v>
      </c>
      <c r="H25" s="73">
        <v>37304</v>
      </c>
      <c r="I25" s="73">
        <v>13280</v>
      </c>
      <c r="J25" s="73">
        <v>46889</v>
      </c>
      <c r="K25" s="73">
        <v>9780</v>
      </c>
      <c r="L25" s="73">
        <v>43875</v>
      </c>
      <c r="M25" s="73">
        <v>15504</v>
      </c>
      <c r="N25" s="73">
        <v>9738</v>
      </c>
      <c r="O25" s="73">
        <v>1036</v>
      </c>
      <c r="P25" s="73">
        <v>67967</v>
      </c>
      <c r="Q25" s="73">
        <v>529</v>
      </c>
      <c r="R25" s="72">
        <f t="shared" si="0"/>
        <v>375218</v>
      </c>
      <c r="S25" s="91"/>
      <c r="T25" s="92"/>
      <c r="U25" s="92"/>
      <c r="V25" s="92"/>
      <c r="W25" s="92"/>
      <c r="X25" s="92"/>
      <c r="Y25" s="92"/>
      <c r="Z25" s="92"/>
      <c r="AA25" s="92"/>
      <c r="AB25" s="92"/>
      <c r="AC25" s="92"/>
    </row>
    <row r="26" spans="2:29" ht="31.5" customHeight="1">
      <c r="B26" s="77"/>
      <c r="C26" s="90"/>
      <c r="D26" s="5" t="s">
        <v>23</v>
      </c>
      <c r="E26" s="72">
        <v>-6423</v>
      </c>
      <c r="F26" s="73">
        <v>-57</v>
      </c>
      <c r="G26" s="73">
        <v>-5578</v>
      </c>
      <c r="H26" s="73">
        <v>-2320</v>
      </c>
      <c r="I26" s="73">
        <v>-1086</v>
      </c>
      <c r="J26" s="73">
        <v>-1862</v>
      </c>
      <c r="K26" s="73">
        <v>-6440</v>
      </c>
      <c r="L26" s="73">
        <v>-443</v>
      </c>
      <c r="M26" s="73">
        <v>-1865</v>
      </c>
      <c r="N26" s="73">
        <v>-45</v>
      </c>
      <c r="O26" s="73">
        <v>0</v>
      </c>
      <c r="P26" s="73">
        <v>-17759</v>
      </c>
      <c r="Q26" s="73">
        <v>-20</v>
      </c>
      <c r="R26" s="72">
        <f t="shared" si="0"/>
        <v>-43898</v>
      </c>
      <c r="S26" s="91"/>
      <c r="T26" s="92"/>
      <c r="U26" s="92"/>
      <c r="V26" s="92"/>
      <c r="W26" s="92"/>
      <c r="X26" s="92"/>
      <c r="Y26" s="92"/>
      <c r="Z26" s="92"/>
      <c r="AA26" s="92"/>
      <c r="AB26" s="92"/>
      <c r="AC26" s="92"/>
    </row>
    <row r="27" spans="2:29" ht="31.5" customHeight="1">
      <c r="B27" s="93"/>
      <c r="C27" s="94"/>
      <c r="D27" s="6" t="s">
        <v>38</v>
      </c>
      <c r="E27" s="80">
        <f>SUM(E21:E26)</f>
        <v>257118</v>
      </c>
      <c r="F27" s="81">
        <f aca="true" t="shared" si="6" ref="F27:R27">SUM(F21:F26)</f>
        <v>13403</v>
      </c>
      <c r="G27" s="81">
        <f t="shared" si="6"/>
        <v>1073080</v>
      </c>
      <c r="H27" s="81">
        <f t="shared" si="6"/>
        <v>424154</v>
      </c>
      <c r="I27" s="81">
        <f t="shared" si="6"/>
        <v>111731</v>
      </c>
      <c r="J27" s="81">
        <f t="shared" si="6"/>
        <v>733307</v>
      </c>
      <c r="K27" s="81">
        <f t="shared" si="6"/>
        <v>222105</v>
      </c>
      <c r="L27" s="81">
        <f t="shared" si="6"/>
        <v>662052</v>
      </c>
      <c r="M27" s="81">
        <f t="shared" si="6"/>
        <v>232228</v>
      </c>
      <c r="N27" s="81">
        <f t="shared" si="6"/>
        <v>207383</v>
      </c>
      <c r="O27" s="81">
        <f t="shared" si="6"/>
        <v>441747</v>
      </c>
      <c r="P27" s="81">
        <f t="shared" si="6"/>
        <v>1582803</v>
      </c>
      <c r="Q27" s="81">
        <f t="shared" si="6"/>
        <v>10367</v>
      </c>
      <c r="R27" s="80">
        <f t="shared" si="6"/>
        <v>5971478</v>
      </c>
      <c r="S27" s="91"/>
      <c r="T27" s="92"/>
      <c r="U27" s="92"/>
      <c r="V27" s="92"/>
      <c r="W27" s="92"/>
      <c r="X27" s="92"/>
      <c r="Y27" s="92"/>
      <c r="Z27" s="92"/>
      <c r="AA27" s="92"/>
      <c r="AB27" s="92"/>
      <c r="AC27" s="92"/>
    </row>
    <row r="28" spans="2:29" ht="31.5" customHeight="1" thickBot="1">
      <c r="B28" s="95" t="s">
        <v>19</v>
      </c>
      <c r="C28" s="96"/>
      <c r="D28" s="97"/>
      <c r="E28" s="98">
        <v>490053</v>
      </c>
      <c r="F28" s="99">
        <v>30377</v>
      </c>
      <c r="G28" s="99">
        <v>2934698</v>
      </c>
      <c r="H28" s="99">
        <v>906675</v>
      </c>
      <c r="I28" s="99">
        <v>191468</v>
      </c>
      <c r="J28" s="99">
        <v>1058303</v>
      </c>
      <c r="K28" s="99">
        <v>316783</v>
      </c>
      <c r="L28" s="99">
        <v>758553</v>
      </c>
      <c r="M28" s="99">
        <v>512236</v>
      </c>
      <c r="N28" s="99">
        <v>316475</v>
      </c>
      <c r="O28" s="99">
        <v>594792</v>
      </c>
      <c r="P28" s="99">
        <v>2485122</v>
      </c>
      <c r="Q28" s="99">
        <v>37965</v>
      </c>
      <c r="R28" s="98">
        <f t="shared" si="0"/>
        <v>10633500</v>
      </c>
      <c r="S28" s="91"/>
      <c r="T28" s="92"/>
      <c r="U28" s="92"/>
      <c r="V28" s="92"/>
      <c r="W28" s="92"/>
      <c r="X28" s="92"/>
      <c r="Y28" s="92"/>
      <c r="Z28" s="92"/>
      <c r="AA28" s="92"/>
      <c r="AB28" s="92"/>
      <c r="AC28" s="92"/>
    </row>
  </sheetData>
  <mergeCells count="13">
    <mergeCell ref="B4:D6"/>
    <mergeCell ref="R5:R6"/>
    <mergeCell ref="E4:R4"/>
    <mergeCell ref="S4:Y4"/>
    <mergeCell ref="Y5:Y6"/>
    <mergeCell ref="B7:B19"/>
    <mergeCell ref="B20:C20"/>
    <mergeCell ref="B28:D28"/>
    <mergeCell ref="B21:B27"/>
    <mergeCell ref="AA4:AA6"/>
    <mergeCell ref="AB4:AB6"/>
    <mergeCell ref="AC4:AC6"/>
    <mergeCell ref="Z4:Z6"/>
  </mergeCells>
  <printOptions/>
  <pageMargins left="0.39" right="0.2362204724409449" top="1.3385826771653544" bottom="0.1968503937007874" header="0.1968503937007874" footer="0.2755905511811024"/>
  <pageSetup horizontalDpi="600" verticalDpi="600" orientation="portrait" paperSize="9" scale="8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P27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00390625" defaultRowHeight="13.5"/>
  <cols>
    <col min="1" max="1" width="3.75390625" style="1" customWidth="1"/>
    <col min="2" max="2" width="15.00390625" style="1" customWidth="1"/>
    <col min="3" max="16" width="9.375" style="1" customWidth="1"/>
    <col min="17" max="17" width="4.125" style="1" customWidth="1"/>
    <col min="18" max="16384" width="9.00390625" style="1" customWidth="1"/>
  </cols>
  <sheetData>
    <row r="1" ht="28.5" customHeight="1"/>
    <row r="2" ht="19.5" customHeight="1"/>
    <row r="3" ht="22.5" customHeight="1">
      <c r="B3" s="7" t="s">
        <v>52</v>
      </c>
    </row>
    <row r="4" spans="1:16" s="13" customFormat="1" ht="18" customHeight="1">
      <c r="A4" s="8"/>
      <c r="B4" s="9"/>
      <c r="C4" s="10" t="s">
        <v>64</v>
      </c>
      <c r="D4" s="11" t="s">
        <v>65</v>
      </c>
      <c r="E4" s="11" t="s">
        <v>66</v>
      </c>
      <c r="F4" s="11" t="s">
        <v>27</v>
      </c>
      <c r="G4" s="11" t="s">
        <v>28</v>
      </c>
      <c r="H4" s="11" t="s">
        <v>29</v>
      </c>
      <c r="I4" s="11" t="s">
        <v>30</v>
      </c>
      <c r="J4" s="11" t="s">
        <v>31</v>
      </c>
      <c r="K4" s="11" t="s">
        <v>32</v>
      </c>
      <c r="L4" s="11" t="s">
        <v>33</v>
      </c>
      <c r="M4" s="11" t="s">
        <v>34</v>
      </c>
      <c r="N4" s="11" t="s">
        <v>35</v>
      </c>
      <c r="O4" s="12" t="s">
        <v>36</v>
      </c>
      <c r="P4" s="11"/>
    </row>
    <row r="5" spans="1:16" ht="33" customHeight="1">
      <c r="A5" s="14"/>
      <c r="B5" s="15"/>
      <c r="C5" s="16" t="s">
        <v>0</v>
      </c>
      <c r="D5" s="17" t="s">
        <v>1</v>
      </c>
      <c r="E5" s="17" t="s">
        <v>2</v>
      </c>
      <c r="F5" s="17" t="s">
        <v>3</v>
      </c>
      <c r="G5" s="17" t="s">
        <v>4</v>
      </c>
      <c r="H5" s="17" t="s">
        <v>5</v>
      </c>
      <c r="I5" s="17" t="s">
        <v>6</v>
      </c>
      <c r="J5" s="17" t="s">
        <v>7</v>
      </c>
      <c r="K5" s="17" t="s">
        <v>8</v>
      </c>
      <c r="L5" s="17" t="s">
        <v>9</v>
      </c>
      <c r="M5" s="17" t="s">
        <v>10</v>
      </c>
      <c r="N5" s="17" t="s">
        <v>67</v>
      </c>
      <c r="O5" s="18" t="s">
        <v>11</v>
      </c>
      <c r="P5" s="19" t="s">
        <v>12</v>
      </c>
    </row>
    <row r="6" spans="1:16" ht="21.75" customHeight="1">
      <c r="A6" s="20" t="s">
        <v>24</v>
      </c>
      <c r="B6" s="21" t="s">
        <v>0</v>
      </c>
      <c r="C6" s="22">
        <v>0.144639457364816</v>
      </c>
      <c r="D6" s="23">
        <v>3.2919643151E-05</v>
      </c>
      <c r="E6" s="23">
        <v>0.052354961225993</v>
      </c>
      <c r="F6" s="23">
        <v>0.001944467422174</v>
      </c>
      <c r="G6" s="23">
        <v>0</v>
      </c>
      <c r="H6" s="23">
        <v>0.000139846527885</v>
      </c>
      <c r="I6" s="23">
        <v>0</v>
      </c>
      <c r="J6" s="23">
        <v>0</v>
      </c>
      <c r="K6" s="23">
        <v>0.000173748038014</v>
      </c>
      <c r="L6" s="23">
        <v>0</v>
      </c>
      <c r="M6" s="23">
        <v>0.000104238120217</v>
      </c>
      <c r="N6" s="23">
        <v>0.012796152462535</v>
      </c>
      <c r="O6" s="24">
        <v>0</v>
      </c>
      <c r="P6" s="25">
        <v>0.02429961912822683</v>
      </c>
    </row>
    <row r="7" spans="1:16" ht="21.75" customHeight="1">
      <c r="A7" s="26" t="s">
        <v>25</v>
      </c>
      <c r="B7" s="27" t="s">
        <v>1</v>
      </c>
      <c r="C7" s="22">
        <v>0</v>
      </c>
      <c r="D7" s="23">
        <v>0.000526714290417</v>
      </c>
      <c r="E7" s="23">
        <v>0.003835829104051</v>
      </c>
      <c r="F7" s="23">
        <v>0.012955027986875</v>
      </c>
      <c r="G7" s="23">
        <v>0.051032026239372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1.3450080028E-05</v>
      </c>
      <c r="N7" s="23">
        <v>2.0522131308E-05</v>
      </c>
      <c r="O7" s="24">
        <v>0.000237060450415</v>
      </c>
      <c r="P7" s="25">
        <v>0.0030900456105703673</v>
      </c>
    </row>
    <row r="8" spans="1:16" ht="21.75" customHeight="1">
      <c r="A8" s="26" t="s">
        <v>26</v>
      </c>
      <c r="B8" s="27" t="s">
        <v>2</v>
      </c>
      <c r="C8" s="22">
        <v>0.167090090255544</v>
      </c>
      <c r="D8" s="23">
        <v>0.057806893373276</v>
      </c>
      <c r="E8" s="23">
        <v>0.380149166967095</v>
      </c>
      <c r="F8" s="23">
        <v>0.268947528055808</v>
      </c>
      <c r="G8" s="23">
        <v>0.075814235276913</v>
      </c>
      <c r="H8" s="23">
        <v>0.039279865974111</v>
      </c>
      <c r="I8" s="23">
        <v>0.032258675497107</v>
      </c>
      <c r="J8" s="23">
        <v>0.002782930131448</v>
      </c>
      <c r="K8" s="23">
        <v>0.167403306288508</v>
      </c>
      <c r="L8" s="23">
        <v>0.017451615451457</v>
      </c>
      <c r="M8" s="23">
        <v>0.071756176949253</v>
      </c>
      <c r="N8" s="23">
        <v>0.130940050428108</v>
      </c>
      <c r="O8" s="24">
        <v>0.103094955880416</v>
      </c>
      <c r="P8" s="25">
        <v>0.18571448723374243</v>
      </c>
    </row>
    <row r="9" spans="1:16" ht="21.75" customHeight="1">
      <c r="A9" s="26" t="s">
        <v>27</v>
      </c>
      <c r="B9" s="27" t="s">
        <v>3</v>
      </c>
      <c r="C9" s="22">
        <v>0.006150355165666</v>
      </c>
      <c r="D9" s="23">
        <v>0.00707772327748</v>
      </c>
      <c r="E9" s="23">
        <v>0.003207825813763</v>
      </c>
      <c r="F9" s="23">
        <v>0.002523506217774</v>
      </c>
      <c r="G9" s="23">
        <v>0.03870620678129</v>
      </c>
      <c r="H9" s="23">
        <v>0.0059774941581</v>
      </c>
      <c r="I9" s="23">
        <v>0.00387331390889</v>
      </c>
      <c r="J9" s="23">
        <v>0.040109260658121</v>
      </c>
      <c r="K9" s="23">
        <v>0.006018710125801</v>
      </c>
      <c r="L9" s="23">
        <v>0.006809384627538</v>
      </c>
      <c r="M9" s="23">
        <v>0.015859325612987</v>
      </c>
      <c r="N9" s="23">
        <v>0.006397673836536</v>
      </c>
      <c r="O9" s="24">
        <v>0</v>
      </c>
      <c r="P9" s="25">
        <v>0.008547514929233084</v>
      </c>
    </row>
    <row r="10" spans="1:16" ht="21.75" customHeight="1">
      <c r="A10" s="26" t="s">
        <v>28</v>
      </c>
      <c r="B10" s="27" t="s">
        <v>4</v>
      </c>
      <c r="C10" s="22">
        <v>0.006242181968073</v>
      </c>
      <c r="D10" s="23">
        <v>0.017151134081707</v>
      </c>
      <c r="E10" s="23">
        <v>0.020217412490144</v>
      </c>
      <c r="F10" s="23">
        <v>0.006434499682907</v>
      </c>
      <c r="G10" s="23">
        <v>0.058678212547266</v>
      </c>
      <c r="H10" s="23">
        <v>0.015573044770732</v>
      </c>
      <c r="I10" s="23">
        <v>0.005483248785446</v>
      </c>
      <c r="J10" s="23">
        <v>0.002055228837009</v>
      </c>
      <c r="K10" s="23">
        <v>0.012340015149267</v>
      </c>
      <c r="L10" s="23">
        <v>0.013128999131053</v>
      </c>
      <c r="M10" s="23">
        <v>0.028174555138603</v>
      </c>
      <c r="N10" s="23">
        <v>0.026644969542743</v>
      </c>
      <c r="O10" s="24">
        <v>0.016567891478994</v>
      </c>
      <c r="P10" s="25">
        <v>0.018228899233554332</v>
      </c>
    </row>
    <row r="11" spans="1:16" ht="21.75" customHeight="1">
      <c r="A11" s="26" t="s">
        <v>29</v>
      </c>
      <c r="B11" s="27" t="s">
        <v>5</v>
      </c>
      <c r="C11" s="22">
        <v>0.043419793369289</v>
      </c>
      <c r="D11" s="23">
        <v>0.0138591697666</v>
      </c>
      <c r="E11" s="23">
        <v>0.05460732245703</v>
      </c>
      <c r="F11" s="23">
        <v>0.047300300548708</v>
      </c>
      <c r="G11" s="23">
        <v>0.016916664925732</v>
      </c>
      <c r="H11" s="23">
        <v>0.017603654151977</v>
      </c>
      <c r="I11" s="23">
        <v>0.005079186698781</v>
      </c>
      <c r="J11" s="23">
        <v>0.001181196304016</v>
      </c>
      <c r="K11" s="23">
        <v>0.051929188889496</v>
      </c>
      <c r="L11" s="23">
        <v>0.003608499881507</v>
      </c>
      <c r="M11" s="23">
        <v>0.011555300004035</v>
      </c>
      <c r="N11" s="23">
        <v>0.040753733619516</v>
      </c>
      <c r="O11" s="24">
        <v>0.023231924140656</v>
      </c>
      <c r="P11" s="25">
        <v>0.036299431043400575</v>
      </c>
    </row>
    <row r="12" spans="1:16" ht="21.75" customHeight="1">
      <c r="A12" s="26" t="s">
        <v>30</v>
      </c>
      <c r="B12" s="27" t="s">
        <v>6</v>
      </c>
      <c r="C12" s="22">
        <v>0.031867981626477</v>
      </c>
      <c r="D12" s="23">
        <v>0.039207294992922</v>
      </c>
      <c r="E12" s="23">
        <v>0.010794977881881</v>
      </c>
      <c r="F12" s="23">
        <v>0.01011498056084</v>
      </c>
      <c r="G12" s="23">
        <v>0.021716422587586</v>
      </c>
      <c r="H12" s="23">
        <v>0.040346668203719</v>
      </c>
      <c r="I12" s="23">
        <v>0.05302999213973</v>
      </c>
      <c r="J12" s="23">
        <v>0.045379821845013</v>
      </c>
      <c r="K12" s="23">
        <v>0.048627976167235</v>
      </c>
      <c r="L12" s="23">
        <v>0.019805671854017</v>
      </c>
      <c r="M12" s="23">
        <v>0.002727003725672</v>
      </c>
      <c r="N12" s="23">
        <v>0.018578967149299</v>
      </c>
      <c r="O12" s="24">
        <v>0.204293428157514</v>
      </c>
      <c r="P12" s="25">
        <v>0.022801899656745193</v>
      </c>
    </row>
    <row r="13" spans="1:16" ht="21.75" customHeight="1">
      <c r="A13" s="26" t="s">
        <v>31</v>
      </c>
      <c r="B13" s="27" t="s">
        <v>7</v>
      </c>
      <c r="C13" s="22">
        <v>0.000455052820817</v>
      </c>
      <c r="D13" s="23">
        <v>0.00799947328571</v>
      </c>
      <c r="E13" s="23">
        <v>0.002517124419617</v>
      </c>
      <c r="F13" s="23">
        <v>0.003712465878071</v>
      </c>
      <c r="G13" s="23">
        <v>0.006612070946581</v>
      </c>
      <c r="H13" s="23">
        <v>0.032547389547228</v>
      </c>
      <c r="I13" s="23">
        <v>0.015657405858269</v>
      </c>
      <c r="J13" s="23">
        <v>0.003792747507425</v>
      </c>
      <c r="K13" s="23">
        <v>0.010639627046908</v>
      </c>
      <c r="L13" s="23">
        <v>0.016345682913342</v>
      </c>
      <c r="M13" s="23">
        <v>0.001259263742619</v>
      </c>
      <c r="N13" s="23">
        <v>0.011050161722443</v>
      </c>
      <c r="O13" s="24">
        <v>0.012327143421573</v>
      </c>
      <c r="P13" s="25">
        <v>0.008846381718154888</v>
      </c>
    </row>
    <row r="14" spans="1:16" ht="21.75" customHeight="1">
      <c r="A14" s="26" t="s">
        <v>32</v>
      </c>
      <c r="B14" s="27" t="s">
        <v>8</v>
      </c>
      <c r="C14" s="22">
        <v>0.057252991003014</v>
      </c>
      <c r="D14" s="23">
        <v>0.357836521052112</v>
      </c>
      <c r="E14" s="23">
        <v>0.027832506104546</v>
      </c>
      <c r="F14" s="23">
        <v>0.061862299059751</v>
      </c>
      <c r="G14" s="23">
        <v>0.038972569828901</v>
      </c>
      <c r="H14" s="23">
        <v>0.053167193138449</v>
      </c>
      <c r="I14" s="23">
        <v>0.021004915036476</v>
      </c>
      <c r="J14" s="23">
        <v>0.002154101295493</v>
      </c>
      <c r="K14" s="23">
        <v>0.082573267009738</v>
      </c>
      <c r="L14" s="23">
        <v>0.02182478868789</v>
      </c>
      <c r="M14" s="23">
        <v>0.033228422709115</v>
      </c>
      <c r="N14" s="23">
        <v>0.022854008777034</v>
      </c>
      <c r="O14" s="24">
        <v>0.06192545765837</v>
      </c>
      <c r="P14" s="25">
        <v>0.03543772041190577</v>
      </c>
    </row>
    <row r="15" spans="1:16" ht="21.75" customHeight="1">
      <c r="A15" s="26" t="s">
        <v>33</v>
      </c>
      <c r="B15" s="27" t="s">
        <v>9</v>
      </c>
      <c r="C15" s="22">
        <v>0.000944795766988</v>
      </c>
      <c r="D15" s="23">
        <v>0.011521875102874</v>
      </c>
      <c r="E15" s="23">
        <v>0.005419296977065</v>
      </c>
      <c r="F15" s="23">
        <v>0.013281495574489</v>
      </c>
      <c r="G15" s="23">
        <v>0.007432051308835</v>
      </c>
      <c r="H15" s="23">
        <v>0.030809701947363</v>
      </c>
      <c r="I15" s="23">
        <v>0.024827721184533</v>
      </c>
      <c r="J15" s="23">
        <v>0.001243156377999</v>
      </c>
      <c r="K15" s="23">
        <v>0.007584394693071</v>
      </c>
      <c r="L15" s="23">
        <v>0.115070700687258</v>
      </c>
      <c r="M15" s="23">
        <v>0.015017014351235</v>
      </c>
      <c r="N15" s="23">
        <v>0.016586710833512</v>
      </c>
      <c r="O15" s="24">
        <v>0.014592387725537</v>
      </c>
      <c r="P15" s="25">
        <v>0.015291672544317488</v>
      </c>
    </row>
    <row r="16" spans="1:16" ht="21.75" customHeight="1">
      <c r="A16" s="26" t="s">
        <v>34</v>
      </c>
      <c r="B16" s="27" t="s">
        <v>10</v>
      </c>
      <c r="C16" s="22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4">
        <v>0.195890952192809</v>
      </c>
      <c r="P16" s="25">
        <v>0.0006993934264353224</v>
      </c>
    </row>
    <row r="17" spans="1:16" ht="21.75" customHeight="1">
      <c r="A17" s="26" t="s">
        <v>35</v>
      </c>
      <c r="B17" s="27" t="s">
        <v>68</v>
      </c>
      <c r="C17" s="22">
        <v>0.011719140582753</v>
      </c>
      <c r="D17" s="23">
        <v>0.032195411001745</v>
      </c>
      <c r="E17" s="23">
        <v>0.06801449416601</v>
      </c>
      <c r="F17" s="23">
        <v>0.099001295943971</v>
      </c>
      <c r="G17" s="23">
        <v>0.095243069337957</v>
      </c>
      <c r="H17" s="23">
        <v>0.065118401818761</v>
      </c>
      <c r="I17" s="23">
        <v>0.130729868711389</v>
      </c>
      <c r="J17" s="23">
        <v>0.02244932127353</v>
      </c>
      <c r="K17" s="23">
        <v>0.155281940355617</v>
      </c>
      <c r="L17" s="23">
        <v>0.126780946362272</v>
      </c>
      <c r="M17" s="23">
        <v>0.077149659040471</v>
      </c>
      <c r="N17" s="23">
        <v>0.073689340000209</v>
      </c>
      <c r="O17" s="24">
        <v>0.09477150006585</v>
      </c>
      <c r="P17" s="25">
        <v>0.07466544411529599</v>
      </c>
    </row>
    <row r="18" spans="1:16" ht="21.75" customHeight="1">
      <c r="A18" s="28" t="s">
        <v>36</v>
      </c>
      <c r="B18" s="29" t="s">
        <v>11</v>
      </c>
      <c r="C18" s="30">
        <v>0.005544298269779</v>
      </c>
      <c r="D18" s="31">
        <v>0.01356289297824</v>
      </c>
      <c r="E18" s="31">
        <v>0.005396466689247</v>
      </c>
      <c r="F18" s="31">
        <v>0.004109521052196</v>
      </c>
      <c r="G18" s="31">
        <v>0.005327260952222</v>
      </c>
      <c r="H18" s="31">
        <v>0.006528376088889</v>
      </c>
      <c r="I18" s="31">
        <v>0.006929033439294</v>
      </c>
      <c r="J18" s="31">
        <v>0.006069450651438</v>
      </c>
      <c r="K18" s="31">
        <v>0.00406648497958</v>
      </c>
      <c r="L18" s="31">
        <v>0.00388340311241</v>
      </c>
      <c r="M18" s="31">
        <v>0.000464027760965</v>
      </c>
      <c r="N18" s="31">
        <v>0.0027761212528</v>
      </c>
      <c r="O18" s="32">
        <v>0</v>
      </c>
      <c r="P18" s="25">
        <v>0.004505289885738468</v>
      </c>
    </row>
    <row r="19" spans="1:16" ht="21.75" customHeight="1">
      <c r="A19" s="33"/>
      <c r="B19" s="34" t="s">
        <v>12</v>
      </c>
      <c r="C19" s="35">
        <f>SUM(C6:C18)</f>
        <v>0.47532613819321595</v>
      </c>
      <c r="D19" s="36">
        <f aca="true" t="shared" si="0" ref="D19:O19">SUM(D6:D18)</f>
        <v>0.5587780228462339</v>
      </c>
      <c r="E19" s="36">
        <f t="shared" si="0"/>
        <v>0.6343473842964421</v>
      </c>
      <c r="F19" s="36">
        <f t="shared" si="0"/>
        <v>0.5321873879835639</v>
      </c>
      <c r="G19" s="36">
        <f t="shared" si="0"/>
        <v>0.41645079073265506</v>
      </c>
      <c r="H19" s="36">
        <f t="shared" si="0"/>
        <v>0.30709163632721403</v>
      </c>
      <c r="I19" s="36">
        <f t="shared" si="0"/>
        <v>0.298873361259915</v>
      </c>
      <c r="J19" s="36">
        <f t="shared" si="0"/>
        <v>0.127217214881492</v>
      </c>
      <c r="K19" s="36">
        <f t="shared" si="0"/>
        <v>0.5466386587432349</v>
      </c>
      <c r="L19" s="36">
        <f t="shared" si="0"/>
        <v>0.34470969270874396</v>
      </c>
      <c r="M19" s="36">
        <f t="shared" si="0"/>
        <v>0.2573084372352</v>
      </c>
      <c r="N19" s="36">
        <f t="shared" si="0"/>
        <v>0.363088411756043</v>
      </c>
      <c r="O19" s="37">
        <f t="shared" si="0"/>
        <v>0.726932701172134</v>
      </c>
      <c r="P19" s="38">
        <v>0.43842779893732076</v>
      </c>
    </row>
    <row r="20" spans="1:16" ht="21.75" customHeight="1">
      <c r="A20" s="26"/>
      <c r="B20" s="27" t="s">
        <v>69</v>
      </c>
      <c r="C20" s="39">
        <v>0.002399740436239</v>
      </c>
      <c r="D20" s="40">
        <v>0.042630937880633</v>
      </c>
      <c r="E20" s="40">
        <v>0.017611352173205</v>
      </c>
      <c r="F20" s="40">
        <v>0.014524498855709</v>
      </c>
      <c r="G20" s="40">
        <v>0.020222700399022</v>
      </c>
      <c r="H20" s="40">
        <v>0.022379224097447</v>
      </c>
      <c r="I20" s="40">
        <v>0.035977309388446</v>
      </c>
      <c r="J20" s="40">
        <v>0.002313615528513</v>
      </c>
      <c r="K20" s="40">
        <v>0.018460240982672</v>
      </c>
      <c r="L20" s="40">
        <v>0.072109961292361</v>
      </c>
      <c r="M20" s="40">
        <v>0.016731899554802</v>
      </c>
      <c r="N20" s="40">
        <v>0.020684296384644</v>
      </c>
      <c r="O20" s="41">
        <v>0.022494402739365</v>
      </c>
      <c r="P20" s="25">
        <v>0.019045281421921287</v>
      </c>
    </row>
    <row r="21" spans="1:16" ht="21.75" customHeight="1">
      <c r="A21" s="26"/>
      <c r="B21" s="27" t="s">
        <v>20</v>
      </c>
      <c r="C21" s="39">
        <v>0.071292288793253</v>
      </c>
      <c r="D21" s="40">
        <v>0.177634394443164</v>
      </c>
      <c r="E21" s="40">
        <v>0.165140672055523</v>
      </c>
      <c r="F21" s="40">
        <v>0.349621418920782</v>
      </c>
      <c r="G21" s="40">
        <v>0.241554724549272</v>
      </c>
      <c r="H21" s="40">
        <v>0.494228023543352</v>
      </c>
      <c r="I21" s="40">
        <v>0.398720890956901</v>
      </c>
      <c r="J21" s="40">
        <v>0.029556273589321</v>
      </c>
      <c r="K21" s="40">
        <v>0.307830765506524</v>
      </c>
      <c r="L21" s="40">
        <v>0.248626273797298</v>
      </c>
      <c r="M21" s="40">
        <v>0.484653458688079</v>
      </c>
      <c r="N21" s="40">
        <v>0.435070390910386</v>
      </c>
      <c r="O21" s="41">
        <v>0.087027525352298</v>
      </c>
      <c r="P21" s="25">
        <v>0.298032256547703</v>
      </c>
    </row>
    <row r="22" spans="1:16" ht="21.75" customHeight="1">
      <c r="A22" s="26"/>
      <c r="B22" s="27" t="s">
        <v>21</v>
      </c>
      <c r="C22" s="39">
        <v>0.359157070765815</v>
      </c>
      <c r="D22" s="40">
        <v>0.109787009908813</v>
      </c>
      <c r="E22" s="40">
        <v>0.077235545190681</v>
      </c>
      <c r="F22" s="40">
        <v>0.030812584443158</v>
      </c>
      <c r="G22" s="40">
        <v>0.124793699208223</v>
      </c>
      <c r="H22" s="40">
        <v>0.081878252258569</v>
      </c>
      <c r="I22" s="40">
        <v>0.164598479085052</v>
      </c>
      <c r="J22" s="40">
        <v>0.45856782584737</v>
      </c>
      <c r="K22" s="40">
        <v>0.057756580950968</v>
      </c>
      <c r="L22" s="40">
        <v>0.127684651236275</v>
      </c>
      <c r="M22" s="40">
        <v>0</v>
      </c>
      <c r="N22" s="40">
        <v>0.088969475140456</v>
      </c>
      <c r="O22" s="41">
        <v>0.113947056499407</v>
      </c>
      <c r="P22" s="25">
        <v>0.11660290591056567</v>
      </c>
    </row>
    <row r="23" spans="1:16" ht="21.75" customHeight="1">
      <c r="A23" s="26"/>
      <c r="B23" s="27" t="s">
        <v>22</v>
      </c>
      <c r="C23" s="39">
        <v>0.090506537048034</v>
      </c>
      <c r="D23" s="40">
        <v>0.06593804523159</v>
      </c>
      <c r="E23" s="40">
        <v>0.066397632737679</v>
      </c>
      <c r="F23" s="40">
        <v>0.034269170320126</v>
      </c>
      <c r="G23" s="40">
        <v>0.133291202707502</v>
      </c>
      <c r="H23" s="40">
        <v>0.051876447482432</v>
      </c>
      <c r="I23" s="40">
        <v>0.09128646423577</v>
      </c>
      <c r="J23" s="40">
        <v>0.32508868859526</v>
      </c>
      <c r="K23" s="40">
        <v>0.042687355047283</v>
      </c>
      <c r="L23" s="40">
        <v>0.176241409274034</v>
      </c>
      <c r="M23" s="40">
        <v>0.239564419158294</v>
      </c>
      <c r="N23" s="40">
        <v>0.071983991128001</v>
      </c>
      <c r="O23" s="41">
        <v>0.036191228763335</v>
      </c>
      <c r="P23" s="25">
        <v>0.09673362486481403</v>
      </c>
    </row>
    <row r="24" spans="1:16" ht="23.25" customHeight="1">
      <c r="A24" s="26"/>
      <c r="B24" s="42" t="s">
        <v>70</v>
      </c>
      <c r="C24" s="39">
        <v>0.014424970360349</v>
      </c>
      <c r="D24" s="40">
        <v>0.047108009349179</v>
      </c>
      <c r="E24" s="40">
        <v>0.041168120194991</v>
      </c>
      <c r="F24" s="40">
        <v>0.041143739487689</v>
      </c>
      <c r="G24" s="40">
        <v>0.069358848475986</v>
      </c>
      <c r="H24" s="40">
        <v>0.044305836797212</v>
      </c>
      <c r="I24" s="40">
        <v>0.030872868809248</v>
      </c>
      <c r="J24" s="40">
        <v>0.057840388212821</v>
      </c>
      <c r="K24" s="40">
        <v>0.030267298667021</v>
      </c>
      <c r="L24" s="40">
        <v>0.030770203017616</v>
      </c>
      <c r="M24" s="40">
        <v>0.001741785363623</v>
      </c>
      <c r="N24" s="40">
        <v>0.027349562717645</v>
      </c>
      <c r="O24" s="41">
        <v>0.013933886474384</v>
      </c>
      <c r="P24" s="25">
        <v>0.0352864061691823</v>
      </c>
    </row>
    <row r="25" spans="1:16" ht="21.75" customHeight="1">
      <c r="A25" s="28"/>
      <c r="B25" s="18" t="s">
        <v>23</v>
      </c>
      <c r="C25" s="100">
        <v>-0.013106745596905</v>
      </c>
      <c r="D25" s="101">
        <v>-0.001876419659611</v>
      </c>
      <c r="E25" s="101">
        <v>-0.001900706648521</v>
      </c>
      <c r="F25" s="101">
        <v>-0.002558800011029</v>
      </c>
      <c r="G25" s="101">
        <v>-0.00567196607266</v>
      </c>
      <c r="H25" s="101">
        <v>-0.001759420506226</v>
      </c>
      <c r="I25" s="101">
        <v>-0.020329373735333</v>
      </c>
      <c r="J25" s="101">
        <v>-0.000584006654776</v>
      </c>
      <c r="K25" s="101">
        <v>-0.003640899897703</v>
      </c>
      <c r="L25" s="101">
        <v>-0.000142191326329</v>
      </c>
      <c r="M25" s="101">
        <v>0</v>
      </c>
      <c r="N25" s="101">
        <v>-0.007146128037175</v>
      </c>
      <c r="O25" s="102">
        <v>-0.000526801000922</v>
      </c>
      <c r="P25" s="103">
        <v>-0.00412827385150703</v>
      </c>
    </row>
    <row r="26" spans="1:16" ht="21.75" customHeight="1">
      <c r="A26" s="28"/>
      <c r="B26" s="29" t="s">
        <v>38</v>
      </c>
      <c r="C26" s="43">
        <f>SUM(C20:C25)</f>
        <v>0.524673861806785</v>
      </c>
      <c r="D26" s="43">
        <f aca="true" t="shared" si="1" ref="D26:O26">SUM(D20:D25)</f>
        <v>0.44122197715376804</v>
      </c>
      <c r="E26" s="43">
        <f t="shared" si="1"/>
        <v>0.365652615703558</v>
      </c>
      <c r="F26" s="43">
        <f t="shared" si="1"/>
        <v>0.46781261201643504</v>
      </c>
      <c r="G26" s="43">
        <f t="shared" si="1"/>
        <v>0.583549209267345</v>
      </c>
      <c r="H26" s="43">
        <f t="shared" si="1"/>
        <v>0.6929083636727861</v>
      </c>
      <c r="I26" s="43">
        <f t="shared" si="1"/>
        <v>0.7011266387400841</v>
      </c>
      <c r="J26" s="43">
        <f t="shared" si="1"/>
        <v>0.872782785118509</v>
      </c>
      <c r="K26" s="43">
        <f t="shared" si="1"/>
        <v>0.45336134125676497</v>
      </c>
      <c r="L26" s="43">
        <f t="shared" si="1"/>
        <v>0.655290307291255</v>
      </c>
      <c r="M26" s="43">
        <f t="shared" si="1"/>
        <v>0.742691562764798</v>
      </c>
      <c r="N26" s="43">
        <f t="shared" si="1"/>
        <v>0.636911588243957</v>
      </c>
      <c r="O26" s="44">
        <f t="shared" si="1"/>
        <v>0.273067298827867</v>
      </c>
      <c r="P26" s="38">
        <v>0.5615722010626792</v>
      </c>
    </row>
    <row r="27" spans="1:16" ht="21.75" customHeight="1">
      <c r="A27" s="28"/>
      <c r="B27" s="34" t="s">
        <v>19</v>
      </c>
      <c r="C27" s="45">
        <f>SUM(C26,C19)</f>
        <v>1.0000000000000009</v>
      </c>
      <c r="D27" s="45">
        <f aca="true" t="shared" si="2" ref="D27:P27">SUM(D26,D19)</f>
        <v>1.000000000000002</v>
      </c>
      <c r="E27" s="45">
        <f t="shared" si="2"/>
        <v>1</v>
      </c>
      <c r="F27" s="45">
        <f t="shared" si="2"/>
        <v>0.9999999999999989</v>
      </c>
      <c r="G27" s="45">
        <f t="shared" si="2"/>
        <v>1</v>
      </c>
      <c r="H27" s="45">
        <f t="shared" si="2"/>
        <v>1</v>
      </c>
      <c r="I27" s="45">
        <f t="shared" si="2"/>
        <v>0.9999999999999991</v>
      </c>
      <c r="J27" s="45">
        <f t="shared" si="2"/>
        <v>1.000000000000001</v>
      </c>
      <c r="K27" s="45">
        <f t="shared" si="2"/>
        <v>0.9999999999999999</v>
      </c>
      <c r="L27" s="45">
        <f t="shared" si="2"/>
        <v>0.999999999999999</v>
      </c>
      <c r="M27" s="45">
        <f t="shared" si="2"/>
        <v>0.999999999999998</v>
      </c>
      <c r="N27" s="45">
        <f t="shared" si="2"/>
        <v>1</v>
      </c>
      <c r="O27" s="46">
        <f t="shared" si="2"/>
        <v>1.000000000000001</v>
      </c>
      <c r="P27" s="47">
        <f t="shared" si="2"/>
        <v>1</v>
      </c>
    </row>
  </sheetData>
  <mergeCells count="1">
    <mergeCell ref="A4:B5"/>
  </mergeCells>
  <printOptions/>
  <pageMargins left="0.28" right="0.26" top="0.67" bottom="0.59" header="0.512" footer="0.51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Q20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00390625" defaultRowHeight="13.5"/>
  <cols>
    <col min="1" max="1" width="4.25390625" style="1" customWidth="1"/>
    <col min="2" max="2" width="12.625" style="1" customWidth="1"/>
    <col min="3" max="16384" width="9.00390625" style="1" customWidth="1"/>
  </cols>
  <sheetData>
    <row r="1" ht="33.75" customHeight="1"/>
    <row r="2" ht="18" customHeight="1"/>
    <row r="3" ht="34.5" customHeight="1">
      <c r="B3" s="7" t="s">
        <v>53</v>
      </c>
    </row>
    <row r="4" spans="1:17" s="13" customFormat="1" ht="21" customHeight="1">
      <c r="A4" s="10"/>
      <c r="B4" s="12"/>
      <c r="C4" s="104" t="s">
        <v>71</v>
      </c>
      <c r="D4" s="11" t="s">
        <v>72</v>
      </c>
      <c r="E4" s="11" t="s">
        <v>26</v>
      </c>
      <c r="F4" s="11" t="s">
        <v>27</v>
      </c>
      <c r="G4" s="11" t="s">
        <v>28</v>
      </c>
      <c r="H4" s="11" t="s">
        <v>29</v>
      </c>
      <c r="I4" s="11" t="s">
        <v>30</v>
      </c>
      <c r="J4" s="11" t="s">
        <v>31</v>
      </c>
      <c r="K4" s="11" t="s">
        <v>32</v>
      </c>
      <c r="L4" s="11" t="s">
        <v>33</v>
      </c>
      <c r="M4" s="11" t="s">
        <v>34</v>
      </c>
      <c r="N4" s="11" t="s">
        <v>35</v>
      </c>
      <c r="O4" s="11" t="s">
        <v>36</v>
      </c>
      <c r="P4" s="104"/>
      <c r="Q4" s="11"/>
    </row>
    <row r="5" spans="1:17" s="109" customFormat="1" ht="27.75" customHeight="1">
      <c r="A5" s="105"/>
      <c r="B5" s="106"/>
      <c r="C5" s="107" t="s">
        <v>0</v>
      </c>
      <c r="D5" s="108" t="s">
        <v>1</v>
      </c>
      <c r="E5" s="108" t="s">
        <v>2</v>
      </c>
      <c r="F5" s="108" t="s">
        <v>3</v>
      </c>
      <c r="G5" s="108" t="s">
        <v>4</v>
      </c>
      <c r="H5" s="108" t="s">
        <v>5</v>
      </c>
      <c r="I5" s="108" t="s">
        <v>6</v>
      </c>
      <c r="J5" s="108" t="s">
        <v>7</v>
      </c>
      <c r="K5" s="108" t="s">
        <v>8</v>
      </c>
      <c r="L5" s="108" t="s">
        <v>9</v>
      </c>
      <c r="M5" s="108" t="s">
        <v>10</v>
      </c>
      <c r="N5" s="108" t="s">
        <v>73</v>
      </c>
      <c r="O5" s="108" t="s">
        <v>11</v>
      </c>
      <c r="P5" s="107" t="s">
        <v>40</v>
      </c>
      <c r="Q5" s="108" t="s">
        <v>41</v>
      </c>
    </row>
    <row r="6" spans="1:17" ht="19.5" customHeight="1">
      <c r="A6" s="110" t="s">
        <v>71</v>
      </c>
      <c r="B6" s="27" t="s">
        <v>0</v>
      </c>
      <c r="C6" s="111">
        <v>1.1938754411856782</v>
      </c>
      <c r="D6" s="112">
        <v>0.01867091076541844</v>
      </c>
      <c r="E6" s="112">
        <v>0.10794275157785269</v>
      </c>
      <c r="F6" s="112">
        <v>0.03762843600652801</v>
      </c>
      <c r="G6" s="112">
        <v>0.016440440865276754</v>
      </c>
      <c r="H6" s="112">
        <v>0.009634216928705839</v>
      </c>
      <c r="I6" s="112">
        <v>0.00972001680916374</v>
      </c>
      <c r="J6" s="112">
        <v>0.003270859633822218</v>
      </c>
      <c r="K6" s="112">
        <v>0.02741510146681505</v>
      </c>
      <c r="L6" s="112">
        <v>0.00862485398830784</v>
      </c>
      <c r="M6" s="112">
        <v>0.012748367658834595</v>
      </c>
      <c r="N6" s="112">
        <v>0.03403613734608376</v>
      </c>
      <c r="O6" s="113">
        <v>0.02120153568540634</v>
      </c>
      <c r="P6" s="111">
        <v>1.5012090699178935</v>
      </c>
      <c r="Q6" s="114">
        <v>0.8236111199682494</v>
      </c>
    </row>
    <row r="7" spans="1:17" ht="19.5" customHeight="1">
      <c r="A7" s="110" t="s">
        <v>72</v>
      </c>
      <c r="B7" s="27" t="s">
        <v>1</v>
      </c>
      <c r="C7" s="111">
        <v>0.0027547845508807886</v>
      </c>
      <c r="D7" s="111">
        <v>1.0035919396943525</v>
      </c>
      <c r="E7" s="111">
        <v>0.009127263808186225</v>
      </c>
      <c r="F7" s="111">
        <v>0.016548476799278983</v>
      </c>
      <c r="G7" s="111">
        <v>0.056404917279080466</v>
      </c>
      <c r="H7" s="111">
        <v>0.0019276198033736022</v>
      </c>
      <c r="I7" s="111">
        <v>0.001338389985368133</v>
      </c>
      <c r="J7" s="111">
        <v>0.0009776730035145763</v>
      </c>
      <c r="K7" s="111">
        <v>0.003319573803280171</v>
      </c>
      <c r="L7" s="111">
        <v>0.0017753580089823436</v>
      </c>
      <c r="M7" s="111">
        <v>0.002943419547009883</v>
      </c>
      <c r="N7" s="111">
        <v>0.003334944327351772</v>
      </c>
      <c r="O7" s="113">
        <v>0.0035677756496558743</v>
      </c>
      <c r="P7" s="111">
        <v>1.107612136260315</v>
      </c>
      <c r="Q7" s="114">
        <v>0.6076713032953346</v>
      </c>
    </row>
    <row r="8" spans="1:17" ht="19.5" customHeight="1">
      <c r="A8" s="110" t="s">
        <v>26</v>
      </c>
      <c r="B8" s="27" t="s">
        <v>2</v>
      </c>
      <c r="C8" s="111">
        <v>0.3841381198420278</v>
      </c>
      <c r="D8" s="111">
        <v>0.2654329493749243</v>
      </c>
      <c r="E8" s="111">
        <v>1.7221053128611554</v>
      </c>
      <c r="F8" s="111">
        <v>0.5313193341870445</v>
      </c>
      <c r="G8" s="111">
        <v>0.2267369816022304</v>
      </c>
      <c r="H8" s="111">
        <v>0.12609990548818348</v>
      </c>
      <c r="I8" s="111">
        <v>0.11526142988169974</v>
      </c>
      <c r="J8" s="111">
        <v>0.041110114140127364</v>
      </c>
      <c r="K8" s="111">
        <v>0.38394884490996645</v>
      </c>
      <c r="L8" s="111">
        <v>0.0960517051868948</v>
      </c>
      <c r="M8" s="111">
        <v>0.17614272372195683</v>
      </c>
      <c r="N8" s="111">
        <v>0.2793602511505863</v>
      </c>
      <c r="O8" s="113">
        <v>0.29450130256152335</v>
      </c>
      <c r="P8" s="111">
        <v>4.642208974908321</v>
      </c>
      <c r="Q8" s="114">
        <v>2.546863731085781</v>
      </c>
    </row>
    <row r="9" spans="1:17" ht="19.5" customHeight="1">
      <c r="A9" s="110" t="s">
        <v>27</v>
      </c>
      <c r="B9" s="27" t="s">
        <v>3</v>
      </c>
      <c r="C9" s="111">
        <v>0.011728883770000914</v>
      </c>
      <c r="D9" s="111">
        <v>0.014630546873880051</v>
      </c>
      <c r="E9" s="111">
        <v>0.011114128405702958</v>
      </c>
      <c r="F9" s="111">
        <v>1.0089448850722906</v>
      </c>
      <c r="G9" s="111">
        <v>0.04571113555529341</v>
      </c>
      <c r="H9" s="111">
        <v>0.010912864918036985</v>
      </c>
      <c r="I9" s="111">
        <v>0.007797899866482255</v>
      </c>
      <c r="J9" s="111">
        <v>0.04148415953951086</v>
      </c>
      <c r="K9" s="111">
        <v>0.012899597846198332</v>
      </c>
      <c r="L9" s="111">
        <v>0.011686419284587619</v>
      </c>
      <c r="M9" s="111">
        <v>0.019799610880797288</v>
      </c>
      <c r="N9" s="111">
        <v>0.01170621215303768</v>
      </c>
      <c r="O9" s="113">
        <v>0.010221909941258956</v>
      </c>
      <c r="P9" s="111">
        <v>1.2186382541070777</v>
      </c>
      <c r="Q9" s="114">
        <v>0.6685837685194491</v>
      </c>
    </row>
    <row r="10" spans="1:17" ht="19.5" customHeight="1">
      <c r="A10" s="110" t="s">
        <v>28</v>
      </c>
      <c r="B10" s="27" t="s">
        <v>4</v>
      </c>
      <c r="C10" s="111">
        <v>0.022019754636969948</v>
      </c>
      <c r="D10" s="111">
        <v>0.03621389781305711</v>
      </c>
      <c r="E10" s="111">
        <v>0.04637156668940375</v>
      </c>
      <c r="F10" s="111">
        <v>0.02791763311322806</v>
      </c>
      <c r="G10" s="111">
        <v>1.0759452555299804</v>
      </c>
      <c r="H10" s="111">
        <v>0.025415536216703546</v>
      </c>
      <c r="I10" s="111">
        <v>0.015455057126709713</v>
      </c>
      <c r="J10" s="111">
        <v>0.005475379750312988</v>
      </c>
      <c r="K10" s="111">
        <v>0.032739731789928124</v>
      </c>
      <c r="L10" s="111">
        <v>0.02448163237898257</v>
      </c>
      <c r="M10" s="111">
        <v>0.039056754865710586</v>
      </c>
      <c r="N10" s="111">
        <v>0.040862374710205804</v>
      </c>
      <c r="O10" s="113">
        <v>0.04033883973374785</v>
      </c>
      <c r="P10" s="111">
        <v>1.4322934143549404</v>
      </c>
      <c r="Q10" s="114">
        <v>0.7858017958714703</v>
      </c>
    </row>
    <row r="11" spans="1:17" ht="19.5" customHeight="1">
      <c r="A11" s="110" t="s">
        <v>29</v>
      </c>
      <c r="B11" s="27" t="s">
        <v>5</v>
      </c>
      <c r="C11" s="111">
        <v>0.08426290985558135</v>
      </c>
      <c r="D11" s="111">
        <v>0.06023627750740861</v>
      </c>
      <c r="E11" s="111">
        <v>0.1135812924969816</v>
      </c>
      <c r="F11" s="111">
        <v>0.09436631572580537</v>
      </c>
      <c r="G11" s="111">
        <v>0.04678480826587581</v>
      </c>
      <c r="H11" s="111">
        <v>1.0356645363202104</v>
      </c>
      <c r="I11" s="111">
        <v>0.022710705514279013</v>
      </c>
      <c r="J11" s="111">
        <v>0.00860818090274392</v>
      </c>
      <c r="K11" s="111">
        <v>0.09389972817761169</v>
      </c>
      <c r="L11" s="111">
        <v>0.020902797297473106</v>
      </c>
      <c r="M11" s="111">
        <v>0.03173916461338508</v>
      </c>
      <c r="N11" s="111">
        <v>0.06821247257753538</v>
      </c>
      <c r="O11" s="113">
        <v>0.060107124604444506</v>
      </c>
      <c r="P11" s="111">
        <v>1.741076313859336</v>
      </c>
      <c r="Q11" s="114">
        <v>0.9552099314763052</v>
      </c>
    </row>
    <row r="12" spans="1:17" ht="19.5" customHeight="1">
      <c r="A12" s="110" t="s">
        <v>30</v>
      </c>
      <c r="B12" s="27" t="s">
        <v>6</v>
      </c>
      <c r="C12" s="111">
        <v>0.05840138989647811</v>
      </c>
      <c r="D12" s="111">
        <v>0.07849186168500229</v>
      </c>
      <c r="E12" s="111">
        <v>0.04060359423679164</v>
      </c>
      <c r="F12" s="111">
        <v>0.035825486322284335</v>
      </c>
      <c r="G12" s="111">
        <v>0.0434358954894599</v>
      </c>
      <c r="H12" s="111">
        <v>0.05732215596852783</v>
      </c>
      <c r="I12" s="111">
        <v>1.068242893974802</v>
      </c>
      <c r="J12" s="111">
        <v>0.052831546883988896</v>
      </c>
      <c r="K12" s="111">
        <v>0.07612080622065713</v>
      </c>
      <c r="L12" s="111">
        <v>0.03488822356410301</v>
      </c>
      <c r="M12" s="111">
        <v>0.014282346324979708</v>
      </c>
      <c r="N12" s="111">
        <v>0.03583453324339201</v>
      </c>
      <c r="O12" s="113">
        <v>0.23655903636357828</v>
      </c>
      <c r="P12" s="111">
        <v>1.832839770174045</v>
      </c>
      <c r="Q12" s="114">
        <v>1.005554286930838</v>
      </c>
    </row>
    <row r="13" spans="1:17" ht="19.5" customHeight="1">
      <c r="A13" s="110" t="s">
        <v>31</v>
      </c>
      <c r="B13" s="27" t="s">
        <v>7</v>
      </c>
      <c r="C13" s="111">
        <v>0.0076580087987879065</v>
      </c>
      <c r="D13" s="111">
        <v>0.019000690564257548</v>
      </c>
      <c r="E13" s="111">
        <v>0.012334739451573878</v>
      </c>
      <c r="F13" s="111">
        <v>0.01285598020882368</v>
      </c>
      <c r="G13" s="111">
        <v>0.013722216675084347</v>
      </c>
      <c r="H13" s="111">
        <v>0.038131220362228935</v>
      </c>
      <c r="I13" s="111">
        <v>0.021025814592411693</v>
      </c>
      <c r="J13" s="111">
        <v>1.005999397303573</v>
      </c>
      <c r="K13" s="111">
        <v>0.02070284587978072</v>
      </c>
      <c r="L13" s="111">
        <v>0.022863606831635724</v>
      </c>
      <c r="M13" s="111">
        <v>0.005627823687115638</v>
      </c>
      <c r="N13" s="111">
        <v>0.017423899828563114</v>
      </c>
      <c r="O13" s="113">
        <v>0.023455294829074925</v>
      </c>
      <c r="P13" s="111">
        <v>1.2208015390129112</v>
      </c>
      <c r="Q13" s="114">
        <v>0.6697706155348361</v>
      </c>
    </row>
    <row r="14" spans="1:17" ht="19.5" customHeight="1">
      <c r="A14" s="110" t="s">
        <v>32</v>
      </c>
      <c r="B14" s="27" t="s">
        <v>8</v>
      </c>
      <c r="C14" s="111">
        <v>0.09825769636077883</v>
      </c>
      <c r="D14" s="111">
        <v>0.4142977518225569</v>
      </c>
      <c r="E14" s="111">
        <v>0.07832508553306256</v>
      </c>
      <c r="F14" s="111">
        <v>0.10645913681987003</v>
      </c>
      <c r="G14" s="111">
        <v>0.08763821008960852</v>
      </c>
      <c r="H14" s="111">
        <v>0.07293220593527672</v>
      </c>
      <c r="I14" s="111">
        <v>0.037557812677052646</v>
      </c>
      <c r="J14" s="111">
        <v>0.01068428238495798</v>
      </c>
      <c r="K14" s="111">
        <v>1.121433996795128</v>
      </c>
      <c r="L14" s="111">
        <v>0.040059199009113935</v>
      </c>
      <c r="M14" s="111">
        <v>0.05240590233033702</v>
      </c>
      <c r="N14" s="111">
        <v>0.048481034329417465</v>
      </c>
      <c r="O14" s="113">
        <v>0.1040143269713643</v>
      </c>
      <c r="P14" s="111">
        <v>2.2725466410585247</v>
      </c>
      <c r="Q14" s="114">
        <v>1.2467914840966585</v>
      </c>
    </row>
    <row r="15" spans="1:17" ht="19.5" customHeight="1">
      <c r="A15" s="110" t="s">
        <v>33</v>
      </c>
      <c r="B15" s="27" t="s">
        <v>9</v>
      </c>
      <c r="C15" s="111">
        <v>0.011167716435648553</v>
      </c>
      <c r="D15" s="111">
        <v>0.02631164260844991</v>
      </c>
      <c r="E15" s="111">
        <v>0.02046351044599069</v>
      </c>
      <c r="F15" s="111">
        <v>0.027775799347998197</v>
      </c>
      <c r="G15" s="111">
        <v>0.018715620507722946</v>
      </c>
      <c r="H15" s="111">
        <v>0.041848162639499954</v>
      </c>
      <c r="I15" s="111">
        <v>0.03557940545796028</v>
      </c>
      <c r="J15" s="111">
        <v>0.005187887156224124</v>
      </c>
      <c r="K15" s="111">
        <v>0.022680273708102463</v>
      </c>
      <c r="L15" s="111">
        <v>1.1366355954926906</v>
      </c>
      <c r="M15" s="111">
        <v>0.022978949520319723</v>
      </c>
      <c r="N15" s="111">
        <v>0.027414089595322027</v>
      </c>
      <c r="O15" s="113">
        <v>0.03582096074476054</v>
      </c>
      <c r="P15" s="111">
        <v>1.43257961366069</v>
      </c>
      <c r="Q15" s="114">
        <v>0.7859588139280929</v>
      </c>
    </row>
    <row r="16" spans="1:17" ht="19.5" customHeight="1">
      <c r="A16" s="110" t="s">
        <v>34</v>
      </c>
      <c r="B16" s="27" t="s">
        <v>10</v>
      </c>
      <c r="C16" s="111">
        <v>0.0020693428815436042</v>
      </c>
      <c r="D16" s="111">
        <v>0.003655448844059137</v>
      </c>
      <c r="E16" s="111">
        <v>0.0024024956926003414</v>
      </c>
      <c r="F16" s="111">
        <v>0.001879459359433538</v>
      </c>
      <c r="G16" s="111">
        <v>0.0018746931765188926</v>
      </c>
      <c r="H16" s="111">
        <v>0.0017839292882474134</v>
      </c>
      <c r="I16" s="111">
        <v>0.0018153316509945828</v>
      </c>
      <c r="J16" s="111">
        <v>0.0014039695810082154</v>
      </c>
      <c r="K16" s="111">
        <v>0.0017801547342267768</v>
      </c>
      <c r="L16" s="111">
        <v>0.0012469549465780588</v>
      </c>
      <c r="M16" s="111">
        <v>1.0005462643616663</v>
      </c>
      <c r="N16" s="111">
        <v>0.001223330048443354</v>
      </c>
      <c r="O16" s="113">
        <v>0.19695155304259981</v>
      </c>
      <c r="P16" s="111">
        <v>1.2186329276079202</v>
      </c>
      <c r="Q16" s="114">
        <v>0.6685808462323243</v>
      </c>
    </row>
    <row r="17" spans="1:17" ht="19.5" customHeight="1">
      <c r="A17" s="110" t="s">
        <v>35</v>
      </c>
      <c r="B17" s="27" t="s">
        <v>73</v>
      </c>
      <c r="C17" s="111">
        <v>0.08052733538475437</v>
      </c>
      <c r="D17" s="111">
        <v>0.15093238327936523</v>
      </c>
      <c r="E17" s="111">
        <v>0.16548403511167628</v>
      </c>
      <c r="F17" s="111">
        <v>0.18555431401879138</v>
      </c>
      <c r="G17" s="111">
        <v>0.1624701508736353</v>
      </c>
      <c r="H17" s="111">
        <v>0.11408103524766927</v>
      </c>
      <c r="I17" s="111">
        <v>0.1761868271492768</v>
      </c>
      <c r="J17" s="111">
        <v>0.04388369982629105</v>
      </c>
      <c r="K17" s="111">
        <v>0.2434179331285314</v>
      </c>
      <c r="L17" s="111">
        <v>0.18097477478391902</v>
      </c>
      <c r="M17" s="111">
        <v>0.11926002921742712</v>
      </c>
      <c r="N17" s="111">
        <v>1.1289574285521462</v>
      </c>
      <c r="O17" s="113">
        <v>0.20704280144841755</v>
      </c>
      <c r="P17" s="111">
        <v>2.9587727480219006</v>
      </c>
      <c r="Q17" s="114">
        <v>1.6232769875705149</v>
      </c>
    </row>
    <row r="18" spans="1:17" ht="19.5" customHeight="1">
      <c r="A18" s="110" t="s">
        <v>36</v>
      </c>
      <c r="B18" s="27" t="s">
        <v>11</v>
      </c>
      <c r="C18" s="111">
        <v>0.010563749159311953</v>
      </c>
      <c r="D18" s="111">
        <v>0.018660631351984033</v>
      </c>
      <c r="E18" s="111">
        <v>0.01226445461470647</v>
      </c>
      <c r="F18" s="111">
        <v>0.009594416375002598</v>
      </c>
      <c r="G18" s="111">
        <v>0.009570085578397178</v>
      </c>
      <c r="H18" s="111">
        <v>0.009106746729637369</v>
      </c>
      <c r="I18" s="111">
        <v>0.009267052054593168</v>
      </c>
      <c r="J18" s="111">
        <v>0.007167097639233151</v>
      </c>
      <c r="K18" s="111">
        <v>0.009087478080532424</v>
      </c>
      <c r="L18" s="111">
        <v>0.00636555661514536</v>
      </c>
      <c r="M18" s="111">
        <v>0.002788614561067948</v>
      </c>
      <c r="N18" s="111">
        <v>0.00624495432152104</v>
      </c>
      <c r="O18" s="113">
        <v>1.0054142411271088</v>
      </c>
      <c r="P18" s="111">
        <v>1.1160950782082415</v>
      </c>
      <c r="Q18" s="115">
        <v>0.6123253154901446</v>
      </c>
    </row>
    <row r="19" spans="1:17" ht="21.75" customHeight="1">
      <c r="A19" s="10"/>
      <c r="B19" s="21" t="s">
        <v>42</v>
      </c>
      <c r="C19" s="112">
        <v>1.9674251327584427</v>
      </c>
      <c r="D19" s="112">
        <v>2.1101269321847163</v>
      </c>
      <c r="E19" s="112">
        <v>2.3421202309256843</v>
      </c>
      <c r="F19" s="112">
        <v>2.0966696733563794</v>
      </c>
      <c r="G19" s="112">
        <v>1.805450411488164</v>
      </c>
      <c r="H19" s="112">
        <v>1.5448601358463012</v>
      </c>
      <c r="I19" s="112">
        <v>1.5219586367407938</v>
      </c>
      <c r="J19" s="112">
        <v>1.2280842477453082</v>
      </c>
      <c r="K19" s="112">
        <v>2.049446066540759</v>
      </c>
      <c r="L19" s="112">
        <v>1.5865566773884139</v>
      </c>
      <c r="M19" s="112">
        <v>1.5003199712906077</v>
      </c>
      <c r="N19" s="112">
        <v>1.7030916621836059</v>
      </c>
      <c r="O19" s="116">
        <v>2.239196702702941</v>
      </c>
      <c r="P19" s="117"/>
      <c r="Q19" s="112"/>
    </row>
    <row r="20" spans="1:17" ht="21" customHeight="1">
      <c r="A20" s="118"/>
      <c r="B20" s="119" t="s">
        <v>43</v>
      </c>
      <c r="C20" s="120">
        <v>1.0793921043479227</v>
      </c>
      <c r="D20" s="120">
        <v>1.1576828575828373</v>
      </c>
      <c r="E20" s="120">
        <v>1.2849617719126234</v>
      </c>
      <c r="F20" s="120">
        <v>1.1502997766799785</v>
      </c>
      <c r="G20" s="120">
        <v>0.9905276122094254</v>
      </c>
      <c r="H20" s="120">
        <v>0.8475594853342208</v>
      </c>
      <c r="I20" s="120">
        <v>0.8349949933489236</v>
      </c>
      <c r="J20" s="120">
        <v>0.6737661415516221</v>
      </c>
      <c r="K20" s="120">
        <v>1.1243914015723857</v>
      </c>
      <c r="L20" s="120">
        <v>0.8704355363563347</v>
      </c>
      <c r="M20" s="120">
        <v>0.8231233321371906</v>
      </c>
      <c r="N20" s="120">
        <v>0.9343703414850437</v>
      </c>
      <c r="O20" s="121">
        <v>1.2284946454814902</v>
      </c>
      <c r="P20" s="122"/>
      <c r="Q20" s="111"/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19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00390625" defaultRowHeight="13.5"/>
  <cols>
    <col min="1" max="1" width="3.75390625" style="1" customWidth="1"/>
    <col min="2" max="2" width="13.00390625" style="1" customWidth="1"/>
    <col min="3" max="15" width="9.125" style="1" bestFit="1" customWidth="1"/>
    <col min="16" max="16" width="9.375" style="1" bestFit="1" customWidth="1"/>
    <col min="17" max="17" width="9.125" style="1" bestFit="1" customWidth="1"/>
    <col min="18" max="16384" width="9.00390625" style="1" customWidth="1"/>
  </cols>
  <sheetData>
    <row r="1" ht="46.5" customHeight="1"/>
    <row r="2" spans="1:2" ht="26.25" customHeight="1">
      <c r="A2" s="123"/>
      <c r="B2" s="7" t="s">
        <v>54</v>
      </c>
    </row>
    <row r="3" spans="1:17" s="13" customFormat="1" ht="19.5" customHeight="1">
      <c r="A3" s="10"/>
      <c r="B3" s="124"/>
      <c r="C3" s="11" t="s">
        <v>74</v>
      </c>
      <c r="D3" s="11" t="s">
        <v>75</v>
      </c>
      <c r="E3" s="11" t="s">
        <v>76</v>
      </c>
      <c r="F3" s="11" t="s">
        <v>27</v>
      </c>
      <c r="G3" s="11" t="s">
        <v>28</v>
      </c>
      <c r="H3" s="11" t="s">
        <v>29</v>
      </c>
      <c r="I3" s="11" t="s">
        <v>30</v>
      </c>
      <c r="J3" s="11" t="s">
        <v>31</v>
      </c>
      <c r="K3" s="11" t="s">
        <v>32</v>
      </c>
      <c r="L3" s="11" t="s">
        <v>33</v>
      </c>
      <c r="M3" s="11" t="s">
        <v>34</v>
      </c>
      <c r="N3" s="11" t="s">
        <v>35</v>
      </c>
      <c r="O3" s="11" t="s">
        <v>36</v>
      </c>
      <c r="P3" s="11"/>
      <c r="Q3" s="11"/>
    </row>
    <row r="4" spans="1:17" ht="30" customHeight="1">
      <c r="A4" s="26"/>
      <c r="B4" s="125"/>
      <c r="C4" s="126" t="s">
        <v>0</v>
      </c>
      <c r="D4" s="126" t="s">
        <v>1</v>
      </c>
      <c r="E4" s="126" t="s">
        <v>2</v>
      </c>
      <c r="F4" s="126" t="s">
        <v>3</v>
      </c>
      <c r="G4" s="126" t="s">
        <v>4</v>
      </c>
      <c r="H4" s="126" t="s">
        <v>5</v>
      </c>
      <c r="I4" s="126" t="s">
        <v>6</v>
      </c>
      <c r="J4" s="126" t="s">
        <v>7</v>
      </c>
      <c r="K4" s="126" t="s">
        <v>8</v>
      </c>
      <c r="L4" s="126" t="s">
        <v>9</v>
      </c>
      <c r="M4" s="126" t="s">
        <v>10</v>
      </c>
      <c r="N4" s="126" t="s">
        <v>77</v>
      </c>
      <c r="O4" s="126" t="s">
        <v>11</v>
      </c>
      <c r="P4" s="126" t="s">
        <v>40</v>
      </c>
      <c r="Q4" s="126" t="s">
        <v>41</v>
      </c>
    </row>
    <row r="5" spans="1:17" ht="19.5" customHeight="1">
      <c r="A5" s="10" t="s">
        <v>74</v>
      </c>
      <c r="B5" s="127" t="s">
        <v>0</v>
      </c>
      <c r="C5" s="117">
        <v>1.12515710290312</v>
      </c>
      <c r="D5" s="112">
        <v>0.003031850234232</v>
      </c>
      <c r="E5" s="112">
        <v>0.05058166016693</v>
      </c>
      <c r="F5" s="112">
        <v>0.006968880201687</v>
      </c>
      <c r="G5" s="112">
        <v>0.002929778027337</v>
      </c>
      <c r="H5" s="112">
        <v>0.001961503526942</v>
      </c>
      <c r="I5" s="112">
        <v>0.002349986914416</v>
      </c>
      <c r="J5" s="112">
        <v>0.000713744335451</v>
      </c>
      <c r="K5" s="112">
        <v>0.004957213684931</v>
      </c>
      <c r="L5" s="112">
        <v>0.002260887875332</v>
      </c>
      <c r="M5" s="112">
        <v>0.002367170211071</v>
      </c>
      <c r="N5" s="112">
        <v>0.013841387991395</v>
      </c>
      <c r="O5" s="116">
        <v>0.003824431478635</v>
      </c>
      <c r="P5" s="128">
        <v>1.22094559755148</v>
      </c>
      <c r="Q5" s="128">
        <v>0.86022118086469</v>
      </c>
    </row>
    <row r="6" spans="1:17" ht="19.5" customHeight="1">
      <c r="A6" s="110" t="s">
        <v>75</v>
      </c>
      <c r="B6" s="129" t="s">
        <v>1</v>
      </c>
      <c r="C6" s="122">
        <v>0.000440403255441</v>
      </c>
      <c r="D6" s="111">
        <v>1.00103268500335</v>
      </c>
      <c r="E6" s="111">
        <v>0.00323595762411</v>
      </c>
      <c r="F6" s="111">
        <v>0.00851293587325</v>
      </c>
      <c r="G6" s="111">
        <v>0.033137869767565</v>
      </c>
      <c r="H6" s="111">
        <v>0.000517821400925</v>
      </c>
      <c r="I6" s="111">
        <v>0.00031185530397</v>
      </c>
      <c r="J6" s="111">
        <v>0.000418826943846</v>
      </c>
      <c r="K6" s="111">
        <v>0.000643642804579</v>
      </c>
      <c r="L6" s="111">
        <v>0.000505592169431</v>
      </c>
      <c r="M6" s="111">
        <v>0.000847395304083</v>
      </c>
      <c r="N6" s="111">
        <v>0.000811378683721</v>
      </c>
      <c r="O6" s="113">
        <v>0.000909480426638</v>
      </c>
      <c r="P6" s="114">
        <v>1.05132584456091</v>
      </c>
      <c r="Q6" s="114">
        <v>0.740715033737302</v>
      </c>
    </row>
    <row r="7" spans="1:17" ht="19.5" customHeight="1">
      <c r="A7" s="110" t="s">
        <v>76</v>
      </c>
      <c r="B7" s="129" t="s">
        <v>2</v>
      </c>
      <c r="C7" s="122">
        <v>0.063229552743842</v>
      </c>
      <c r="D7" s="111">
        <v>0.041879866559803</v>
      </c>
      <c r="E7" s="111">
        <v>1.12387722440757</v>
      </c>
      <c r="F7" s="111">
        <v>0.090978775765513</v>
      </c>
      <c r="G7" s="111">
        <v>0.036078088884113</v>
      </c>
      <c r="H7" s="111">
        <v>0.020251123847533</v>
      </c>
      <c r="I7" s="111">
        <v>0.018363898900683</v>
      </c>
      <c r="J7" s="111">
        <v>0.006499993861546</v>
      </c>
      <c r="K7" s="111">
        <v>0.064521367073535</v>
      </c>
      <c r="L7" s="111">
        <v>0.014894329301263</v>
      </c>
      <c r="M7" s="111">
        <v>0.029311522183627</v>
      </c>
      <c r="N7" s="111">
        <v>0.047050652216104</v>
      </c>
      <c r="O7" s="113">
        <v>0.048746791794326</v>
      </c>
      <c r="P7" s="114">
        <v>1.60568318753946</v>
      </c>
      <c r="Q7" s="114">
        <v>1.1312892977785</v>
      </c>
    </row>
    <row r="8" spans="1:17" ht="19.5" customHeight="1">
      <c r="A8" s="110" t="s">
        <v>27</v>
      </c>
      <c r="B8" s="129" t="s">
        <v>3</v>
      </c>
      <c r="C8" s="122">
        <v>0.008758324658951</v>
      </c>
      <c r="D8" s="111">
        <v>0.01189175714062</v>
      </c>
      <c r="E8" s="111">
        <v>0.006223966310997</v>
      </c>
      <c r="F8" s="111">
        <v>1.00534897555213</v>
      </c>
      <c r="G8" s="111">
        <v>0.042635078598883</v>
      </c>
      <c r="H8" s="111">
        <v>0.009475805025665</v>
      </c>
      <c r="I8" s="111">
        <v>0.006580292613921</v>
      </c>
      <c r="J8" s="111">
        <v>0.041037024847337</v>
      </c>
      <c r="K8" s="111">
        <v>0.009856524317072</v>
      </c>
      <c r="L8" s="111">
        <v>0.010401420144276</v>
      </c>
      <c r="M8" s="111">
        <v>0.018011847931279</v>
      </c>
      <c r="N8" s="111">
        <v>0.009267635204487</v>
      </c>
      <c r="O8" s="113">
        <v>0.007456144310921</v>
      </c>
      <c r="P8" s="114">
        <v>1.18694479665654</v>
      </c>
      <c r="Q8" s="114">
        <v>0.83626580631332</v>
      </c>
    </row>
    <row r="9" spans="1:17" ht="19.5" customHeight="1">
      <c r="A9" s="110" t="s">
        <v>28</v>
      </c>
      <c r="B9" s="129" t="s">
        <v>4</v>
      </c>
      <c r="C9" s="122">
        <v>0.006995746268146</v>
      </c>
      <c r="D9" s="111">
        <v>0.016271689643067</v>
      </c>
      <c r="E9" s="111">
        <v>0.016769382078858</v>
      </c>
      <c r="F9" s="111">
        <v>0.008520950715239</v>
      </c>
      <c r="G9" s="111">
        <v>1.03990004574532</v>
      </c>
      <c r="H9" s="111">
        <v>0.01248519698857</v>
      </c>
      <c r="I9" s="111">
        <v>0.006791338092671</v>
      </c>
      <c r="J9" s="111">
        <v>0.002382882693237</v>
      </c>
      <c r="K9" s="111">
        <v>0.013026698923495</v>
      </c>
      <c r="L9" s="111">
        <v>0.012244273620431</v>
      </c>
      <c r="M9" s="111">
        <v>0.019862406633939</v>
      </c>
      <c r="N9" s="111">
        <v>0.019460004551008</v>
      </c>
      <c r="O9" s="113">
        <v>0.018593300443475</v>
      </c>
      <c r="P9" s="114">
        <v>1.19330391639745</v>
      </c>
      <c r="Q9" s="114">
        <v>0.84074614475244</v>
      </c>
    </row>
    <row r="10" spans="1:17" ht="19.5" customHeight="1">
      <c r="A10" s="110" t="s">
        <v>29</v>
      </c>
      <c r="B10" s="129" t="s">
        <v>5</v>
      </c>
      <c r="C10" s="122">
        <v>0.051101206081007</v>
      </c>
      <c r="D10" s="111">
        <v>0.035277599300808</v>
      </c>
      <c r="E10" s="111">
        <v>0.061511002966883</v>
      </c>
      <c r="F10" s="111">
        <v>0.054334665967506</v>
      </c>
      <c r="G10" s="111">
        <v>0.02655037423568</v>
      </c>
      <c r="H10" s="111">
        <v>1.023213591466</v>
      </c>
      <c r="I10" s="111">
        <v>0.012542053959844</v>
      </c>
      <c r="J10" s="111">
        <v>0.004903858851443</v>
      </c>
      <c r="K10" s="111">
        <v>0.060365347427217</v>
      </c>
      <c r="L10" s="111">
        <v>0.011797446278892</v>
      </c>
      <c r="M10" s="111">
        <v>0.01769455412496</v>
      </c>
      <c r="N10" s="111">
        <v>0.04399348609423</v>
      </c>
      <c r="O10" s="113">
        <v>0.035459608415939</v>
      </c>
      <c r="P10" s="114">
        <v>1.43874479517041</v>
      </c>
      <c r="Q10" s="114">
        <v>1.01367231197394</v>
      </c>
    </row>
    <row r="11" spans="1:17" ht="19.5" customHeight="1">
      <c r="A11" s="110" t="s">
        <v>30</v>
      </c>
      <c r="B11" s="129" t="s">
        <v>6</v>
      </c>
      <c r="C11" s="122">
        <v>0.040671341567238</v>
      </c>
      <c r="D11" s="111">
        <v>0.058676743163642</v>
      </c>
      <c r="E11" s="111">
        <v>0.020002228075258</v>
      </c>
      <c r="F11" s="111">
        <v>0.019581904752318</v>
      </c>
      <c r="G11" s="111">
        <v>0.02993147958866</v>
      </c>
      <c r="H11" s="111">
        <v>0.045806220017969</v>
      </c>
      <c r="I11" s="111">
        <v>1.05578782227129</v>
      </c>
      <c r="J11" s="111">
        <v>0.044490908723526</v>
      </c>
      <c r="K11" s="111">
        <v>0.057223518480406</v>
      </c>
      <c r="L11" s="111">
        <v>0.026956451773211</v>
      </c>
      <c r="M11" s="111">
        <v>0.008050947047351</v>
      </c>
      <c r="N11" s="111">
        <v>0.024528787848118</v>
      </c>
      <c r="O11" s="113">
        <v>0.200093711482788</v>
      </c>
      <c r="P11" s="114">
        <v>1.63180206479178</v>
      </c>
      <c r="Q11" s="114">
        <v>1.14969143746261</v>
      </c>
    </row>
    <row r="12" spans="1:17" ht="19.5" customHeight="1">
      <c r="A12" s="110" t="s">
        <v>31</v>
      </c>
      <c r="B12" s="129" t="s">
        <v>7</v>
      </c>
      <c r="C12" s="122">
        <v>0.00423120510204</v>
      </c>
      <c r="D12" s="111">
        <v>0.015255483994878</v>
      </c>
      <c r="E12" s="111">
        <v>0.00679564519193</v>
      </c>
      <c r="F12" s="111">
        <v>0.008407815672067</v>
      </c>
      <c r="G12" s="111">
        <v>0.010636686172317</v>
      </c>
      <c r="H12" s="111">
        <v>0.035515097181813</v>
      </c>
      <c r="I12" s="111">
        <v>0.018992642229633</v>
      </c>
      <c r="J12" s="111">
        <v>1.00524616030855</v>
      </c>
      <c r="K12" s="111">
        <v>0.016622114350556</v>
      </c>
      <c r="L12" s="111">
        <v>0.020877764571963</v>
      </c>
      <c r="M12" s="111">
        <v>0.003856373600662</v>
      </c>
      <c r="N12" s="111">
        <v>0.014488646417803</v>
      </c>
      <c r="O12" s="113">
        <v>0.019652464876161</v>
      </c>
      <c r="P12" s="114">
        <v>1.18057809967037</v>
      </c>
      <c r="Q12" s="114">
        <v>0.831780129301471</v>
      </c>
    </row>
    <row r="13" spans="1:17" ht="19.5" customHeight="1">
      <c r="A13" s="110" t="s">
        <v>32</v>
      </c>
      <c r="B13" s="129" t="s">
        <v>8</v>
      </c>
      <c r="C13" s="122">
        <v>0.069667075430115</v>
      </c>
      <c r="D13" s="111">
        <v>0.355756430294407</v>
      </c>
      <c r="E13" s="111">
        <v>0.041224610275026</v>
      </c>
      <c r="F13" s="111">
        <v>0.072810277718521</v>
      </c>
      <c r="G13" s="111">
        <v>0.059502961452395</v>
      </c>
      <c r="H13" s="111">
        <v>0.058492840219249</v>
      </c>
      <c r="I13" s="111">
        <v>0.027577733797131</v>
      </c>
      <c r="J13" s="111">
        <v>0.007163626402154</v>
      </c>
      <c r="K13" s="111">
        <v>1.09208964225173</v>
      </c>
      <c r="L13" s="111">
        <v>0.030274224789387</v>
      </c>
      <c r="M13" s="111">
        <v>0.03872067819955</v>
      </c>
      <c r="N13" s="111">
        <v>0.031089811928966</v>
      </c>
      <c r="O13" s="113">
        <v>0.079275724201939</v>
      </c>
      <c r="P13" s="114">
        <v>1.96364563696057</v>
      </c>
      <c r="Q13" s="114">
        <v>1.38349290256135</v>
      </c>
    </row>
    <row r="14" spans="1:17" ht="19.5" customHeight="1">
      <c r="A14" s="110" t="s">
        <v>33</v>
      </c>
      <c r="B14" s="129" t="s">
        <v>9</v>
      </c>
      <c r="C14" s="122">
        <v>0.005873951065031</v>
      </c>
      <c r="D14" s="111">
        <v>0.020879182765447</v>
      </c>
      <c r="E14" s="111">
        <v>0.011617416989979</v>
      </c>
      <c r="F14" s="111">
        <v>0.020530672671465</v>
      </c>
      <c r="G14" s="111">
        <v>0.014097815057334</v>
      </c>
      <c r="H14" s="111">
        <v>0.038263060614836</v>
      </c>
      <c r="I14" s="111">
        <v>0.032258491315434</v>
      </c>
      <c r="J14" s="111">
        <v>0.004115570370253</v>
      </c>
      <c r="K14" s="111">
        <v>0.016613007643072</v>
      </c>
      <c r="L14" s="111">
        <v>1.13039911081057</v>
      </c>
      <c r="M14" s="111">
        <v>0.019794999974947</v>
      </c>
      <c r="N14" s="111">
        <v>0.022812508270871</v>
      </c>
      <c r="O14" s="113">
        <v>0.029834566940333</v>
      </c>
      <c r="P14" s="114">
        <v>1.36709035448957</v>
      </c>
      <c r="Q14" s="114">
        <v>0.963187943382678</v>
      </c>
    </row>
    <row r="15" spans="1:17" ht="19.5" customHeight="1">
      <c r="A15" s="110" t="s">
        <v>34</v>
      </c>
      <c r="B15" s="129" t="s">
        <v>10</v>
      </c>
      <c r="C15" s="122">
        <v>0.0005935774723</v>
      </c>
      <c r="D15" s="111">
        <v>0.001269704212099</v>
      </c>
      <c r="E15" s="111">
        <v>0.000580854920052</v>
      </c>
      <c r="F15" s="111">
        <v>0.000467422035399</v>
      </c>
      <c r="G15" s="111">
        <v>0.000572879344451</v>
      </c>
      <c r="H15" s="111">
        <v>0.000621322048197</v>
      </c>
      <c r="I15" s="111">
        <v>0.000640743893641</v>
      </c>
      <c r="J15" s="111">
        <v>0.000523951413248</v>
      </c>
      <c r="K15" s="111">
        <v>0.000491774679902</v>
      </c>
      <c r="L15" s="111">
        <v>0.000424861758829</v>
      </c>
      <c r="M15" s="111">
        <v>1.00011547411086</v>
      </c>
      <c r="N15" s="111">
        <v>0.000328369373371</v>
      </c>
      <c r="O15" s="113">
        <v>0.196130529213672</v>
      </c>
      <c r="P15" s="114">
        <v>1.20276146447602</v>
      </c>
      <c r="Q15" s="114">
        <v>0.847409490926546</v>
      </c>
    </row>
    <row r="16" spans="1:17" ht="19.5" customHeight="1">
      <c r="A16" s="110" t="s">
        <v>35</v>
      </c>
      <c r="B16" s="129" t="s">
        <v>77</v>
      </c>
      <c r="C16" s="122">
        <v>0.037195350654945</v>
      </c>
      <c r="D16" s="111">
        <v>0.10009467499485</v>
      </c>
      <c r="E16" s="111">
        <v>0.088441032984787</v>
      </c>
      <c r="F16" s="111">
        <v>0.119402560776077</v>
      </c>
      <c r="G16" s="111">
        <v>0.116312290039625</v>
      </c>
      <c r="H16" s="111">
        <v>0.085552129218453</v>
      </c>
      <c r="I16" s="111">
        <v>0.141191696707828</v>
      </c>
      <c r="J16" s="111">
        <v>0.033177717967447</v>
      </c>
      <c r="K16" s="111">
        <v>0.178556510662357</v>
      </c>
      <c r="L16" s="111">
        <v>0.146519940669493</v>
      </c>
      <c r="M16" s="111">
        <v>0.08790494772196</v>
      </c>
      <c r="N16" s="111">
        <v>1.08827805257145</v>
      </c>
      <c r="O16" s="113">
        <v>0.150883107276467</v>
      </c>
      <c r="P16" s="114">
        <v>2.37351001224574</v>
      </c>
      <c r="Q16" s="114">
        <v>1.67226417755447</v>
      </c>
    </row>
    <row r="17" spans="1:17" ht="19.5" customHeight="1">
      <c r="A17" s="130" t="s">
        <v>36</v>
      </c>
      <c r="B17" s="131" t="s">
        <v>11</v>
      </c>
      <c r="C17" s="132">
        <v>0.00303014236061</v>
      </c>
      <c r="D17" s="133">
        <v>0.006481688908475</v>
      </c>
      <c r="E17" s="133">
        <v>0.002965195245363</v>
      </c>
      <c r="F17" s="133">
        <v>0.002386133867676</v>
      </c>
      <c r="G17" s="133">
        <v>0.00292448088101</v>
      </c>
      <c r="H17" s="133">
        <v>0.003171775118974</v>
      </c>
      <c r="I17" s="133">
        <v>0.003270921328773</v>
      </c>
      <c r="J17" s="133">
        <v>0.002674709614626</v>
      </c>
      <c r="K17" s="133">
        <v>0.002510451219912</v>
      </c>
      <c r="L17" s="133">
        <v>0.002168868720444</v>
      </c>
      <c r="M17" s="133">
        <v>0.000589481594605</v>
      </c>
      <c r="N17" s="133">
        <v>0.001676286575236</v>
      </c>
      <c r="O17" s="134">
        <v>1.00122301218193</v>
      </c>
      <c r="P17" s="115">
        <v>1.03507314761764</v>
      </c>
      <c r="Q17" s="115">
        <v>0.729264143390658</v>
      </c>
    </row>
    <row r="18" spans="1:17" ht="19.5" customHeight="1">
      <c r="A18" s="33"/>
      <c r="B18" s="135" t="s">
        <v>42</v>
      </c>
      <c r="C18" s="136">
        <v>1.41694497956279</v>
      </c>
      <c r="D18" s="120">
        <v>1.66779935621568</v>
      </c>
      <c r="E18" s="120">
        <v>1.43382617723774</v>
      </c>
      <c r="F18" s="120">
        <v>1.41825197156885</v>
      </c>
      <c r="G18" s="120">
        <v>1.41520982779469</v>
      </c>
      <c r="H18" s="120">
        <v>1.33532748667513</v>
      </c>
      <c r="I18" s="120">
        <v>1.32665947732924</v>
      </c>
      <c r="J18" s="120">
        <v>1.15334897633266</v>
      </c>
      <c r="K18" s="120">
        <v>1.51747781351876</v>
      </c>
      <c r="L18" s="120">
        <v>1.40972517248352</v>
      </c>
      <c r="M18" s="120">
        <v>1.2471277986389</v>
      </c>
      <c r="N18" s="120">
        <v>1.31762700772676</v>
      </c>
      <c r="O18" s="121">
        <v>1.79208287304323</v>
      </c>
      <c r="P18" s="117"/>
      <c r="Q18" s="112"/>
    </row>
    <row r="19" spans="1:17" ht="19.5" customHeight="1">
      <c r="A19" s="28"/>
      <c r="B19" s="131" t="s">
        <v>43</v>
      </c>
      <c r="C19" s="132">
        <v>0.998313181180376</v>
      </c>
      <c r="D19" s="133">
        <v>1.17505344589174</v>
      </c>
      <c r="E19" s="133">
        <v>1.01020688375605</v>
      </c>
      <c r="F19" s="133">
        <v>0.999234026637445</v>
      </c>
      <c r="G19" s="133">
        <v>0.997090674374234</v>
      </c>
      <c r="H19" s="133">
        <v>0.940809311841859</v>
      </c>
      <c r="I19" s="133">
        <v>0.934702237742715</v>
      </c>
      <c r="J19" s="133">
        <v>0.812595762136835</v>
      </c>
      <c r="K19" s="133">
        <v>1.06914391542005</v>
      </c>
      <c r="L19" s="133">
        <v>0.993226442685396</v>
      </c>
      <c r="M19" s="133">
        <v>0.878667935562213</v>
      </c>
      <c r="N19" s="133">
        <v>0.928338381987675</v>
      </c>
      <c r="O19" s="134">
        <v>1.2626178007834</v>
      </c>
      <c r="P19" s="122"/>
      <c r="Q19" s="111"/>
    </row>
  </sheetData>
  <mergeCells count="1">
    <mergeCell ref="B3:B4"/>
  </mergeCells>
  <printOptions/>
  <pageMargins left="0.2" right="0.2" top="1" bottom="1" header="0.512" footer="0.51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熊本県統計調査課</cp:lastModifiedBy>
  <cp:lastPrinted>2008-01-22T11:53:18Z</cp:lastPrinted>
  <dcterms:created xsi:type="dcterms:W3CDTF">1997-01-08T22:48:59Z</dcterms:created>
  <dcterms:modified xsi:type="dcterms:W3CDTF">2008-01-22T11:53:25Z</dcterms:modified>
  <cp:category/>
  <cp:version/>
  <cp:contentType/>
  <cp:contentStatus/>
</cp:coreProperties>
</file>