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100" tabRatio="729" activeTab="1"/>
  </bookViews>
  <sheets>
    <sheet name="5-5(1)" sheetId="1" r:id="rId1"/>
    <sheet name="5-5(2)(3)" sheetId="2" r:id="rId2"/>
    <sheet name="5-5(4)" sheetId="3" r:id="rId3"/>
  </sheets>
  <definedNames>
    <definedName name="DATA" localSheetId="0">'5-5(1)'!$B$11:$K$35,'5-5(1)'!$B$43:$K$72</definedName>
    <definedName name="DATA" localSheetId="1">'5-5(2)(3)'!$B$11:$K$14,'5-5(2)(3)'!#REF!</definedName>
    <definedName name="DATA" localSheetId="2">'5-5(4)'!$B$11:$K$13,'5-5(4)'!#REF!</definedName>
    <definedName name="K_Top1" localSheetId="0">'5-5(1)'!$B$11</definedName>
    <definedName name="K_Top1" localSheetId="1">'5-5(2)(3)'!$B$11</definedName>
    <definedName name="K_Top1" localSheetId="2">'5-5(4)'!$B$11</definedName>
    <definedName name="K_TOP2" localSheetId="0">'5-5(1)'!$B$43</definedName>
    <definedName name="K_TOP2" localSheetId="1">'5-5(2)(3)'!#REF!</definedName>
    <definedName name="K_TOP2" localSheetId="2">'5-5(4)'!#REF!</definedName>
    <definedName name="Last1" localSheetId="0">'5-5(1)'!$K$11</definedName>
    <definedName name="Last1" localSheetId="1">'5-5(2)(3)'!$K$11</definedName>
    <definedName name="Last1" localSheetId="2">'5-5(4)'!$K$11</definedName>
    <definedName name="LAST2" localSheetId="2">'5-5(4)'!#REF!</definedName>
    <definedName name="N_DATA" localSheetId="2">'5-5(4)'!$B$11:$K$11,'5-5(4)'!#REF!</definedName>
    <definedName name="_xlnm.Print_Area" localSheetId="0">'5-5(1)'!$A$1:$K$72</definedName>
    <definedName name="_xlnm.Print_Area" localSheetId="1">'5-5(2)(3)'!$A$1:$K$26</definedName>
    <definedName name="_xlnm.Print_Area" localSheetId="2">'5-5(4)'!$A$1:$K$24</definedName>
    <definedName name="SIKI1" localSheetId="0">'5-5(1)'!#REF!</definedName>
    <definedName name="SIKI1" localSheetId="1">'5-5(2)(3)'!#REF!</definedName>
    <definedName name="SIKI1" localSheetId="2">'5-5(4)'!#REF!</definedName>
    <definedName name="SIKI2" localSheetId="0">'5-5(1)'!#REF!</definedName>
    <definedName name="SIKI2" localSheetId="1">'5-5(2)(3)'!#REF!</definedName>
    <definedName name="SIKI2" localSheetId="2">'5-5(4)'!#REF!</definedName>
    <definedName name="Tag1" localSheetId="0">'5-5(1)'!#REF!</definedName>
    <definedName name="Tag1" localSheetId="1">'5-5(2)(3)'!#REF!</definedName>
    <definedName name="Tag1" localSheetId="2">'5-5(4)'!#REF!</definedName>
    <definedName name="Tag1">#REF!</definedName>
    <definedName name="Tag2" localSheetId="0">'5-5(1)'!$A$12</definedName>
    <definedName name="Tag2" localSheetId="1">'5-5(2)(3)'!#REF!</definedName>
    <definedName name="Tag2" localSheetId="2">'5-5(4)'!#REF!</definedName>
    <definedName name="Tag3" localSheetId="0">'5-5(1)'!$A$43</definedName>
    <definedName name="Tag3" localSheetId="1">'5-5(2)(3)'!#REF!</definedName>
    <definedName name="Tag3" localSheetId="2">'5-5(4)'!#REF!</definedName>
    <definedName name="Top1" localSheetId="0">'5-5(1)'!$A$7</definedName>
    <definedName name="Top1" localSheetId="1">'5-5(2)(3)'!$A$7</definedName>
    <definedName name="Top1" localSheetId="2">'5-5(4)'!$A$7</definedName>
    <definedName name="TOP2" localSheetId="2">'5-5(4)'!#REF!</definedName>
  </definedNames>
  <calcPr fullCalcOnLoad="1"/>
</workbook>
</file>

<file path=xl/sharedStrings.xml><?xml version="1.0" encoding="utf-8"?>
<sst xmlns="http://schemas.openxmlformats.org/spreadsheetml/2006/main" count="493" uniqueCount="118">
  <si>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</si>
  <si>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</si>
  <si>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</si>
  <si>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</si>
  <si>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</si>
  <si>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</si>
  <si>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</si>
  <si>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</si>
  <si>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</si>
  <si>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</si>
  <si>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玉 名 郡</t>
  </si>
  <si>
    <t>玉 東 町</t>
  </si>
  <si>
    <t>南 関 町</t>
  </si>
  <si>
    <t>長 洲 町</t>
  </si>
  <si>
    <t>菊 池 郡</t>
  </si>
  <si>
    <t>大 津 町</t>
  </si>
  <si>
    <t>菊 陽 町</t>
  </si>
  <si>
    <t>阿 蘇 郡</t>
  </si>
  <si>
    <t>南小国町</t>
  </si>
  <si>
    <t>小 国 町</t>
  </si>
  <si>
    <t>産 山 村</t>
  </si>
  <si>
    <t>高 森 町</t>
  </si>
  <si>
    <t>西 原 村</t>
  </si>
  <si>
    <t>上益城郡</t>
  </si>
  <si>
    <t>御 船 町</t>
  </si>
  <si>
    <t>嘉 島 町</t>
  </si>
  <si>
    <t>益 城 町</t>
  </si>
  <si>
    <t>甲 佐 町</t>
  </si>
  <si>
    <t>八 代 郡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</si>
  <si>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</si>
  <si>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</si>
  <si>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</si>
  <si>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</si>
  <si>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</si>
  <si>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</si>
  <si>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</si>
  <si>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</si>
  <si>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</si>
  <si>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</si>
  <si>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</si>
  <si>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天 草 郡</t>
  </si>
  <si>
    <t>苓 北 町</t>
  </si>
  <si>
    <t>　</t>
  </si>
  <si>
    <t>（単位 ha･t）</t>
  </si>
  <si>
    <t>年・市町村</t>
  </si>
  <si>
    <t>水　稲</t>
  </si>
  <si>
    <t>陸　稲</t>
  </si>
  <si>
    <t>小　麦</t>
  </si>
  <si>
    <t>二条大麦</t>
  </si>
  <si>
    <t>裸　麦</t>
  </si>
  <si>
    <t>作付面積</t>
  </si>
  <si>
    <t>収穫量</t>
  </si>
  <si>
    <t>かんしょ</t>
  </si>
  <si>
    <t>春植えばれいしょ</t>
  </si>
  <si>
    <t>大　豆</t>
  </si>
  <si>
    <t>小　豆</t>
  </si>
  <si>
    <t>…</t>
  </si>
  <si>
    <t>（単位  ha･t）</t>
  </si>
  <si>
    <t>き　ゅ　う　り</t>
  </si>
  <si>
    <t>ト　マ　ト</t>
  </si>
  <si>
    <t>な　す</t>
  </si>
  <si>
    <t>す　い  か</t>
  </si>
  <si>
    <t>キャベツ</t>
  </si>
  <si>
    <t>たまねぎ　</t>
  </si>
  <si>
    <t>だいこん</t>
  </si>
  <si>
    <t>み　か　ん</t>
  </si>
  <si>
    <t>ぶ　ど　う</t>
  </si>
  <si>
    <t>日本なし</t>
  </si>
  <si>
    <t>く　り</t>
  </si>
  <si>
    <t>１　米・麦</t>
  </si>
  <si>
    <t>メロン</t>
  </si>
  <si>
    <t>あさぎり町</t>
  </si>
  <si>
    <t>上天草市</t>
  </si>
  <si>
    <t>美 里 町</t>
  </si>
  <si>
    <t>宇城市</t>
  </si>
  <si>
    <t>阿蘇市</t>
  </si>
  <si>
    <t>天草市</t>
  </si>
  <si>
    <t>合志市</t>
  </si>
  <si>
    <t>和 水 町</t>
  </si>
  <si>
    <t>南阿蘇村</t>
  </si>
  <si>
    <t>山都町</t>
  </si>
  <si>
    <t>氷川町</t>
  </si>
  <si>
    <t>レタス（うち冬）</t>
  </si>
  <si>
    <t>はくさい（うち秋冬）</t>
  </si>
  <si>
    <t>結果樹面積</t>
  </si>
  <si>
    <t>葦 北 郡</t>
  </si>
  <si>
    <t>県統計調査課</t>
  </si>
  <si>
    <t>-</t>
  </si>
  <si>
    <t>４　野菜</t>
  </si>
  <si>
    <t>２）結果樹面積とは、農家が当該年度産の収穫を意図して結果させた栽培面積をいう。</t>
  </si>
  <si>
    <t>市町村</t>
  </si>
  <si>
    <t>２　いも・豆類</t>
  </si>
  <si>
    <t>らっかせい</t>
  </si>
  <si>
    <t>３　果物</t>
  </si>
  <si>
    <t>不知火（デコポン）</t>
  </si>
  <si>
    <t>４　野菜</t>
  </si>
  <si>
    <t>栽培面積</t>
  </si>
  <si>
    <t>　　２３　</t>
  </si>
  <si>
    <t>　　２４　</t>
  </si>
  <si>
    <t>-</t>
  </si>
  <si>
    <t>-</t>
  </si>
  <si>
    <t>平成２１年</t>
  </si>
  <si>
    <t>　　２２　</t>
  </si>
  <si>
    <t>　　２５　</t>
  </si>
  <si>
    <t>５－５　農作物作付・結果樹面積及び収穫量（平成２１～平成２５年）</t>
  </si>
  <si>
    <t>５－５　農作物作付・結果樹面積及び収穫量（平成２１～平成２５年）（つづき）</t>
  </si>
  <si>
    <t>　　による。</t>
  </si>
  <si>
    <t>-</t>
  </si>
  <si>
    <t xml:space="preserve">- </t>
  </si>
  <si>
    <t xml:space="preserve">x </t>
  </si>
  <si>
    <t>-</t>
  </si>
  <si>
    <t>x</t>
  </si>
  <si>
    <t>-</t>
  </si>
  <si>
    <t>-</t>
  </si>
  <si>
    <t>１）九州農政局統計部「第61次熊本農林水産統計年報（農林水産省統計部「作物統計調査」）」による。</t>
  </si>
  <si>
    <t>１）九州農政局統計部「第61次熊本農林水産統計年報（農林水産省統計部「作物統計調査」及び「特定作物統計調査」）」</t>
  </si>
  <si>
    <t>…</t>
  </si>
  <si>
    <t>　　及び農林水産省「特産果樹生産動態等調査」による。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</si>
</sst>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0.0;\-#,##0.0"/>
    <numFmt numFmtId="178" formatCode="#,##0;&quot;△&quot;#,##0"/>
    <numFmt numFmtId="179" formatCode="#\ ##0;&quot;△&quot;#\ ##0"/>
    <numFmt numFmtId="180" formatCode="#,##0.0;&quot;△&quot;#,##0.0"/>
    <numFmt numFmtId="181" formatCode="#,##0.0;[Red]\-#,##0.0"/>
    <numFmt numFmtId="182" formatCode="0.0"/>
    <numFmt numFmtId="183" formatCode="0.0%"/>
    <numFmt numFmtId="184" formatCode="0.000000000000000"/>
    <numFmt numFmtId="185" formatCode="0.0000000000"/>
    <numFmt numFmtId="186" formatCode="\(#,##0.0\);\(\-#,##0.0\)"/>
    <numFmt numFmtId="187" formatCode="#,##0.0"/>
    <numFmt numFmtId="188" formatCode="#,##0.000"/>
    <numFmt numFmtId="189" formatCode="#,##0.0000"/>
    <numFmt numFmtId="190" formatCode="#,##0.00;&quot;△&quot;#,##0.00"/>
    <numFmt numFmtId="191" formatCode="0.0;&quot;△&quot;0.0"/>
    <numFmt numFmtId="192" formatCode="\(#,##0\);\(\-#,##0\)"/>
    <numFmt numFmtId="193" formatCode="0.00000"/>
    <numFmt numFmtId="194" formatCode="0.0000"/>
    <numFmt numFmtId="195" formatCode="0.000"/>
    <numFmt numFmtId="196" formatCode="&quot;△&quot;#,##0.0"/>
    <numFmt numFmtId="197" formatCode="#,##0.0000;\-#,##0.0000"/>
    <numFmt numFmtId="198" formatCode="#,##0.000;&quot;△&quot;#,##0.000"/>
    <numFmt numFmtId="199" formatCode="0.000%"/>
    <numFmt numFmtId="200" formatCode="\(#,##0\);&quot;(△&quot;#,##0\)"/>
    <numFmt numFmtId="201" formatCode="#,##0;&quot;▲&quot;#,##0"/>
    <numFmt numFmtId="202" formatCode="#,##0;&quot;△ &quot;#,##0"/>
    <numFmt numFmtId="203" formatCode="#,##0.0;&quot;△ &quot;#,##0.0"/>
    <numFmt numFmtId="204" formatCode="#,##0_ "/>
    <numFmt numFmtId="205" formatCode="#,##0_);\(#,##0\)"/>
    <numFmt numFmtId="206" formatCode="0.0_);[Red]\(0.0\)"/>
  </numFmts>
  <fonts count="50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0"/>
      <name val="M 中ゴシック BBB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</borders>
  <cellStyleXfs count="6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8" fillId="31" borderId="4" applyNumberFormat="0" applyAlignment="0" applyProtection="0"/>
    <xf numFmtId="178" fontId="0" fillId="0" borderId="0">
      <alignment/>
      <protection/>
    </xf>
    <xf numFmtId="0" fontId="15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2">
    <xf numFmtId="178" fontId="0" fillId="0" borderId="0" xfId="0" applyAlignment="1">
      <alignment/>
    </xf>
    <xf numFmtId="178" fontId="10" fillId="0" borderId="0" xfId="0" applyFont="1" applyFill="1" applyAlignment="1">
      <alignment vertical="center"/>
    </xf>
    <xf numFmtId="178" fontId="10" fillId="0" borderId="0" xfId="0" applyFont="1" applyFill="1" applyBorder="1" applyAlignment="1">
      <alignment vertical="center"/>
    </xf>
    <xf numFmtId="202" fontId="10" fillId="0" borderId="0" xfId="0" applyNumberFormat="1" applyFont="1" applyFill="1" applyBorder="1" applyAlignment="1" applyProtection="1">
      <alignment horizontal="right" vertical="center"/>
      <protection/>
    </xf>
    <xf numFmtId="178" fontId="10" fillId="0" borderId="0" xfId="61" applyFont="1" applyFill="1" applyBorder="1" applyAlignment="1">
      <alignment vertical="center"/>
      <protection/>
    </xf>
    <xf numFmtId="178" fontId="10" fillId="0" borderId="0" xfId="0" applyFont="1" applyFill="1" applyAlignment="1" applyProtection="1">
      <alignment horizontal="left" vertical="center"/>
      <protection/>
    </xf>
    <xf numFmtId="178" fontId="10" fillId="0" borderId="0" xfId="0" applyFont="1" applyFill="1" applyAlignment="1" applyProtection="1">
      <alignment vertical="center"/>
      <protection/>
    </xf>
    <xf numFmtId="178" fontId="10" fillId="0" borderId="0" xfId="0" applyFont="1" applyFill="1" applyBorder="1" applyAlignment="1" applyProtection="1">
      <alignment vertical="center"/>
      <protection/>
    </xf>
    <xf numFmtId="178" fontId="10" fillId="0" borderId="0" xfId="0" applyFont="1" applyFill="1" applyBorder="1" applyAlignment="1">
      <alignment horizontal="centerContinuous" vertical="center"/>
    </xf>
    <xf numFmtId="178" fontId="10" fillId="0" borderId="0" xfId="0" applyFont="1" applyFill="1" applyBorder="1" applyAlignment="1" applyProtection="1">
      <alignment horizontal="center" vertical="center"/>
      <protection/>
    </xf>
    <xf numFmtId="202" fontId="11" fillId="0" borderId="0" xfId="0" applyNumberFormat="1" applyFont="1" applyFill="1" applyBorder="1" applyAlignment="1" applyProtection="1">
      <alignment horizontal="right" vertical="center"/>
      <protection/>
    </xf>
    <xf numFmtId="178" fontId="12" fillId="0" borderId="0" xfId="0" applyFont="1" applyFill="1" applyAlignment="1" applyProtection="1">
      <alignment horizontal="left" vertical="center"/>
      <protection/>
    </xf>
    <xf numFmtId="178" fontId="10" fillId="0" borderId="0" xfId="0" applyFont="1" applyFill="1" applyAlignment="1" applyProtection="1" quotePrefix="1">
      <alignment horizontal="left" vertical="center"/>
      <protection/>
    </xf>
    <xf numFmtId="178" fontId="13" fillId="0" borderId="0" xfId="0" applyFont="1" applyFill="1" applyAlignment="1">
      <alignment vertical="center"/>
    </xf>
    <xf numFmtId="178" fontId="13" fillId="0" borderId="0" xfId="0" applyFont="1" applyFill="1" applyBorder="1" applyAlignment="1" applyProtection="1" quotePrefix="1">
      <alignment horizontal="left" vertical="center"/>
      <protection/>
    </xf>
    <xf numFmtId="178" fontId="13" fillId="0" borderId="0" xfId="0" applyFont="1" applyFill="1" applyBorder="1" applyAlignment="1" applyProtection="1">
      <alignment horizontal="left" vertical="center"/>
      <protection/>
    </xf>
    <xf numFmtId="178" fontId="13" fillId="0" borderId="0" xfId="0" applyFont="1" applyFill="1" applyBorder="1" applyAlignment="1">
      <alignment vertical="center"/>
    </xf>
    <xf numFmtId="178" fontId="13" fillId="0" borderId="10" xfId="0" applyFont="1" applyFill="1" applyBorder="1" applyAlignment="1" applyProtection="1">
      <alignment horizontal="centerContinuous" vertical="center"/>
      <protection/>
    </xf>
    <xf numFmtId="178" fontId="13" fillId="0" borderId="11" xfId="0" applyFont="1" applyFill="1" applyBorder="1" applyAlignment="1" applyProtection="1">
      <alignment horizontal="centerContinuous" vertical="center"/>
      <protection/>
    </xf>
    <xf numFmtId="178" fontId="13" fillId="0" borderId="10" xfId="0" applyFont="1" applyFill="1" applyBorder="1" applyAlignment="1" applyProtection="1" quotePrefix="1">
      <alignment horizontal="centerContinuous" vertical="center"/>
      <protection/>
    </xf>
    <xf numFmtId="178" fontId="13" fillId="0" borderId="11" xfId="0" applyFont="1" applyFill="1" applyBorder="1" applyAlignment="1">
      <alignment horizontal="centerContinuous" vertical="center"/>
    </xf>
    <xf numFmtId="178" fontId="13" fillId="0" borderId="12" xfId="0" applyFont="1" applyFill="1" applyBorder="1" applyAlignment="1" applyProtection="1" quotePrefix="1">
      <alignment horizontal="center" vertical="center"/>
      <protection/>
    </xf>
    <xf numFmtId="202" fontId="13" fillId="0" borderId="13" xfId="0" applyNumberFormat="1" applyFont="1" applyFill="1" applyBorder="1" applyAlignment="1" applyProtection="1">
      <alignment horizontal="right" vertical="center"/>
      <protection/>
    </xf>
    <xf numFmtId="178" fontId="13" fillId="0" borderId="14" xfId="0" applyFont="1" applyFill="1" applyBorder="1" applyAlignment="1" applyProtection="1" quotePrefix="1">
      <alignment horizontal="center" vertical="center"/>
      <protection/>
    </xf>
    <xf numFmtId="202" fontId="13" fillId="0" borderId="0" xfId="0" applyNumberFormat="1" applyFont="1" applyFill="1" applyBorder="1" applyAlignment="1" applyProtection="1">
      <alignment horizontal="right" vertical="center"/>
      <protection/>
    </xf>
    <xf numFmtId="178" fontId="14" fillId="0" borderId="14" xfId="0" applyFont="1" applyFill="1" applyBorder="1" applyAlignment="1" applyProtection="1" quotePrefix="1">
      <alignment horizontal="center" vertical="center"/>
      <protection/>
    </xf>
    <xf numFmtId="202" fontId="14" fillId="0" borderId="0" xfId="0" applyNumberFormat="1" applyFont="1" applyFill="1" applyBorder="1" applyAlignment="1" applyProtection="1">
      <alignment horizontal="right" vertical="center"/>
      <protection/>
    </xf>
    <xf numFmtId="178" fontId="13" fillId="0" borderId="14" xfId="0" applyFont="1" applyFill="1" applyBorder="1" applyAlignment="1" applyProtection="1">
      <alignment horizontal="distributed" vertical="center"/>
      <protection/>
    </xf>
    <xf numFmtId="178" fontId="14" fillId="0" borderId="14" xfId="0" applyFont="1" applyFill="1" applyBorder="1" applyAlignment="1" applyProtection="1">
      <alignment horizontal="distributed" vertical="center"/>
      <protection/>
    </xf>
    <xf numFmtId="178" fontId="13" fillId="0" borderId="15" xfId="0" applyFont="1" applyFill="1" applyBorder="1" applyAlignment="1" applyProtection="1">
      <alignment horizontal="distributed" vertical="center"/>
      <protection/>
    </xf>
    <xf numFmtId="178" fontId="13" fillId="0" borderId="0" xfId="0" applyFont="1" applyFill="1" applyAlignment="1" applyProtection="1">
      <alignment horizontal="left" vertical="center"/>
      <protection/>
    </xf>
    <xf numFmtId="178" fontId="13" fillId="0" borderId="0" xfId="0" applyFont="1" applyFill="1" applyAlignment="1" applyProtection="1">
      <alignment horizontal="center" vertical="center"/>
      <protection/>
    </xf>
    <xf numFmtId="178" fontId="13" fillId="0" borderId="0" xfId="0" applyFont="1" applyFill="1" applyBorder="1" applyAlignment="1">
      <alignment horizontal="right" vertical="center"/>
    </xf>
    <xf numFmtId="178" fontId="13" fillId="0" borderId="10" xfId="0" applyFont="1" applyFill="1" applyBorder="1" applyAlignment="1" applyProtection="1">
      <alignment horizontal="centerContinuous" vertical="center" shrinkToFit="1"/>
      <protection/>
    </xf>
    <xf numFmtId="178" fontId="13" fillId="0" borderId="11" xfId="0" applyFont="1" applyFill="1" applyBorder="1" applyAlignment="1" applyProtection="1">
      <alignment horizontal="centerContinuous" vertical="center" shrinkToFit="1"/>
      <protection/>
    </xf>
    <xf numFmtId="178" fontId="13" fillId="0" borderId="16" xfId="0" applyFont="1" applyFill="1" applyBorder="1" applyAlignment="1">
      <alignment horizontal="centerContinuous" vertical="center"/>
    </xf>
    <xf numFmtId="178" fontId="13" fillId="0" borderId="17" xfId="0" applyFont="1" applyFill="1" applyBorder="1" applyAlignment="1" applyProtection="1">
      <alignment horizontal="center" vertical="center" shrinkToFit="1"/>
      <protection/>
    </xf>
    <xf numFmtId="178" fontId="13" fillId="0" borderId="0" xfId="0" applyFont="1" applyFill="1" applyAlignment="1" applyProtection="1">
      <alignment vertical="center"/>
      <protection/>
    </xf>
    <xf numFmtId="178" fontId="13" fillId="0" borderId="0" xfId="0" applyFont="1" applyFill="1" applyBorder="1" applyAlignment="1" applyProtection="1" quotePrefix="1">
      <alignment horizontal="center" vertical="center"/>
      <protection/>
    </xf>
    <xf numFmtId="178" fontId="13" fillId="0" borderId="0" xfId="0" applyFont="1" applyFill="1" applyBorder="1" applyAlignment="1" applyProtection="1">
      <alignment vertical="center"/>
      <protection/>
    </xf>
    <xf numFmtId="178" fontId="13" fillId="0" borderId="11" xfId="0" applyFont="1" applyFill="1" applyBorder="1" applyAlignment="1">
      <alignment horizontal="centerContinuous" vertical="center" shrinkToFit="1"/>
    </xf>
    <xf numFmtId="178" fontId="13" fillId="0" borderId="10" xfId="0" applyFont="1" applyFill="1" applyBorder="1" applyAlignment="1" applyProtection="1">
      <alignment horizontal="centerContinuous" vertical="center" wrapText="1"/>
      <protection/>
    </xf>
    <xf numFmtId="178" fontId="13" fillId="0" borderId="0" xfId="0" applyFont="1" applyFill="1" applyBorder="1" applyAlignment="1" applyProtection="1">
      <alignment horizontal="right" vertical="center"/>
      <protection/>
    </xf>
    <xf numFmtId="37" fontId="14" fillId="0" borderId="12" xfId="0" applyNumberFormat="1" applyFont="1" applyFill="1" applyBorder="1" applyAlignment="1" applyProtection="1">
      <alignment horizontal="distributed" vertical="center"/>
      <protection/>
    </xf>
    <xf numFmtId="37" fontId="13" fillId="0" borderId="14" xfId="0" applyNumberFormat="1" applyFont="1" applyFill="1" applyBorder="1" applyAlignment="1" applyProtection="1">
      <alignment horizontal="distributed" vertical="center"/>
      <protection/>
    </xf>
    <xf numFmtId="37" fontId="14" fillId="0" borderId="14" xfId="0" applyNumberFormat="1" applyFont="1" applyFill="1" applyBorder="1" applyAlignment="1" applyProtection="1">
      <alignment horizontal="distributed" vertical="center"/>
      <protection/>
    </xf>
    <xf numFmtId="37" fontId="13" fillId="0" borderId="15" xfId="0" applyNumberFormat="1" applyFont="1" applyFill="1" applyBorder="1" applyAlignment="1" applyProtection="1">
      <alignment horizontal="distributed" vertical="center"/>
      <protection/>
    </xf>
    <xf numFmtId="178" fontId="13" fillId="0" borderId="10" xfId="0" applyFont="1" applyFill="1" applyBorder="1" applyAlignment="1" applyProtection="1">
      <alignment horizontal="center" vertical="center" shrinkToFit="1"/>
      <protection/>
    </xf>
    <xf numFmtId="178" fontId="14" fillId="0" borderId="18" xfId="0" applyFont="1" applyFill="1" applyBorder="1" applyAlignment="1" applyProtection="1" quotePrefix="1">
      <alignment horizontal="center" vertical="center"/>
      <protection/>
    </xf>
    <xf numFmtId="202" fontId="13" fillId="0" borderId="19" xfId="0" applyNumberFormat="1" applyFont="1" applyFill="1" applyBorder="1" applyAlignment="1" applyProtection="1">
      <alignment horizontal="right" vertical="center"/>
      <protection/>
    </xf>
    <xf numFmtId="202" fontId="14" fillId="0" borderId="20" xfId="0" applyNumberFormat="1" applyFont="1" applyFill="1" applyBorder="1" applyAlignment="1" applyProtection="1">
      <alignment horizontal="right" vertical="center"/>
      <protection/>
    </xf>
    <xf numFmtId="178" fontId="14" fillId="0" borderId="0" xfId="0" applyFont="1" applyFill="1" applyBorder="1" applyAlignment="1">
      <alignment vertical="center"/>
    </xf>
    <xf numFmtId="202" fontId="13" fillId="0" borderId="21" xfId="0" applyNumberFormat="1" applyFont="1" applyFill="1" applyBorder="1" applyAlignment="1" applyProtection="1">
      <alignment horizontal="right" vertical="center"/>
      <protection/>
    </xf>
    <xf numFmtId="202" fontId="13" fillId="0" borderId="22" xfId="0" applyNumberFormat="1" applyFont="1" applyFill="1" applyBorder="1" applyAlignment="1" applyProtection="1">
      <alignment horizontal="right" vertical="center"/>
      <protection/>
    </xf>
    <xf numFmtId="178" fontId="16" fillId="0" borderId="0" xfId="0" applyFont="1" applyBorder="1" applyAlignment="1">
      <alignment vertical="center"/>
    </xf>
    <xf numFmtId="204" fontId="13" fillId="0" borderId="0" xfId="62" applyNumberFormat="1" applyFont="1" applyFill="1" applyAlignment="1">
      <alignment horizontal="right" vertical="center"/>
      <protection/>
    </xf>
    <xf numFmtId="178" fontId="13" fillId="0" borderId="10" xfId="0" applyFont="1" applyFill="1" applyBorder="1" applyAlignment="1" applyProtection="1" quotePrefix="1">
      <alignment horizontal="center" vertical="center"/>
      <protection/>
    </xf>
    <xf numFmtId="178" fontId="13" fillId="0" borderId="16" xfId="0" applyFont="1" applyFill="1" applyBorder="1" applyAlignment="1" applyProtection="1" quotePrefix="1">
      <alignment horizontal="center" vertical="center"/>
      <protection/>
    </xf>
    <xf numFmtId="178" fontId="13" fillId="0" borderId="12" xfId="0" applyFont="1" applyFill="1" applyBorder="1" applyAlignment="1" applyProtection="1">
      <alignment horizontal="center" vertical="center"/>
      <protection/>
    </xf>
    <xf numFmtId="178" fontId="0" fillId="0" borderId="15" xfId="0" applyBorder="1" applyAlignment="1">
      <alignment vertical="center"/>
    </xf>
    <xf numFmtId="178" fontId="10" fillId="0" borderId="23" xfId="61" applyFont="1" applyFill="1" applyBorder="1" applyAlignment="1">
      <alignment vertical="center"/>
      <protection/>
    </xf>
    <xf numFmtId="178" fontId="16" fillId="0" borderId="23" xfId="0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EN_A" xfId="61"/>
    <cellStyle name="標準_茨城県（耕地面積、水陸稲、麦類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72"/>
  <sheetViews>
    <sheetView showGridLines="0" zoomScale="120" zoomScaleNormal="120" zoomScaleSheetLayoutView="100" zoomScalePageLayoutView="0" workbookViewId="0" topLeftCell="A46">
      <selection activeCell="A37" sqref="A37"/>
    </sheetView>
  </sheetViews>
  <sheetFormatPr defaultColWidth="10.59765625" defaultRowHeight="19.5" customHeight="1"/>
  <cols>
    <col min="1" max="1" width="11.09765625" style="1" customWidth="1"/>
    <col min="2" max="2" width="7.09765625" style="1" customWidth="1"/>
    <col min="3" max="3" width="7.59765625" style="1" customWidth="1"/>
    <col min="4" max="4" width="7.09765625" style="1" customWidth="1"/>
    <col min="5" max="5" width="7.59765625" style="1" customWidth="1"/>
    <col min="6" max="6" width="7.09765625" style="1" customWidth="1"/>
    <col min="7" max="7" width="7.59765625" style="1" customWidth="1"/>
    <col min="8" max="8" width="7.09765625" style="1" customWidth="1"/>
    <col min="9" max="9" width="7.59765625" style="1" customWidth="1"/>
    <col min="10" max="10" width="7.09765625" style="1" customWidth="1"/>
    <col min="11" max="11" width="7.59765625" style="1" customWidth="1"/>
    <col min="12" max="16384" width="10.59765625" style="1" customWidth="1"/>
  </cols>
  <sheetData>
    <row r="1" ht="19.5" customHeight="1">
      <c r="A1" s="11" t="s">
        <v>104</v>
      </c>
    </row>
    <row r="2" ht="10.5" customHeight="1"/>
    <row r="3" spans="1:11" ht="15" customHeight="1">
      <c r="A3" s="13" t="s">
        <v>69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5" customHeight="1">
      <c r="A4" s="14" t="s">
        <v>43</v>
      </c>
      <c r="B4" s="15"/>
      <c r="C4" s="16"/>
      <c r="D4" s="16"/>
      <c r="E4" s="15"/>
      <c r="F4" s="15"/>
      <c r="G4" s="16"/>
      <c r="H4" s="16"/>
      <c r="I4" s="16"/>
      <c r="J4" s="15"/>
      <c r="K4" s="16"/>
    </row>
    <row r="5" spans="1:11" ht="19.5" customHeight="1">
      <c r="A5" s="58" t="s">
        <v>44</v>
      </c>
      <c r="B5" s="17" t="s">
        <v>45</v>
      </c>
      <c r="C5" s="18"/>
      <c r="D5" s="19" t="s">
        <v>46</v>
      </c>
      <c r="E5" s="18"/>
      <c r="F5" s="19" t="s">
        <v>47</v>
      </c>
      <c r="G5" s="18"/>
      <c r="H5" s="17" t="s">
        <v>48</v>
      </c>
      <c r="I5" s="20"/>
      <c r="J5" s="56" t="s">
        <v>49</v>
      </c>
      <c r="K5" s="57"/>
    </row>
    <row r="6" spans="1:11" ht="19.5" customHeight="1">
      <c r="A6" s="59"/>
      <c r="B6" s="36" t="s">
        <v>50</v>
      </c>
      <c r="C6" s="36" t="s">
        <v>51</v>
      </c>
      <c r="D6" s="36" t="s">
        <v>50</v>
      </c>
      <c r="E6" s="36" t="s">
        <v>51</v>
      </c>
      <c r="F6" s="36" t="s">
        <v>50</v>
      </c>
      <c r="G6" s="36" t="s">
        <v>51</v>
      </c>
      <c r="H6" s="36" t="s">
        <v>50</v>
      </c>
      <c r="I6" s="36" t="s">
        <v>51</v>
      </c>
      <c r="J6" s="36" t="s">
        <v>50</v>
      </c>
      <c r="K6" s="47" t="s">
        <v>51</v>
      </c>
    </row>
    <row r="7" spans="1:11" ht="21" customHeight="1">
      <c r="A7" s="21" t="s">
        <v>101</v>
      </c>
      <c r="B7" s="22">
        <v>39700</v>
      </c>
      <c r="C7" s="22">
        <v>204500</v>
      </c>
      <c r="D7" s="22">
        <v>6</v>
      </c>
      <c r="E7" s="22">
        <v>8</v>
      </c>
      <c r="F7" s="22">
        <v>4520</v>
      </c>
      <c r="G7" s="22">
        <v>11600</v>
      </c>
      <c r="H7" s="22">
        <v>1640</v>
      </c>
      <c r="I7" s="22">
        <v>3890</v>
      </c>
      <c r="J7" s="22">
        <v>31</v>
      </c>
      <c r="K7" s="22">
        <v>45</v>
      </c>
    </row>
    <row r="8" spans="1:11" ht="21" customHeight="1">
      <c r="A8" s="23" t="s">
        <v>102</v>
      </c>
      <c r="B8" s="24">
        <v>39500</v>
      </c>
      <c r="C8" s="24">
        <v>203400</v>
      </c>
      <c r="D8" s="24">
        <v>6</v>
      </c>
      <c r="E8" s="24">
        <v>9</v>
      </c>
      <c r="F8" s="24">
        <v>4620</v>
      </c>
      <c r="G8" s="24">
        <v>9290</v>
      </c>
      <c r="H8" s="24">
        <v>1650</v>
      </c>
      <c r="I8" s="24">
        <v>3100</v>
      </c>
      <c r="J8" s="24">
        <v>47</v>
      </c>
      <c r="K8" s="24">
        <v>55</v>
      </c>
    </row>
    <row r="9" spans="1:11" ht="21" customHeight="1">
      <c r="A9" s="23" t="s">
        <v>97</v>
      </c>
      <c r="B9" s="24">
        <v>37900</v>
      </c>
      <c r="C9" s="24">
        <v>196700</v>
      </c>
      <c r="D9" s="24">
        <v>6</v>
      </c>
      <c r="E9" s="24">
        <v>10</v>
      </c>
      <c r="F9" s="24">
        <v>4890</v>
      </c>
      <c r="G9" s="24">
        <v>14200</v>
      </c>
      <c r="H9" s="24">
        <v>1730</v>
      </c>
      <c r="I9" s="24">
        <v>4240</v>
      </c>
      <c r="J9" s="24">
        <v>54</v>
      </c>
      <c r="K9" s="24">
        <v>89</v>
      </c>
    </row>
    <row r="10" spans="1:11" ht="21" customHeight="1">
      <c r="A10" s="23" t="s">
        <v>98</v>
      </c>
      <c r="B10" s="24">
        <v>38100</v>
      </c>
      <c r="C10" s="24">
        <v>190900</v>
      </c>
      <c r="D10" s="24">
        <v>3</v>
      </c>
      <c r="E10" s="24">
        <v>4</v>
      </c>
      <c r="F10" s="24">
        <v>4890</v>
      </c>
      <c r="G10" s="24">
        <v>13800</v>
      </c>
      <c r="H10" s="24">
        <v>1620</v>
      </c>
      <c r="I10" s="24">
        <v>4130</v>
      </c>
      <c r="J10" s="24">
        <v>54</v>
      </c>
      <c r="K10" s="24">
        <v>104</v>
      </c>
    </row>
    <row r="11" spans="1:11" ht="21" customHeight="1">
      <c r="A11" s="25" t="s">
        <v>103</v>
      </c>
      <c r="B11" s="26">
        <f>ROUND(SUM(B12:B25)+B26+B28+B33+K_TOP2+B50+B56+B58+B71+B61,-2)</f>
        <v>38400</v>
      </c>
      <c r="C11" s="26">
        <f>ROUND(SUM(C12:C25)+C26+C28+C33+C43+C50+C56+C58+C71+C61,-2)+100</f>
        <v>192800</v>
      </c>
      <c r="D11" s="26">
        <v>1</v>
      </c>
      <c r="E11" s="26">
        <v>1</v>
      </c>
      <c r="F11" s="26">
        <f>ROUND(SUM(F12:F25)+F26+F28+F33+F43+F50+F56+F58+F71+F61,0)-6</f>
        <v>4640</v>
      </c>
      <c r="G11" s="26">
        <f>ROUND(SUM(G12:G25)+G26+G28+G33+G43+G50+G56+G58+G71+G61,-2)</f>
        <v>14300</v>
      </c>
      <c r="H11" s="26">
        <f>ROUND(SUM(H12:H25)+H26+H28+H33+H43+H50+H56+H58+H71+H61,0)+10</f>
        <v>1490</v>
      </c>
      <c r="I11" s="26">
        <f>ROUND(SUM(I12:I25)+I26+I28+I33+I43+I50+I56+I58+I71+I61,-1)+10</f>
        <v>4070</v>
      </c>
      <c r="J11" s="26">
        <f>ROUND(SUM(J12:J25)+J26+J28+J33+J43+J50+J56+J58+J71+J61,0)</f>
        <v>54</v>
      </c>
      <c r="K11" s="26">
        <f>ROUND(SUM(K12:K25)+K26+K28+K33+K43+K50+K56+K58+K71+K61,0)</f>
        <v>118</v>
      </c>
    </row>
    <row r="12" spans="1:11" ht="21" customHeight="1">
      <c r="A12" s="27" t="s">
        <v>0</v>
      </c>
      <c r="B12" s="24">
        <v>4840</v>
      </c>
      <c r="C12" s="24">
        <v>26300</v>
      </c>
      <c r="D12" s="24" t="s">
        <v>99</v>
      </c>
      <c r="E12" s="24" t="s">
        <v>99</v>
      </c>
      <c r="F12" s="24">
        <v>1100</v>
      </c>
      <c r="G12" s="24">
        <v>3240</v>
      </c>
      <c r="H12" s="24">
        <v>14</v>
      </c>
      <c r="I12" s="24">
        <v>33</v>
      </c>
      <c r="J12" s="24" t="s">
        <v>110</v>
      </c>
      <c r="K12" s="24" t="s">
        <v>110</v>
      </c>
    </row>
    <row r="13" spans="1:11" ht="21" customHeight="1">
      <c r="A13" s="27" t="s">
        <v>1</v>
      </c>
      <c r="B13" s="24">
        <v>4330</v>
      </c>
      <c r="C13" s="24">
        <v>21900</v>
      </c>
      <c r="D13" s="24" t="s">
        <v>99</v>
      </c>
      <c r="E13" s="24" t="s">
        <v>99</v>
      </c>
      <c r="F13" s="24">
        <v>146</v>
      </c>
      <c r="G13" s="24">
        <v>405</v>
      </c>
      <c r="H13" s="24" t="s">
        <v>111</v>
      </c>
      <c r="I13" s="24" t="s">
        <v>111</v>
      </c>
      <c r="J13" s="24" t="s">
        <v>110</v>
      </c>
      <c r="K13" s="24" t="s">
        <v>110</v>
      </c>
    </row>
    <row r="14" spans="1:11" ht="21" customHeight="1">
      <c r="A14" s="27" t="s">
        <v>2</v>
      </c>
      <c r="B14" s="24">
        <v>600</v>
      </c>
      <c r="C14" s="24">
        <v>2890</v>
      </c>
      <c r="D14" s="24" t="s">
        <v>99</v>
      </c>
      <c r="E14" s="24" t="s">
        <v>99</v>
      </c>
      <c r="F14" s="24">
        <v>3</v>
      </c>
      <c r="G14" s="24">
        <v>7</v>
      </c>
      <c r="H14" s="24">
        <v>13</v>
      </c>
      <c r="I14" s="24">
        <v>16</v>
      </c>
      <c r="J14" s="24" t="s">
        <v>110</v>
      </c>
      <c r="K14" s="24" t="s">
        <v>110</v>
      </c>
    </row>
    <row r="15" spans="1:11" ht="21" customHeight="1">
      <c r="A15" s="27" t="s">
        <v>3</v>
      </c>
      <c r="B15" s="24">
        <v>408</v>
      </c>
      <c r="C15" s="24">
        <v>1970</v>
      </c>
      <c r="D15" s="24" t="s">
        <v>99</v>
      </c>
      <c r="E15" s="24" t="s">
        <v>99</v>
      </c>
      <c r="F15" s="24">
        <v>13</v>
      </c>
      <c r="G15" s="24">
        <v>33</v>
      </c>
      <c r="H15" s="24" t="s">
        <v>110</v>
      </c>
      <c r="I15" s="24" t="s">
        <v>110</v>
      </c>
      <c r="J15" s="24" t="s">
        <v>110</v>
      </c>
      <c r="K15" s="24" t="s">
        <v>110</v>
      </c>
    </row>
    <row r="16" spans="1:11" ht="21" customHeight="1">
      <c r="A16" s="27" t="s">
        <v>4</v>
      </c>
      <c r="B16" s="24">
        <v>189</v>
      </c>
      <c r="C16" s="24">
        <v>868</v>
      </c>
      <c r="D16" s="24" t="s">
        <v>99</v>
      </c>
      <c r="E16" s="24" t="s">
        <v>99</v>
      </c>
      <c r="F16" s="24">
        <v>0</v>
      </c>
      <c r="G16" s="24">
        <v>0</v>
      </c>
      <c r="H16" s="24" t="s">
        <v>110</v>
      </c>
      <c r="I16" s="24" t="s">
        <v>110</v>
      </c>
      <c r="J16" s="24" t="s">
        <v>110</v>
      </c>
      <c r="K16" s="24" t="s">
        <v>110</v>
      </c>
    </row>
    <row r="17" spans="1:11" ht="21" customHeight="1">
      <c r="A17" s="27" t="s">
        <v>5</v>
      </c>
      <c r="B17" s="24">
        <v>2730</v>
      </c>
      <c r="C17" s="24">
        <v>14000</v>
      </c>
      <c r="D17" s="24" t="s">
        <v>99</v>
      </c>
      <c r="E17" s="24" t="s">
        <v>99</v>
      </c>
      <c r="F17" s="24">
        <v>851</v>
      </c>
      <c r="G17" s="24">
        <v>2520</v>
      </c>
      <c r="H17" s="24">
        <v>69</v>
      </c>
      <c r="I17" s="24">
        <v>185</v>
      </c>
      <c r="J17" s="24">
        <v>1</v>
      </c>
      <c r="K17" s="24">
        <v>2</v>
      </c>
    </row>
    <row r="18" spans="1:11" ht="21" customHeight="1">
      <c r="A18" s="27" t="s">
        <v>6</v>
      </c>
      <c r="B18" s="24">
        <v>2220</v>
      </c>
      <c r="C18" s="24">
        <v>11000</v>
      </c>
      <c r="D18" s="24" t="s">
        <v>99</v>
      </c>
      <c r="E18" s="24" t="s">
        <v>99</v>
      </c>
      <c r="F18" s="24">
        <v>404</v>
      </c>
      <c r="G18" s="24">
        <v>1110</v>
      </c>
      <c r="H18" s="24">
        <v>78</v>
      </c>
      <c r="I18" s="24">
        <v>243</v>
      </c>
      <c r="J18" s="24">
        <v>2</v>
      </c>
      <c r="K18" s="24">
        <v>4</v>
      </c>
    </row>
    <row r="19" spans="1:11" ht="21" customHeight="1">
      <c r="A19" s="27" t="s">
        <v>7</v>
      </c>
      <c r="B19" s="24">
        <v>1930</v>
      </c>
      <c r="C19" s="24">
        <v>9230</v>
      </c>
      <c r="D19" s="24" t="s">
        <v>99</v>
      </c>
      <c r="E19" s="24" t="s">
        <v>99</v>
      </c>
      <c r="F19" s="24">
        <v>324</v>
      </c>
      <c r="G19" s="24">
        <v>993</v>
      </c>
      <c r="H19" s="24">
        <v>156</v>
      </c>
      <c r="I19" s="24">
        <v>468</v>
      </c>
      <c r="J19" s="24">
        <v>33</v>
      </c>
      <c r="K19" s="24">
        <v>82</v>
      </c>
    </row>
    <row r="20" spans="1:11" ht="21" customHeight="1">
      <c r="A20" s="27" t="s">
        <v>8</v>
      </c>
      <c r="B20" s="24">
        <v>741</v>
      </c>
      <c r="C20" s="24">
        <v>3990</v>
      </c>
      <c r="D20" s="24" t="s">
        <v>99</v>
      </c>
      <c r="E20" s="24" t="s">
        <v>99</v>
      </c>
      <c r="F20" s="24">
        <v>32</v>
      </c>
      <c r="G20" s="24">
        <v>71</v>
      </c>
      <c r="H20" s="24" t="s">
        <v>110</v>
      </c>
      <c r="I20" s="24" t="s">
        <v>110</v>
      </c>
      <c r="J20" s="24" t="s">
        <v>110</v>
      </c>
      <c r="K20" s="24" t="s">
        <v>110</v>
      </c>
    </row>
    <row r="21" spans="1:11" ht="21" customHeight="1">
      <c r="A21" s="27" t="s">
        <v>72</v>
      </c>
      <c r="B21" s="24">
        <v>304</v>
      </c>
      <c r="C21" s="24">
        <v>1340</v>
      </c>
      <c r="D21" s="24" t="s">
        <v>99</v>
      </c>
      <c r="E21" s="24" t="s">
        <v>99</v>
      </c>
      <c r="F21" s="24">
        <v>17</v>
      </c>
      <c r="G21" s="24">
        <v>29</v>
      </c>
      <c r="H21" s="24" t="s">
        <v>110</v>
      </c>
      <c r="I21" s="24" t="s">
        <v>110</v>
      </c>
      <c r="J21" s="24" t="s">
        <v>110</v>
      </c>
      <c r="K21" s="24" t="s">
        <v>110</v>
      </c>
    </row>
    <row r="22" spans="1:11" ht="21" customHeight="1">
      <c r="A22" s="27" t="s">
        <v>74</v>
      </c>
      <c r="B22" s="24">
        <v>1890</v>
      </c>
      <c r="C22" s="24">
        <v>9350</v>
      </c>
      <c r="D22" s="24" t="s">
        <v>99</v>
      </c>
      <c r="E22" s="24" t="s">
        <v>99</v>
      </c>
      <c r="F22" s="24">
        <v>51</v>
      </c>
      <c r="G22" s="24">
        <v>124</v>
      </c>
      <c r="H22" s="24" t="s">
        <v>110</v>
      </c>
      <c r="I22" s="24" t="s">
        <v>110</v>
      </c>
      <c r="J22" s="24" t="s">
        <v>110</v>
      </c>
      <c r="K22" s="24" t="s">
        <v>110</v>
      </c>
    </row>
    <row r="23" spans="1:11" ht="21" customHeight="1">
      <c r="A23" s="27" t="s">
        <v>75</v>
      </c>
      <c r="B23" s="24">
        <v>2650</v>
      </c>
      <c r="C23" s="24">
        <v>13000</v>
      </c>
      <c r="D23" s="24" t="s">
        <v>99</v>
      </c>
      <c r="E23" s="24" t="s">
        <v>99</v>
      </c>
      <c r="F23" s="24" t="s">
        <v>108</v>
      </c>
      <c r="G23" s="24" t="s">
        <v>108</v>
      </c>
      <c r="H23" s="24">
        <v>120</v>
      </c>
      <c r="I23" s="24">
        <v>256</v>
      </c>
      <c r="J23" s="24" t="s">
        <v>110</v>
      </c>
      <c r="K23" s="24" t="s">
        <v>110</v>
      </c>
    </row>
    <row r="24" spans="1:11" ht="21" customHeight="1">
      <c r="A24" s="27" t="s">
        <v>76</v>
      </c>
      <c r="B24" s="24">
        <v>1630</v>
      </c>
      <c r="C24" s="24">
        <v>7270</v>
      </c>
      <c r="D24" s="24" t="s">
        <v>99</v>
      </c>
      <c r="E24" s="24" t="s">
        <v>99</v>
      </c>
      <c r="F24" s="24">
        <v>18</v>
      </c>
      <c r="G24" s="24">
        <v>18</v>
      </c>
      <c r="H24" s="24">
        <v>13</v>
      </c>
      <c r="I24" s="24">
        <v>30</v>
      </c>
      <c r="J24" s="24" t="s">
        <v>110</v>
      </c>
      <c r="K24" s="24" t="s">
        <v>110</v>
      </c>
    </row>
    <row r="25" spans="1:11" ht="21" customHeight="1">
      <c r="A25" s="27" t="s">
        <v>77</v>
      </c>
      <c r="B25" s="24">
        <v>411</v>
      </c>
      <c r="C25" s="24">
        <v>2080</v>
      </c>
      <c r="D25" s="24" t="s">
        <v>99</v>
      </c>
      <c r="E25" s="24" t="s">
        <v>99</v>
      </c>
      <c r="F25" s="24">
        <v>72</v>
      </c>
      <c r="G25" s="24">
        <v>249</v>
      </c>
      <c r="H25" s="24">
        <v>245</v>
      </c>
      <c r="I25" s="24">
        <v>781</v>
      </c>
      <c r="J25" s="24" t="s">
        <v>110</v>
      </c>
      <c r="K25" s="24" t="s">
        <v>110</v>
      </c>
    </row>
    <row r="26" spans="1:11" ht="21" customHeight="1">
      <c r="A26" s="28" t="s">
        <v>9</v>
      </c>
      <c r="B26" s="26">
        <f>SUM(B27:B27)</f>
        <v>462</v>
      </c>
      <c r="C26" s="26">
        <f>SUM(C27:C27)</f>
        <v>2180</v>
      </c>
      <c r="D26" s="24" t="s">
        <v>100</v>
      </c>
      <c r="E26" s="24" t="s">
        <v>99</v>
      </c>
      <c r="F26" s="26">
        <f>SUM(F27:F27)</f>
        <v>5</v>
      </c>
      <c r="G26" s="26">
        <f>SUM(G27:G27)</f>
        <v>12</v>
      </c>
      <c r="H26" s="26" t="s">
        <v>87</v>
      </c>
      <c r="I26" s="26" t="s">
        <v>87</v>
      </c>
      <c r="J26" s="26" t="s">
        <v>87</v>
      </c>
      <c r="K26" s="26" t="s">
        <v>87</v>
      </c>
    </row>
    <row r="27" spans="1:11" ht="21" customHeight="1">
      <c r="A27" s="27" t="s">
        <v>73</v>
      </c>
      <c r="B27" s="24">
        <v>462</v>
      </c>
      <c r="C27" s="24">
        <v>2180</v>
      </c>
      <c r="D27" s="24"/>
      <c r="E27" s="24" t="s">
        <v>99</v>
      </c>
      <c r="F27" s="24">
        <v>5</v>
      </c>
      <c r="G27" s="24">
        <v>12</v>
      </c>
      <c r="H27" s="24" t="s">
        <v>110</v>
      </c>
      <c r="I27" s="24" t="s">
        <v>110</v>
      </c>
      <c r="J27" s="24" t="s">
        <v>110</v>
      </c>
      <c r="K27" s="24" t="s">
        <v>110</v>
      </c>
    </row>
    <row r="28" spans="1:11" ht="21" customHeight="1">
      <c r="A28" s="28" t="s">
        <v>10</v>
      </c>
      <c r="B28" s="26">
        <f>SUM(B29:B32)</f>
        <v>1460</v>
      </c>
      <c r="C28" s="26">
        <f aca="true" t="shared" si="0" ref="C28:I28">SUM(C29:C32)</f>
        <v>7177</v>
      </c>
      <c r="D28" s="24" t="s">
        <v>100</v>
      </c>
      <c r="E28" s="24" t="s">
        <v>99</v>
      </c>
      <c r="F28" s="26">
        <f t="shared" si="0"/>
        <v>319</v>
      </c>
      <c r="G28" s="26">
        <f t="shared" si="0"/>
        <v>864</v>
      </c>
      <c r="H28" s="26">
        <f t="shared" si="0"/>
        <v>1</v>
      </c>
      <c r="I28" s="26">
        <f t="shared" si="0"/>
        <v>2</v>
      </c>
      <c r="J28" s="26" t="s">
        <v>87</v>
      </c>
      <c r="K28" s="26" t="s">
        <v>87</v>
      </c>
    </row>
    <row r="29" spans="1:11" ht="21" customHeight="1">
      <c r="A29" s="27" t="s">
        <v>11</v>
      </c>
      <c r="B29" s="24">
        <v>114</v>
      </c>
      <c r="C29" s="24">
        <v>547</v>
      </c>
      <c r="D29" s="24" t="s">
        <v>99</v>
      </c>
      <c r="E29" s="24" t="s">
        <v>99</v>
      </c>
      <c r="F29" s="24">
        <v>30</v>
      </c>
      <c r="G29" s="24">
        <v>84</v>
      </c>
      <c r="H29" s="24" t="s">
        <v>110</v>
      </c>
      <c r="I29" s="24" t="s">
        <v>110</v>
      </c>
      <c r="J29" s="24" t="s">
        <v>110</v>
      </c>
      <c r="K29" s="24" t="s">
        <v>110</v>
      </c>
    </row>
    <row r="30" spans="1:11" ht="21" customHeight="1">
      <c r="A30" s="27" t="s">
        <v>12</v>
      </c>
      <c r="B30" s="24">
        <v>459</v>
      </c>
      <c r="C30" s="24">
        <v>2240</v>
      </c>
      <c r="D30" s="24" t="s">
        <v>99</v>
      </c>
      <c r="E30" s="24" t="s">
        <v>99</v>
      </c>
      <c r="F30" s="24">
        <v>6</v>
      </c>
      <c r="G30" s="24">
        <v>15</v>
      </c>
      <c r="H30" s="24">
        <v>1</v>
      </c>
      <c r="I30" s="24">
        <v>2</v>
      </c>
      <c r="J30" s="24" t="s">
        <v>112</v>
      </c>
      <c r="K30" s="24" t="s">
        <v>112</v>
      </c>
    </row>
    <row r="31" spans="1:11" ht="21" customHeight="1">
      <c r="A31" s="27" t="s">
        <v>13</v>
      </c>
      <c r="B31" s="24">
        <v>337</v>
      </c>
      <c r="C31" s="24">
        <v>1730</v>
      </c>
      <c r="D31" s="24" t="s">
        <v>99</v>
      </c>
      <c r="E31" s="24" t="s">
        <v>99</v>
      </c>
      <c r="F31" s="24">
        <v>273</v>
      </c>
      <c r="G31" s="24">
        <v>745</v>
      </c>
      <c r="H31" s="24" t="s">
        <v>110</v>
      </c>
      <c r="I31" s="24" t="s">
        <v>110</v>
      </c>
      <c r="J31" s="24" t="s">
        <v>110</v>
      </c>
      <c r="K31" s="24" t="s">
        <v>110</v>
      </c>
    </row>
    <row r="32" spans="1:11" ht="21" customHeight="1">
      <c r="A32" s="27" t="s">
        <v>78</v>
      </c>
      <c r="B32" s="24">
        <v>550</v>
      </c>
      <c r="C32" s="24">
        <v>2660</v>
      </c>
      <c r="D32" s="24" t="s">
        <v>99</v>
      </c>
      <c r="E32" s="24" t="s">
        <v>99</v>
      </c>
      <c r="F32" s="24">
        <v>10</v>
      </c>
      <c r="G32" s="24">
        <v>20</v>
      </c>
      <c r="H32" s="24" t="s">
        <v>110</v>
      </c>
      <c r="I32" s="24" t="s">
        <v>110</v>
      </c>
      <c r="J32" s="24" t="s">
        <v>110</v>
      </c>
      <c r="K32" s="24" t="s">
        <v>110</v>
      </c>
    </row>
    <row r="33" spans="1:11" ht="21" customHeight="1">
      <c r="A33" s="28" t="s">
        <v>14</v>
      </c>
      <c r="B33" s="26">
        <f>SUM(B34:B35)</f>
        <v>536</v>
      </c>
      <c r="C33" s="26">
        <f aca="true" t="shared" si="1" ref="C33:I33">SUM(C34:C35)</f>
        <v>2910</v>
      </c>
      <c r="D33" s="24" t="s">
        <v>99</v>
      </c>
      <c r="E33" s="24" t="s">
        <v>99</v>
      </c>
      <c r="F33" s="26">
        <f t="shared" si="1"/>
        <v>274</v>
      </c>
      <c r="G33" s="26">
        <f t="shared" si="1"/>
        <v>1073</v>
      </c>
      <c r="H33" s="26">
        <f t="shared" si="1"/>
        <v>202</v>
      </c>
      <c r="I33" s="26">
        <f t="shared" si="1"/>
        <v>781</v>
      </c>
      <c r="J33" s="26" t="s">
        <v>99</v>
      </c>
      <c r="K33" s="26" t="s">
        <v>87</v>
      </c>
    </row>
    <row r="34" spans="1:11" ht="21" customHeight="1">
      <c r="A34" s="27" t="s">
        <v>15</v>
      </c>
      <c r="B34" s="24">
        <v>298</v>
      </c>
      <c r="C34" s="24">
        <v>1620</v>
      </c>
      <c r="D34" s="24" t="s">
        <v>99</v>
      </c>
      <c r="E34" s="24" t="s">
        <v>99</v>
      </c>
      <c r="F34" s="24">
        <v>255</v>
      </c>
      <c r="G34" s="24">
        <v>1010</v>
      </c>
      <c r="H34" s="24">
        <v>105</v>
      </c>
      <c r="I34" s="24">
        <v>421</v>
      </c>
      <c r="J34" s="24" t="s">
        <v>110</v>
      </c>
      <c r="K34" s="24" t="s">
        <v>110</v>
      </c>
    </row>
    <row r="35" spans="1:11" ht="21" customHeight="1">
      <c r="A35" s="29" t="s">
        <v>16</v>
      </c>
      <c r="B35" s="49">
        <v>238</v>
      </c>
      <c r="C35" s="49">
        <v>1290</v>
      </c>
      <c r="D35" s="49" t="s">
        <v>107</v>
      </c>
      <c r="E35" s="49" t="s">
        <v>107</v>
      </c>
      <c r="F35" s="49">
        <v>19</v>
      </c>
      <c r="G35" s="49">
        <v>63</v>
      </c>
      <c r="H35" s="49">
        <v>97</v>
      </c>
      <c r="I35" s="49">
        <v>360</v>
      </c>
      <c r="J35" s="49" t="s">
        <v>110</v>
      </c>
      <c r="K35" s="49" t="s">
        <v>110</v>
      </c>
    </row>
    <row r="36" spans="1:11" ht="15" customHeight="1">
      <c r="A36" s="4" t="s">
        <v>114</v>
      </c>
      <c r="B36" s="2"/>
      <c r="C36" s="2"/>
      <c r="D36" s="2"/>
      <c r="E36" s="2"/>
      <c r="F36" s="2"/>
      <c r="G36" s="2"/>
      <c r="H36" s="2"/>
      <c r="I36" s="2"/>
      <c r="J36" s="2"/>
      <c r="K36" s="2"/>
    </row>
    <row r="37" ht="19.5" customHeight="1">
      <c r="A37" s="5"/>
    </row>
    <row r="38" ht="10.5" customHeight="1"/>
    <row r="39" ht="15" customHeight="1"/>
    <row r="40" spans="1:11" ht="15" customHeight="1">
      <c r="A40" s="14"/>
      <c r="B40" s="15"/>
      <c r="C40" s="16"/>
      <c r="D40" s="16"/>
      <c r="E40" s="16"/>
      <c r="F40" s="16"/>
      <c r="G40" s="15"/>
      <c r="H40" s="15"/>
      <c r="I40" s="16"/>
      <c r="J40" s="15"/>
      <c r="K40" s="42" t="s">
        <v>86</v>
      </c>
    </row>
    <row r="41" spans="1:11" ht="19.5" customHeight="1">
      <c r="A41" s="58" t="s">
        <v>90</v>
      </c>
      <c r="B41" s="17" t="s">
        <v>45</v>
      </c>
      <c r="C41" s="18"/>
      <c r="D41" s="19" t="s">
        <v>46</v>
      </c>
      <c r="E41" s="18"/>
      <c r="F41" s="19" t="s">
        <v>47</v>
      </c>
      <c r="G41" s="18"/>
      <c r="H41" s="17" t="s">
        <v>48</v>
      </c>
      <c r="I41" s="20"/>
      <c r="J41" s="56" t="s">
        <v>49</v>
      </c>
      <c r="K41" s="57"/>
    </row>
    <row r="42" spans="1:11" ht="19.5" customHeight="1">
      <c r="A42" s="59"/>
      <c r="B42" s="36" t="s">
        <v>50</v>
      </c>
      <c r="C42" s="36" t="s">
        <v>51</v>
      </c>
      <c r="D42" s="36" t="s">
        <v>50</v>
      </c>
      <c r="E42" s="36" t="s">
        <v>51</v>
      </c>
      <c r="F42" s="36" t="s">
        <v>50</v>
      </c>
      <c r="G42" s="36" t="s">
        <v>51</v>
      </c>
      <c r="H42" s="36" t="s">
        <v>50</v>
      </c>
      <c r="I42" s="36" t="s">
        <v>51</v>
      </c>
      <c r="J42" s="36" t="s">
        <v>50</v>
      </c>
      <c r="K42" s="47" t="s">
        <v>51</v>
      </c>
    </row>
    <row r="43" spans="1:11" ht="22.5" customHeight="1">
      <c r="A43" s="43" t="s">
        <v>17</v>
      </c>
      <c r="B43" s="26">
        <f>SUM(B44:B49)</f>
        <v>2303</v>
      </c>
      <c r="C43" s="26">
        <f>SUM(C44:C49)</f>
        <v>11527</v>
      </c>
      <c r="D43" s="26" t="s">
        <v>87</v>
      </c>
      <c r="E43" s="26" t="s">
        <v>87</v>
      </c>
      <c r="F43" s="26">
        <f>SUM(F44:F49)</f>
        <v>0</v>
      </c>
      <c r="G43" s="26">
        <f>SUM(G44:G49)</f>
        <v>0</v>
      </c>
      <c r="H43" s="26" t="s">
        <v>87</v>
      </c>
      <c r="I43" s="26" t="s">
        <v>87</v>
      </c>
      <c r="J43" s="26" t="s">
        <v>87</v>
      </c>
      <c r="K43" s="26" t="s">
        <v>87</v>
      </c>
    </row>
    <row r="44" spans="1:11" ht="22.5" customHeight="1">
      <c r="A44" s="44" t="s">
        <v>18</v>
      </c>
      <c r="B44" s="24">
        <v>253</v>
      </c>
      <c r="C44" s="24">
        <v>1200</v>
      </c>
      <c r="D44" s="24" t="s">
        <v>107</v>
      </c>
      <c r="E44" s="24" t="s">
        <v>107</v>
      </c>
      <c r="F44" s="24" t="s">
        <v>108</v>
      </c>
      <c r="G44" s="24" t="s">
        <v>108</v>
      </c>
      <c r="H44" s="24" t="s">
        <v>110</v>
      </c>
      <c r="I44" s="24" t="s">
        <v>110</v>
      </c>
      <c r="J44" s="24" t="s">
        <v>110</v>
      </c>
      <c r="K44" s="24" t="s">
        <v>110</v>
      </c>
    </row>
    <row r="45" spans="1:11" ht="22.5" customHeight="1">
      <c r="A45" s="44" t="s">
        <v>19</v>
      </c>
      <c r="B45" s="24">
        <v>332</v>
      </c>
      <c r="C45" s="24">
        <v>1560</v>
      </c>
      <c r="D45" s="24" t="s">
        <v>107</v>
      </c>
      <c r="E45" s="24" t="s">
        <v>107</v>
      </c>
      <c r="F45" s="24" t="s">
        <v>108</v>
      </c>
      <c r="G45" s="24" t="s">
        <v>108</v>
      </c>
      <c r="H45" s="24" t="s">
        <v>110</v>
      </c>
      <c r="I45" s="24" t="s">
        <v>110</v>
      </c>
      <c r="J45" s="24" t="s">
        <v>110</v>
      </c>
      <c r="K45" s="24" t="s">
        <v>110</v>
      </c>
    </row>
    <row r="46" spans="1:11" ht="22.5" customHeight="1">
      <c r="A46" s="44" t="s">
        <v>20</v>
      </c>
      <c r="B46" s="24">
        <v>161</v>
      </c>
      <c r="C46" s="24">
        <v>747</v>
      </c>
      <c r="D46" s="24" t="s">
        <v>107</v>
      </c>
      <c r="E46" s="24" t="s">
        <v>107</v>
      </c>
      <c r="F46" s="24" t="s">
        <v>108</v>
      </c>
      <c r="G46" s="24" t="s">
        <v>108</v>
      </c>
      <c r="H46" s="24" t="s">
        <v>110</v>
      </c>
      <c r="I46" s="24" t="s">
        <v>110</v>
      </c>
      <c r="J46" s="24" t="s">
        <v>110</v>
      </c>
      <c r="K46" s="24" t="s">
        <v>110</v>
      </c>
    </row>
    <row r="47" spans="1:11" ht="22.5" customHeight="1">
      <c r="A47" s="44" t="s">
        <v>21</v>
      </c>
      <c r="B47" s="24">
        <v>211</v>
      </c>
      <c r="C47" s="24">
        <v>1040</v>
      </c>
      <c r="D47" s="24" t="s">
        <v>107</v>
      </c>
      <c r="E47" s="24" t="s">
        <v>107</v>
      </c>
      <c r="F47" s="24" t="s">
        <v>108</v>
      </c>
      <c r="G47" s="24" t="s">
        <v>108</v>
      </c>
      <c r="H47" s="24" t="s">
        <v>110</v>
      </c>
      <c r="I47" s="24" t="s">
        <v>110</v>
      </c>
      <c r="J47" s="24" t="s">
        <v>110</v>
      </c>
      <c r="K47" s="24" t="s">
        <v>110</v>
      </c>
    </row>
    <row r="48" spans="1:11" ht="22.5" customHeight="1">
      <c r="A48" s="44" t="s">
        <v>22</v>
      </c>
      <c r="B48" s="24">
        <v>136</v>
      </c>
      <c r="C48" s="24">
        <v>710</v>
      </c>
      <c r="D48" s="24" t="s">
        <v>107</v>
      </c>
      <c r="E48" s="24" t="s">
        <v>107</v>
      </c>
      <c r="F48" s="24" t="s">
        <v>109</v>
      </c>
      <c r="G48" s="24" t="s">
        <v>109</v>
      </c>
      <c r="H48" s="24" t="s">
        <v>110</v>
      </c>
      <c r="I48" s="24" t="s">
        <v>110</v>
      </c>
      <c r="J48" s="24" t="s">
        <v>110</v>
      </c>
      <c r="K48" s="24" t="s">
        <v>110</v>
      </c>
    </row>
    <row r="49" spans="1:11" ht="22.5" customHeight="1">
      <c r="A49" s="44" t="s">
        <v>79</v>
      </c>
      <c r="B49" s="24">
        <v>1210</v>
      </c>
      <c r="C49" s="24">
        <v>6270</v>
      </c>
      <c r="D49" s="24" t="s">
        <v>107</v>
      </c>
      <c r="E49" s="24" t="s">
        <v>107</v>
      </c>
      <c r="F49" s="24" t="s">
        <v>108</v>
      </c>
      <c r="G49" s="24" t="s">
        <v>108</v>
      </c>
      <c r="H49" s="24" t="s">
        <v>110</v>
      </c>
      <c r="I49" s="24" t="s">
        <v>110</v>
      </c>
      <c r="J49" s="24" t="s">
        <v>110</v>
      </c>
      <c r="K49" s="24" t="s">
        <v>110</v>
      </c>
    </row>
    <row r="50" spans="1:11" ht="22.5" customHeight="1">
      <c r="A50" s="45" t="s">
        <v>23</v>
      </c>
      <c r="B50" s="26">
        <f>SUM(B51:B55)</f>
        <v>3821</v>
      </c>
      <c r="C50" s="26">
        <f aca="true" t="shared" si="2" ref="C50:K50">SUM(C51:C55)</f>
        <v>19450</v>
      </c>
      <c r="D50" s="24" t="s">
        <v>107</v>
      </c>
      <c r="E50" s="24" t="s">
        <v>107</v>
      </c>
      <c r="F50" s="26">
        <f t="shared" si="2"/>
        <v>866</v>
      </c>
      <c r="G50" s="26">
        <f t="shared" si="2"/>
        <v>3126</v>
      </c>
      <c r="H50" s="26">
        <f t="shared" si="2"/>
        <v>0</v>
      </c>
      <c r="I50" s="26">
        <f t="shared" si="2"/>
        <v>0</v>
      </c>
      <c r="J50" s="26">
        <f t="shared" si="2"/>
        <v>2</v>
      </c>
      <c r="K50" s="26">
        <f t="shared" si="2"/>
        <v>6</v>
      </c>
    </row>
    <row r="51" spans="1:11" ht="22.5" customHeight="1">
      <c r="A51" s="44" t="s">
        <v>24</v>
      </c>
      <c r="B51" s="24">
        <v>612</v>
      </c>
      <c r="C51" s="24">
        <v>3130</v>
      </c>
      <c r="D51" s="24" t="s">
        <v>107</v>
      </c>
      <c r="E51" s="24" t="s">
        <v>107</v>
      </c>
      <c r="F51" s="24">
        <v>120</v>
      </c>
      <c r="G51" s="24">
        <v>311</v>
      </c>
      <c r="H51" s="24" t="s">
        <v>111</v>
      </c>
      <c r="I51" s="24" t="s">
        <v>111</v>
      </c>
      <c r="J51" s="24" t="s">
        <v>110</v>
      </c>
      <c r="K51" s="24" t="s">
        <v>110</v>
      </c>
    </row>
    <row r="52" spans="1:11" ht="22.5" customHeight="1">
      <c r="A52" s="44" t="s">
        <v>25</v>
      </c>
      <c r="B52" s="24">
        <v>431</v>
      </c>
      <c r="C52" s="24">
        <v>2350</v>
      </c>
      <c r="D52" s="24" t="s">
        <v>107</v>
      </c>
      <c r="E52" s="24" t="s">
        <v>107</v>
      </c>
      <c r="F52" s="24">
        <v>549</v>
      </c>
      <c r="G52" s="24">
        <v>2110</v>
      </c>
      <c r="H52" s="24" t="s">
        <v>110</v>
      </c>
      <c r="I52" s="24" t="s">
        <v>110</v>
      </c>
      <c r="J52" s="24" t="s">
        <v>110</v>
      </c>
      <c r="K52" s="24" t="s">
        <v>110</v>
      </c>
    </row>
    <row r="53" spans="1:11" ht="22.5" customHeight="1">
      <c r="A53" s="44" t="s">
        <v>26</v>
      </c>
      <c r="B53" s="24">
        <v>890</v>
      </c>
      <c r="C53" s="24">
        <v>4660</v>
      </c>
      <c r="D53" s="24" t="s">
        <v>107</v>
      </c>
      <c r="E53" s="24" t="s">
        <v>107</v>
      </c>
      <c r="F53" s="24">
        <v>70</v>
      </c>
      <c r="G53" s="24">
        <v>236</v>
      </c>
      <c r="H53" s="24" t="s">
        <v>110</v>
      </c>
      <c r="I53" s="24" t="s">
        <v>110</v>
      </c>
      <c r="J53" s="24" t="s">
        <v>110</v>
      </c>
      <c r="K53" s="24" t="s">
        <v>110</v>
      </c>
    </row>
    <row r="54" spans="1:11" ht="22.5" customHeight="1">
      <c r="A54" s="44" t="s">
        <v>27</v>
      </c>
      <c r="B54" s="24">
        <v>428</v>
      </c>
      <c r="C54" s="24">
        <v>2220</v>
      </c>
      <c r="D54" s="24" t="s">
        <v>107</v>
      </c>
      <c r="E54" s="24" t="s">
        <v>107</v>
      </c>
      <c r="F54" s="24">
        <v>127</v>
      </c>
      <c r="G54" s="24">
        <v>469</v>
      </c>
      <c r="H54" s="24" t="s">
        <v>110</v>
      </c>
      <c r="I54" s="24" t="s">
        <v>110</v>
      </c>
      <c r="J54" s="24">
        <v>2</v>
      </c>
      <c r="K54" s="24">
        <v>6</v>
      </c>
    </row>
    <row r="55" spans="1:11" ht="22.5" customHeight="1">
      <c r="A55" s="44" t="s">
        <v>80</v>
      </c>
      <c r="B55" s="24">
        <v>1460</v>
      </c>
      <c r="C55" s="24">
        <v>7090</v>
      </c>
      <c r="D55" s="24" t="s">
        <v>107</v>
      </c>
      <c r="E55" s="24" t="s">
        <v>107</v>
      </c>
      <c r="F55" s="24" t="s">
        <v>108</v>
      </c>
      <c r="G55" s="24" t="s">
        <v>108</v>
      </c>
      <c r="H55" s="24" t="s">
        <v>110</v>
      </c>
      <c r="I55" s="24" t="s">
        <v>110</v>
      </c>
      <c r="J55" s="24" t="s">
        <v>110</v>
      </c>
      <c r="K55" s="24" t="s">
        <v>110</v>
      </c>
    </row>
    <row r="56" spans="1:11" ht="22.5" customHeight="1">
      <c r="A56" s="45" t="s">
        <v>28</v>
      </c>
      <c r="B56" s="26">
        <f>SUM(B57)</f>
        <v>649</v>
      </c>
      <c r="C56" s="26">
        <f>SUM(C57)</f>
        <v>3530</v>
      </c>
      <c r="D56" s="24" t="s">
        <v>107</v>
      </c>
      <c r="E56" s="24" t="s">
        <v>107</v>
      </c>
      <c r="F56" s="26">
        <f>SUM(F57)</f>
        <v>144</v>
      </c>
      <c r="G56" s="26">
        <f>SUM(G57)</f>
        <v>428</v>
      </c>
      <c r="H56" s="26" t="s">
        <v>87</v>
      </c>
      <c r="I56" s="26" t="s">
        <v>87</v>
      </c>
      <c r="J56" s="26" t="s">
        <v>87</v>
      </c>
      <c r="K56" s="26" t="s">
        <v>87</v>
      </c>
    </row>
    <row r="57" spans="1:11" ht="22.5" customHeight="1">
      <c r="A57" s="44" t="s">
        <v>81</v>
      </c>
      <c r="B57" s="24">
        <v>649</v>
      </c>
      <c r="C57" s="24">
        <v>3530</v>
      </c>
      <c r="D57" s="24" t="s">
        <v>107</v>
      </c>
      <c r="E57" s="24" t="s">
        <v>107</v>
      </c>
      <c r="F57" s="24">
        <v>144</v>
      </c>
      <c r="G57" s="24">
        <v>428</v>
      </c>
      <c r="H57" s="24" t="s">
        <v>113</v>
      </c>
      <c r="I57" s="24" t="s">
        <v>113</v>
      </c>
      <c r="J57" s="24" t="s">
        <v>113</v>
      </c>
      <c r="K57" s="24" t="s">
        <v>113</v>
      </c>
    </row>
    <row r="58" spans="1:11" ht="22.5" customHeight="1">
      <c r="A58" s="45" t="s">
        <v>85</v>
      </c>
      <c r="B58" s="26">
        <f>SUM(B59:B60)</f>
        <v>579</v>
      </c>
      <c r="C58" s="26">
        <f>SUM(C59:C60)</f>
        <v>2718</v>
      </c>
      <c r="D58" s="24" t="s">
        <v>107</v>
      </c>
      <c r="E58" s="24" t="s">
        <v>107</v>
      </c>
      <c r="F58" s="26">
        <f>SUM(F59:F60)</f>
        <v>0</v>
      </c>
      <c r="G58" s="26">
        <f>SUM(G59:G60)</f>
        <v>0</v>
      </c>
      <c r="H58" s="26" t="s">
        <v>87</v>
      </c>
      <c r="I58" s="26" t="s">
        <v>87</v>
      </c>
      <c r="J58" s="26" t="s">
        <v>87</v>
      </c>
      <c r="K58" s="26" t="s">
        <v>87</v>
      </c>
    </row>
    <row r="59" spans="1:11" ht="22.5" customHeight="1">
      <c r="A59" s="44" t="s">
        <v>29</v>
      </c>
      <c r="B59" s="24">
        <v>508</v>
      </c>
      <c r="C59" s="24">
        <v>2380</v>
      </c>
      <c r="D59" s="24" t="s">
        <v>107</v>
      </c>
      <c r="E59" s="24" t="s">
        <v>107</v>
      </c>
      <c r="F59" s="24">
        <v>0</v>
      </c>
      <c r="G59" s="24">
        <v>0</v>
      </c>
      <c r="H59" s="55" t="s">
        <v>110</v>
      </c>
      <c r="I59" s="55" t="s">
        <v>110</v>
      </c>
      <c r="J59" s="55" t="s">
        <v>110</v>
      </c>
      <c r="K59" s="55" t="s">
        <v>110</v>
      </c>
    </row>
    <row r="60" spans="1:11" ht="22.5" customHeight="1">
      <c r="A60" s="44" t="s">
        <v>30</v>
      </c>
      <c r="B60" s="24">
        <v>71</v>
      </c>
      <c r="C60" s="24">
        <v>338</v>
      </c>
      <c r="D60" s="24" t="s">
        <v>107</v>
      </c>
      <c r="E60" s="24" t="s">
        <v>107</v>
      </c>
      <c r="F60" s="24">
        <v>0</v>
      </c>
      <c r="G60" s="24">
        <v>0</v>
      </c>
      <c r="H60" s="55" t="s">
        <v>110</v>
      </c>
      <c r="I60" s="55" t="s">
        <v>110</v>
      </c>
      <c r="J60" s="55" t="s">
        <v>110</v>
      </c>
      <c r="K60" s="55" t="s">
        <v>110</v>
      </c>
    </row>
    <row r="61" spans="1:11" ht="22.5" customHeight="1">
      <c r="A61" s="45" t="s">
        <v>31</v>
      </c>
      <c r="B61" s="26">
        <f>SUM(B62:B70)</f>
        <v>3567</v>
      </c>
      <c r="C61" s="26">
        <f aca="true" t="shared" si="3" ref="C61:K61">SUM(C62:C70)</f>
        <v>17377</v>
      </c>
      <c r="D61" s="24" t="s">
        <v>107</v>
      </c>
      <c r="E61" s="24" t="s">
        <v>107</v>
      </c>
      <c r="F61" s="26">
        <f t="shared" si="3"/>
        <v>7</v>
      </c>
      <c r="G61" s="26">
        <f t="shared" si="3"/>
        <v>24</v>
      </c>
      <c r="H61" s="26">
        <f t="shared" si="3"/>
        <v>569</v>
      </c>
      <c r="I61" s="26">
        <f t="shared" si="3"/>
        <v>1263</v>
      </c>
      <c r="J61" s="26">
        <f t="shared" si="3"/>
        <v>16</v>
      </c>
      <c r="K61" s="26">
        <f t="shared" si="3"/>
        <v>24</v>
      </c>
    </row>
    <row r="62" spans="1:11" ht="22.5" customHeight="1">
      <c r="A62" s="44" t="s">
        <v>32</v>
      </c>
      <c r="B62" s="24">
        <v>611</v>
      </c>
      <c r="C62" s="24">
        <v>3010</v>
      </c>
      <c r="D62" s="24" t="s">
        <v>107</v>
      </c>
      <c r="E62" s="24" t="s">
        <v>107</v>
      </c>
      <c r="F62" s="24">
        <v>6</v>
      </c>
      <c r="G62" s="24">
        <v>22</v>
      </c>
      <c r="H62" s="24">
        <v>37</v>
      </c>
      <c r="I62" s="24">
        <v>97</v>
      </c>
      <c r="J62" s="24">
        <v>0</v>
      </c>
      <c r="K62" s="24">
        <v>0</v>
      </c>
    </row>
    <row r="63" spans="1:11" ht="22.5" customHeight="1">
      <c r="A63" s="44" t="s">
        <v>33</v>
      </c>
      <c r="B63" s="24">
        <v>736</v>
      </c>
      <c r="C63" s="24">
        <v>3610</v>
      </c>
      <c r="D63" s="24" t="s">
        <v>107</v>
      </c>
      <c r="E63" s="24" t="s">
        <v>107</v>
      </c>
      <c r="F63" s="24">
        <v>1</v>
      </c>
      <c r="G63" s="24">
        <v>2</v>
      </c>
      <c r="H63" s="24">
        <v>90</v>
      </c>
      <c r="I63" s="24">
        <v>152</v>
      </c>
      <c r="J63" s="24">
        <v>3</v>
      </c>
      <c r="K63" s="24">
        <v>5</v>
      </c>
    </row>
    <row r="64" spans="1:11" ht="22.5" customHeight="1">
      <c r="A64" s="44" t="s">
        <v>34</v>
      </c>
      <c r="B64" s="24">
        <v>326</v>
      </c>
      <c r="C64" s="24">
        <v>1590</v>
      </c>
      <c r="D64" s="24" t="s">
        <v>107</v>
      </c>
      <c r="E64" s="24" t="s">
        <v>107</v>
      </c>
      <c r="F64" s="24">
        <v>0</v>
      </c>
      <c r="G64" s="24">
        <v>0</v>
      </c>
      <c r="H64" s="24">
        <v>16</v>
      </c>
      <c r="I64" s="24">
        <v>26</v>
      </c>
      <c r="J64" s="24">
        <v>13</v>
      </c>
      <c r="K64" s="24">
        <v>19</v>
      </c>
    </row>
    <row r="65" spans="1:11" ht="22.5" customHeight="1">
      <c r="A65" s="44" t="s">
        <v>35</v>
      </c>
      <c r="B65" s="24">
        <v>156</v>
      </c>
      <c r="C65" s="24">
        <v>719</v>
      </c>
      <c r="D65" s="24" t="s">
        <v>107</v>
      </c>
      <c r="E65" s="24" t="s">
        <v>107</v>
      </c>
      <c r="F65" s="24">
        <v>0</v>
      </c>
      <c r="G65" s="24">
        <v>0</v>
      </c>
      <c r="H65" s="24">
        <v>4</v>
      </c>
      <c r="I65" s="24">
        <v>7</v>
      </c>
      <c r="J65" s="24" t="s">
        <v>110</v>
      </c>
      <c r="K65" s="24" t="s">
        <v>110</v>
      </c>
    </row>
    <row r="66" spans="1:11" ht="22.5" customHeight="1">
      <c r="A66" s="44" t="s">
        <v>36</v>
      </c>
      <c r="B66" s="24">
        <v>243</v>
      </c>
      <c r="C66" s="24">
        <v>1150</v>
      </c>
      <c r="D66" s="24" t="s">
        <v>107</v>
      </c>
      <c r="E66" s="24" t="s">
        <v>107</v>
      </c>
      <c r="F66" s="24">
        <v>0</v>
      </c>
      <c r="G66" s="24">
        <v>0</v>
      </c>
      <c r="H66" s="24">
        <v>40</v>
      </c>
      <c r="I66" s="24">
        <v>85</v>
      </c>
      <c r="J66" s="24">
        <v>0</v>
      </c>
      <c r="K66" s="24">
        <v>0</v>
      </c>
    </row>
    <row r="67" spans="1:11" ht="22.5" customHeight="1">
      <c r="A67" s="44" t="s">
        <v>37</v>
      </c>
      <c r="B67" s="24">
        <v>10</v>
      </c>
      <c r="C67" s="24">
        <v>40</v>
      </c>
      <c r="D67" s="24" t="s">
        <v>107</v>
      </c>
      <c r="E67" s="24" t="s">
        <v>107</v>
      </c>
      <c r="F67" s="24" t="s">
        <v>108</v>
      </c>
      <c r="G67" s="24" t="s">
        <v>108</v>
      </c>
      <c r="H67" s="24" t="s">
        <v>110</v>
      </c>
      <c r="I67" s="24" t="s">
        <v>110</v>
      </c>
      <c r="J67" s="24">
        <v>0</v>
      </c>
      <c r="K67" s="24">
        <v>0</v>
      </c>
    </row>
    <row r="68" spans="1:11" ht="22.5" customHeight="1">
      <c r="A68" s="44" t="s">
        <v>38</v>
      </c>
      <c r="B68" s="24">
        <v>109</v>
      </c>
      <c r="C68" s="24">
        <v>511</v>
      </c>
      <c r="D68" s="24" t="s">
        <v>107</v>
      </c>
      <c r="E68" s="24" t="s">
        <v>107</v>
      </c>
      <c r="F68" s="24">
        <v>0</v>
      </c>
      <c r="G68" s="24">
        <v>0</v>
      </c>
      <c r="H68" s="24">
        <v>0</v>
      </c>
      <c r="I68" s="24">
        <v>0</v>
      </c>
      <c r="J68" s="24" t="s">
        <v>110</v>
      </c>
      <c r="K68" s="24" t="s">
        <v>110</v>
      </c>
    </row>
    <row r="69" spans="1:11" ht="22.5" customHeight="1">
      <c r="A69" s="44" t="s">
        <v>39</v>
      </c>
      <c r="B69" s="24">
        <v>126</v>
      </c>
      <c r="C69" s="24">
        <v>557</v>
      </c>
      <c r="D69" s="24" t="s">
        <v>107</v>
      </c>
      <c r="E69" s="24" t="s">
        <v>107</v>
      </c>
      <c r="F69" s="24">
        <v>0</v>
      </c>
      <c r="G69" s="24">
        <v>0</v>
      </c>
      <c r="H69" s="24" t="s">
        <v>110</v>
      </c>
      <c r="I69" s="24" t="s">
        <v>110</v>
      </c>
      <c r="J69" s="24" t="s">
        <v>110</v>
      </c>
      <c r="K69" s="24" t="s">
        <v>110</v>
      </c>
    </row>
    <row r="70" spans="1:11" ht="22.5" customHeight="1">
      <c r="A70" s="44" t="s">
        <v>71</v>
      </c>
      <c r="B70" s="24">
        <v>1250</v>
      </c>
      <c r="C70" s="24">
        <v>6190</v>
      </c>
      <c r="D70" s="24" t="s">
        <v>107</v>
      </c>
      <c r="E70" s="24" t="s">
        <v>107</v>
      </c>
      <c r="F70" s="24">
        <v>0</v>
      </c>
      <c r="G70" s="24">
        <v>0</v>
      </c>
      <c r="H70" s="24">
        <v>382</v>
      </c>
      <c r="I70" s="24">
        <v>896</v>
      </c>
      <c r="J70" s="24" t="s">
        <v>110</v>
      </c>
      <c r="K70" s="24" t="s">
        <v>110</v>
      </c>
    </row>
    <row r="71" spans="1:11" ht="22.5" customHeight="1">
      <c r="A71" s="45" t="s">
        <v>40</v>
      </c>
      <c r="B71" s="26">
        <f>SUM(B72)</f>
        <v>192</v>
      </c>
      <c r="C71" s="26">
        <f>SUM(C72)</f>
        <v>664</v>
      </c>
      <c r="D71" s="26" t="s">
        <v>87</v>
      </c>
      <c r="E71" s="26" t="s">
        <v>87</v>
      </c>
      <c r="F71" s="26" t="s">
        <v>99</v>
      </c>
      <c r="G71" s="26" t="s">
        <v>99</v>
      </c>
      <c r="H71" s="26" t="s">
        <v>87</v>
      </c>
      <c r="I71" s="26" t="s">
        <v>87</v>
      </c>
      <c r="J71" s="26" t="s">
        <v>99</v>
      </c>
      <c r="K71" s="26" t="s">
        <v>99</v>
      </c>
    </row>
    <row r="72" spans="1:11" ht="22.5" customHeight="1">
      <c r="A72" s="46" t="s">
        <v>41</v>
      </c>
      <c r="B72" s="49">
        <v>192</v>
      </c>
      <c r="C72" s="49">
        <v>664</v>
      </c>
      <c r="D72" s="49" t="s">
        <v>107</v>
      </c>
      <c r="E72" s="49" t="s">
        <v>107</v>
      </c>
      <c r="F72" s="49" t="s">
        <v>109</v>
      </c>
      <c r="G72" s="49" t="s">
        <v>109</v>
      </c>
      <c r="H72" s="49" t="s">
        <v>110</v>
      </c>
      <c r="I72" s="49" t="s">
        <v>110</v>
      </c>
      <c r="J72" s="49" t="s">
        <v>110</v>
      </c>
      <c r="K72" s="49" t="s">
        <v>110</v>
      </c>
    </row>
  </sheetData>
  <sheetProtection/>
  <mergeCells count="4">
    <mergeCell ref="J5:K5"/>
    <mergeCell ref="J41:K41"/>
    <mergeCell ref="A5:A6"/>
    <mergeCell ref="A41:A42"/>
  </mergeCells>
  <printOptions horizontalCentered="1"/>
  <pageMargins left="0.5905511811023623" right="0.5905511811023623" top="0.5905511811023623" bottom="0.3937007874015748" header="0.11811023622047245" footer="0.11811023622047245"/>
  <pageSetup fitToHeight="2" horizontalDpi="600" verticalDpi="600" orientation="portrait" pageOrder="overThenDown" paperSize="9" r:id="rId1"/>
  <rowBreaks count="1" manualBreakCount="1">
    <brk id="3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N26"/>
  <sheetViews>
    <sheetView showGridLines="0" tabSelected="1" view="pageBreakPreview" zoomScaleNormal="120" zoomScaleSheetLayoutView="100" zoomScalePageLayoutView="0" workbookViewId="0" topLeftCell="A20">
      <selection activeCell="A24" sqref="A24:K24"/>
    </sheetView>
  </sheetViews>
  <sheetFormatPr defaultColWidth="10.59765625" defaultRowHeight="19.5" customHeight="1"/>
  <cols>
    <col min="1" max="1" width="11.09765625" style="1" customWidth="1"/>
    <col min="2" max="2" width="7.09765625" style="1" customWidth="1"/>
    <col min="3" max="3" width="7.59765625" style="1" customWidth="1"/>
    <col min="4" max="4" width="7.09765625" style="1" customWidth="1"/>
    <col min="5" max="5" width="7.59765625" style="1" customWidth="1"/>
    <col min="6" max="6" width="7.09765625" style="1" customWidth="1"/>
    <col min="7" max="7" width="7.59765625" style="1" customWidth="1"/>
    <col min="8" max="8" width="7.09765625" style="1" customWidth="1"/>
    <col min="9" max="9" width="7.59765625" style="1" customWidth="1"/>
    <col min="10" max="10" width="7.09765625" style="1" customWidth="1"/>
    <col min="11" max="11" width="7.59765625" style="1" customWidth="1"/>
    <col min="12" max="13" width="6.59765625" style="1" customWidth="1"/>
    <col min="14" max="16384" width="10.59765625" style="1" customWidth="1"/>
  </cols>
  <sheetData>
    <row r="1" ht="19.5" customHeight="1">
      <c r="A1" s="11" t="s">
        <v>105</v>
      </c>
    </row>
    <row r="2" ht="10.5" customHeight="1">
      <c r="A2" s="12"/>
    </row>
    <row r="3" spans="1:11" ht="15" customHeight="1">
      <c r="A3" s="30" t="s">
        <v>91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4" ht="15" customHeight="1">
      <c r="A4" s="14" t="s">
        <v>43</v>
      </c>
      <c r="B4" s="15"/>
      <c r="C4" s="14"/>
      <c r="D4" s="16"/>
      <c r="E4" s="15" t="s">
        <v>42</v>
      </c>
      <c r="F4" s="15"/>
      <c r="G4" s="16"/>
      <c r="H4" s="15"/>
      <c r="I4" s="16"/>
      <c r="J4" s="15"/>
      <c r="K4" s="16"/>
      <c r="L4" s="2"/>
      <c r="M4" s="2"/>
      <c r="N4" s="2"/>
    </row>
    <row r="5" spans="1:12" ht="19.5" customHeight="1">
      <c r="A5" s="58" t="s">
        <v>44</v>
      </c>
      <c r="B5" s="19" t="s">
        <v>52</v>
      </c>
      <c r="C5" s="18"/>
      <c r="D5" s="17" t="s">
        <v>53</v>
      </c>
      <c r="E5" s="20"/>
      <c r="F5" s="19" t="s">
        <v>54</v>
      </c>
      <c r="G5" s="18"/>
      <c r="H5" s="17" t="s">
        <v>55</v>
      </c>
      <c r="I5" s="18"/>
      <c r="J5" s="17" t="s">
        <v>92</v>
      </c>
      <c r="K5" s="35"/>
      <c r="L5" s="2"/>
    </row>
    <row r="6" spans="1:12" ht="19.5" customHeight="1">
      <c r="A6" s="59"/>
      <c r="B6" s="36" t="s">
        <v>50</v>
      </c>
      <c r="C6" s="36" t="s">
        <v>51</v>
      </c>
      <c r="D6" s="36" t="s">
        <v>50</v>
      </c>
      <c r="E6" s="36" t="s">
        <v>51</v>
      </c>
      <c r="F6" s="36" t="s">
        <v>50</v>
      </c>
      <c r="G6" s="36" t="s">
        <v>51</v>
      </c>
      <c r="H6" s="36" t="s">
        <v>50</v>
      </c>
      <c r="I6" s="36" t="s">
        <v>51</v>
      </c>
      <c r="J6" s="36" t="s">
        <v>50</v>
      </c>
      <c r="K6" s="47" t="s">
        <v>51</v>
      </c>
      <c r="L6" s="2"/>
    </row>
    <row r="7" spans="1:12" ht="21" customHeight="1">
      <c r="A7" s="21" t="s">
        <v>101</v>
      </c>
      <c r="B7" s="22">
        <v>1240</v>
      </c>
      <c r="C7" s="22">
        <v>28900</v>
      </c>
      <c r="D7" s="22">
        <v>552</v>
      </c>
      <c r="E7" s="22">
        <v>11900</v>
      </c>
      <c r="F7" s="22">
        <v>2900</v>
      </c>
      <c r="G7" s="22">
        <v>5220</v>
      </c>
      <c r="H7" s="22">
        <v>182</v>
      </c>
      <c r="I7" s="22">
        <v>149</v>
      </c>
      <c r="J7" s="22">
        <v>24</v>
      </c>
      <c r="K7" s="22">
        <v>48</v>
      </c>
      <c r="L7" s="2"/>
    </row>
    <row r="8" spans="1:12" ht="21" customHeight="1">
      <c r="A8" s="23" t="s">
        <v>102</v>
      </c>
      <c r="B8" s="24">
        <v>1210</v>
      </c>
      <c r="C8" s="24">
        <v>27000</v>
      </c>
      <c r="D8" s="24">
        <v>540</v>
      </c>
      <c r="E8" s="24">
        <v>10500</v>
      </c>
      <c r="F8" s="24">
        <v>2550</v>
      </c>
      <c r="G8" s="24">
        <v>4590</v>
      </c>
      <c r="H8" s="24">
        <v>181</v>
      </c>
      <c r="I8" s="24" t="s">
        <v>56</v>
      </c>
      <c r="J8" s="24">
        <v>25</v>
      </c>
      <c r="K8" s="24" t="s">
        <v>56</v>
      </c>
      <c r="L8" s="2"/>
    </row>
    <row r="9" spans="1:12" ht="21" customHeight="1">
      <c r="A9" s="23" t="s">
        <v>97</v>
      </c>
      <c r="B9" s="24">
        <v>1200</v>
      </c>
      <c r="C9" s="24">
        <v>27600</v>
      </c>
      <c r="D9" s="24">
        <v>579</v>
      </c>
      <c r="E9" s="24">
        <v>11800</v>
      </c>
      <c r="F9" s="24">
        <v>2470</v>
      </c>
      <c r="G9" s="24">
        <v>4420</v>
      </c>
      <c r="H9" s="24">
        <v>178</v>
      </c>
      <c r="I9" s="24" t="s">
        <v>56</v>
      </c>
      <c r="J9" s="24">
        <v>24</v>
      </c>
      <c r="K9" s="24" t="s">
        <v>56</v>
      </c>
      <c r="L9" s="2"/>
    </row>
    <row r="10" spans="1:12" ht="21" customHeight="1">
      <c r="A10" s="23" t="s">
        <v>98</v>
      </c>
      <c r="B10" s="24">
        <v>1170</v>
      </c>
      <c r="C10" s="24">
        <v>25700</v>
      </c>
      <c r="D10" s="24">
        <v>616</v>
      </c>
      <c r="E10" s="24">
        <v>12400</v>
      </c>
      <c r="F10" s="24">
        <v>2150</v>
      </c>
      <c r="G10" s="24">
        <v>3810</v>
      </c>
      <c r="H10" s="24">
        <v>171</v>
      </c>
      <c r="I10" s="24">
        <v>152</v>
      </c>
      <c r="J10" s="24">
        <v>25</v>
      </c>
      <c r="K10" s="24">
        <v>51</v>
      </c>
      <c r="L10" s="2"/>
    </row>
    <row r="11" spans="1:12" ht="21" customHeight="1">
      <c r="A11" s="48" t="s">
        <v>103</v>
      </c>
      <c r="B11" s="50">
        <v>1140</v>
      </c>
      <c r="C11" s="50">
        <v>25400</v>
      </c>
      <c r="D11" s="50">
        <v>605</v>
      </c>
      <c r="E11" s="50">
        <v>13100</v>
      </c>
      <c r="F11" s="50">
        <v>2030</v>
      </c>
      <c r="G11" s="50">
        <v>3370</v>
      </c>
      <c r="H11" s="50">
        <v>162</v>
      </c>
      <c r="I11" s="50" t="s">
        <v>116</v>
      </c>
      <c r="J11" s="50">
        <v>24</v>
      </c>
      <c r="K11" s="50" t="s">
        <v>116</v>
      </c>
      <c r="L11" s="2"/>
    </row>
    <row r="12" spans="1:11" ht="15" customHeight="1">
      <c r="A12" s="60" t="s">
        <v>115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</row>
    <row r="13" spans="1:11" ht="15" customHeight="1">
      <c r="A13" s="4" t="s">
        <v>106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ht="21" customHeight="1">
      <c r="A14" s="5"/>
    </row>
    <row r="15" spans="1:11" ht="21" customHeight="1">
      <c r="A15" s="30" t="s">
        <v>93</v>
      </c>
      <c r="B15" s="30"/>
      <c r="C15" s="13"/>
      <c r="D15" s="30"/>
      <c r="E15" s="31"/>
      <c r="F15" s="13"/>
      <c r="G15" s="30"/>
      <c r="H15" s="30"/>
      <c r="I15" s="30"/>
      <c r="J15" s="13"/>
      <c r="K15" s="13"/>
    </row>
    <row r="16" spans="1:11" ht="21" customHeight="1">
      <c r="A16" s="16" t="s">
        <v>57</v>
      </c>
      <c r="B16" s="16"/>
      <c r="C16" s="16"/>
      <c r="D16" s="51"/>
      <c r="E16" s="16"/>
      <c r="F16" s="16"/>
      <c r="G16" s="16"/>
      <c r="H16" s="16"/>
      <c r="I16" s="16"/>
      <c r="J16" s="32"/>
      <c r="K16" s="16"/>
    </row>
    <row r="17" spans="1:11" ht="21" customHeight="1">
      <c r="A17" s="58" t="s">
        <v>44</v>
      </c>
      <c r="B17" s="19" t="s">
        <v>65</v>
      </c>
      <c r="C17" s="18"/>
      <c r="D17" s="33" t="s">
        <v>94</v>
      </c>
      <c r="E17" s="34"/>
      <c r="F17" s="17" t="s">
        <v>66</v>
      </c>
      <c r="G17" s="20"/>
      <c r="H17" s="19" t="s">
        <v>67</v>
      </c>
      <c r="I17" s="18"/>
      <c r="J17" s="19" t="s">
        <v>68</v>
      </c>
      <c r="K17" s="35"/>
    </row>
    <row r="18" spans="1:11" ht="22.5" customHeight="1">
      <c r="A18" s="59"/>
      <c r="B18" s="36" t="s">
        <v>84</v>
      </c>
      <c r="C18" s="36" t="s">
        <v>51</v>
      </c>
      <c r="D18" s="36" t="s">
        <v>96</v>
      </c>
      <c r="E18" s="36" t="s">
        <v>51</v>
      </c>
      <c r="F18" s="36" t="s">
        <v>84</v>
      </c>
      <c r="G18" s="36" t="s">
        <v>51</v>
      </c>
      <c r="H18" s="36" t="s">
        <v>84</v>
      </c>
      <c r="I18" s="36" t="s">
        <v>51</v>
      </c>
      <c r="J18" s="36" t="s">
        <v>84</v>
      </c>
      <c r="K18" s="47" t="s">
        <v>51</v>
      </c>
    </row>
    <row r="19" spans="1:11" ht="22.5" customHeight="1">
      <c r="A19" s="21" t="s">
        <v>101</v>
      </c>
      <c r="B19" s="22">
        <v>4430</v>
      </c>
      <c r="C19" s="22">
        <v>93000</v>
      </c>
      <c r="D19" s="22" t="s">
        <v>56</v>
      </c>
      <c r="E19" s="22" t="s">
        <v>56</v>
      </c>
      <c r="F19" s="22">
        <v>252</v>
      </c>
      <c r="G19" s="22">
        <v>2510</v>
      </c>
      <c r="H19" s="22">
        <v>585</v>
      </c>
      <c r="I19" s="22">
        <v>12000</v>
      </c>
      <c r="J19" s="22">
        <v>3070</v>
      </c>
      <c r="K19" s="22">
        <v>3130</v>
      </c>
    </row>
    <row r="20" spans="1:11" ht="22.5" customHeight="1">
      <c r="A20" s="23" t="s">
        <v>102</v>
      </c>
      <c r="B20" s="24">
        <v>4430</v>
      </c>
      <c r="C20" s="24">
        <v>81700</v>
      </c>
      <c r="D20" s="24">
        <v>908</v>
      </c>
      <c r="E20" s="24">
        <v>14303</v>
      </c>
      <c r="F20" s="24" t="s">
        <v>56</v>
      </c>
      <c r="G20" s="24" t="s">
        <v>56</v>
      </c>
      <c r="H20" s="24">
        <v>575</v>
      </c>
      <c r="I20" s="24">
        <v>8050</v>
      </c>
      <c r="J20" s="24">
        <v>3070</v>
      </c>
      <c r="K20" s="24">
        <v>3320</v>
      </c>
    </row>
    <row r="21" spans="1:11" ht="22.5" customHeight="1">
      <c r="A21" s="23" t="s">
        <v>97</v>
      </c>
      <c r="B21" s="24">
        <v>4410</v>
      </c>
      <c r="C21" s="24">
        <v>90400</v>
      </c>
      <c r="D21" s="24">
        <v>902</v>
      </c>
      <c r="E21" s="24">
        <v>15761</v>
      </c>
      <c r="F21" s="24" t="s">
        <v>56</v>
      </c>
      <c r="G21" s="24" t="s">
        <v>56</v>
      </c>
      <c r="H21" s="24">
        <v>560</v>
      </c>
      <c r="I21" s="24">
        <v>11100</v>
      </c>
      <c r="J21" s="24">
        <v>3030</v>
      </c>
      <c r="K21" s="24">
        <v>2360</v>
      </c>
    </row>
    <row r="22" spans="1:11" ht="22.5" customHeight="1">
      <c r="A22" s="23" t="s">
        <v>98</v>
      </c>
      <c r="B22" s="24">
        <v>4330</v>
      </c>
      <c r="C22" s="24">
        <v>84400</v>
      </c>
      <c r="D22" s="24">
        <v>881</v>
      </c>
      <c r="E22" s="24">
        <v>13898</v>
      </c>
      <c r="F22" s="24" t="s">
        <v>56</v>
      </c>
      <c r="G22" s="24" t="s">
        <v>56</v>
      </c>
      <c r="H22" s="24">
        <v>552</v>
      </c>
      <c r="I22" s="24">
        <v>10700</v>
      </c>
      <c r="J22" s="24">
        <v>2950</v>
      </c>
      <c r="K22" s="24">
        <v>3130</v>
      </c>
    </row>
    <row r="23" spans="1:11" ht="22.5" customHeight="1">
      <c r="A23" s="48" t="s">
        <v>103</v>
      </c>
      <c r="B23" s="50">
        <v>4260</v>
      </c>
      <c r="C23" s="50">
        <v>91600</v>
      </c>
      <c r="D23" s="50">
        <v>857.8</v>
      </c>
      <c r="E23" s="50">
        <v>14307.2</v>
      </c>
      <c r="F23" s="50" t="s">
        <v>116</v>
      </c>
      <c r="G23" s="50" t="s">
        <v>116</v>
      </c>
      <c r="H23" s="50">
        <v>538</v>
      </c>
      <c r="I23" s="50">
        <v>10700</v>
      </c>
      <c r="J23" s="50">
        <v>2870</v>
      </c>
      <c r="K23" s="50">
        <v>3870</v>
      </c>
    </row>
    <row r="24" spans="1:11" ht="15" customHeight="1">
      <c r="A24" s="60" t="s">
        <v>115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</row>
    <row r="25" spans="1:11" ht="15" customHeight="1">
      <c r="A25" s="4" t="s">
        <v>117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</row>
    <row r="26" ht="15" customHeight="1">
      <c r="A26" s="1" t="s">
        <v>89</v>
      </c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</sheetData>
  <sheetProtection/>
  <mergeCells count="4">
    <mergeCell ref="A12:K12"/>
    <mergeCell ref="A24:K24"/>
    <mergeCell ref="A5:A6"/>
    <mergeCell ref="A17:A18"/>
  </mergeCells>
  <printOptions horizontalCentered="1"/>
  <pageMargins left="0.5905511811023623" right="0.5905511811023623" top="0.5905511811023623" bottom="0.3937007874015748" header="0.11811023622047245" footer="0.11811023622047245"/>
  <pageSetup fitToHeight="2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L24"/>
  <sheetViews>
    <sheetView showGridLines="0" view="pageBreakPreview" zoomScaleNormal="120" zoomScaleSheetLayoutView="100" zoomScalePageLayoutView="0" workbookViewId="0" topLeftCell="A12">
      <selection activeCell="A29" sqref="A29"/>
    </sheetView>
  </sheetViews>
  <sheetFormatPr defaultColWidth="13.59765625" defaultRowHeight="19.5" customHeight="1"/>
  <cols>
    <col min="1" max="1" width="11.09765625" style="1" customWidth="1"/>
    <col min="2" max="2" width="7.09765625" style="1" customWidth="1"/>
    <col min="3" max="3" width="7.59765625" style="1" customWidth="1"/>
    <col min="4" max="4" width="7.09765625" style="1" customWidth="1"/>
    <col min="5" max="5" width="7.59765625" style="1" customWidth="1"/>
    <col min="6" max="6" width="7.09765625" style="1" customWidth="1"/>
    <col min="7" max="7" width="7.59765625" style="1" customWidth="1"/>
    <col min="8" max="8" width="7.09765625" style="1" customWidth="1"/>
    <col min="9" max="9" width="7.59765625" style="1" customWidth="1"/>
    <col min="10" max="10" width="7.09765625" style="1" customWidth="1"/>
    <col min="11" max="11" width="7.59765625" style="1" customWidth="1"/>
    <col min="12" max="17" width="6.59765625" style="1" customWidth="1"/>
    <col min="18" max="20" width="13.59765625" style="1" customWidth="1"/>
    <col min="21" max="21" width="8.8984375" style="1" customWidth="1"/>
    <col min="22" max="16384" width="13.59765625" style="1" customWidth="1"/>
  </cols>
  <sheetData>
    <row r="1" spans="1:12" ht="19.5" customHeight="1">
      <c r="A1" s="11"/>
      <c r="L1" s="6"/>
    </row>
    <row r="2" spans="1:12" ht="10.5" customHeight="1">
      <c r="A2" s="12"/>
      <c r="B2" s="6"/>
      <c r="E2" s="6"/>
      <c r="G2" s="6"/>
      <c r="H2" s="6"/>
      <c r="I2" s="6"/>
      <c r="J2" s="6"/>
      <c r="K2" s="6"/>
      <c r="L2" s="6"/>
    </row>
    <row r="3" spans="1:12" ht="15" customHeight="1">
      <c r="A3" s="37" t="s">
        <v>88</v>
      </c>
      <c r="B3" s="30"/>
      <c r="C3" s="37"/>
      <c r="D3" s="30" t="s">
        <v>42</v>
      </c>
      <c r="E3" s="30"/>
      <c r="F3" s="13"/>
      <c r="G3" s="31"/>
      <c r="H3" s="30"/>
      <c r="I3" s="30"/>
      <c r="J3" s="37"/>
      <c r="K3" s="37"/>
      <c r="L3" s="6"/>
    </row>
    <row r="4" spans="1:12" ht="15" customHeight="1">
      <c r="A4" s="38" t="s">
        <v>57</v>
      </c>
      <c r="B4" s="39"/>
      <c r="C4" s="39"/>
      <c r="D4" s="39"/>
      <c r="E4" s="39"/>
      <c r="F4" s="39"/>
      <c r="G4" s="39"/>
      <c r="H4" s="39"/>
      <c r="I4" s="39"/>
      <c r="J4" s="15"/>
      <c r="K4" s="39"/>
      <c r="L4" s="7"/>
    </row>
    <row r="5" spans="1:12" ht="19.5" customHeight="1">
      <c r="A5" s="58" t="s">
        <v>44</v>
      </c>
      <c r="B5" s="19" t="s">
        <v>58</v>
      </c>
      <c r="C5" s="18"/>
      <c r="D5" s="17" t="s">
        <v>59</v>
      </c>
      <c r="E5" s="20"/>
      <c r="F5" s="19" t="s">
        <v>60</v>
      </c>
      <c r="G5" s="18"/>
      <c r="H5" s="17" t="s">
        <v>61</v>
      </c>
      <c r="I5" s="18"/>
      <c r="J5" s="56" t="s">
        <v>70</v>
      </c>
      <c r="K5" s="57"/>
      <c r="L5" s="8"/>
    </row>
    <row r="6" spans="1:12" ht="19.5" customHeight="1">
      <c r="A6" s="59"/>
      <c r="B6" s="36" t="s">
        <v>50</v>
      </c>
      <c r="C6" s="36" t="s">
        <v>51</v>
      </c>
      <c r="D6" s="36" t="s">
        <v>50</v>
      </c>
      <c r="E6" s="36" t="s">
        <v>51</v>
      </c>
      <c r="F6" s="36" t="s">
        <v>50</v>
      </c>
      <c r="G6" s="36" t="s">
        <v>51</v>
      </c>
      <c r="H6" s="36" t="s">
        <v>50</v>
      </c>
      <c r="I6" s="36" t="s">
        <v>51</v>
      </c>
      <c r="J6" s="36" t="s">
        <v>50</v>
      </c>
      <c r="K6" s="47" t="s">
        <v>51</v>
      </c>
      <c r="L6" s="9"/>
    </row>
    <row r="7" spans="1:12" ht="21" customHeight="1">
      <c r="A7" s="21" t="s">
        <v>101</v>
      </c>
      <c r="B7" s="24">
        <v>319</v>
      </c>
      <c r="C7" s="24">
        <v>14000</v>
      </c>
      <c r="D7" s="24">
        <v>1150</v>
      </c>
      <c r="E7" s="24">
        <v>93100</v>
      </c>
      <c r="F7" s="24">
        <v>415</v>
      </c>
      <c r="G7" s="24">
        <v>31900</v>
      </c>
      <c r="H7" s="24">
        <v>1620</v>
      </c>
      <c r="I7" s="24">
        <v>60600</v>
      </c>
      <c r="J7" s="24">
        <v>1270</v>
      </c>
      <c r="K7" s="24">
        <v>30900</v>
      </c>
      <c r="L7" s="3"/>
    </row>
    <row r="8" spans="1:12" ht="21" customHeight="1">
      <c r="A8" s="23" t="s">
        <v>102</v>
      </c>
      <c r="B8" s="24">
        <v>314</v>
      </c>
      <c r="C8" s="24">
        <v>12800</v>
      </c>
      <c r="D8" s="24">
        <v>1150</v>
      </c>
      <c r="E8" s="24">
        <v>98900</v>
      </c>
      <c r="F8" s="24">
        <v>408</v>
      </c>
      <c r="G8" s="24">
        <v>30600</v>
      </c>
      <c r="H8" s="24">
        <v>1610</v>
      </c>
      <c r="I8" s="24">
        <v>59900</v>
      </c>
      <c r="J8" s="24">
        <v>1230</v>
      </c>
      <c r="K8" s="24">
        <v>28800</v>
      </c>
      <c r="L8" s="3"/>
    </row>
    <row r="9" spans="1:12" ht="21" customHeight="1">
      <c r="A9" s="23" t="s">
        <v>97</v>
      </c>
      <c r="B9" s="24">
        <v>305</v>
      </c>
      <c r="C9" s="24">
        <v>12900</v>
      </c>
      <c r="D9" s="24">
        <v>1140</v>
      </c>
      <c r="E9" s="24">
        <v>109600</v>
      </c>
      <c r="F9" s="24">
        <v>404</v>
      </c>
      <c r="G9" s="24">
        <v>31000</v>
      </c>
      <c r="H9" s="24">
        <v>1600</v>
      </c>
      <c r="I9" s="24">
        <v>59200</v>
      </c>
      <c r="J9" s="24">
        <v>1200</v>
      </c>
      <c r="K9" s="24">
        <v>28200</v>
      </c>
      <c r="L9" s="3"/>
    </row>
    <row r="10" spans="1:12" ht="21" customHeight="1">
      <c r="A10" s="23" t="s">
        <v>98</v>
      </c>
      <c r="B10" s="24">
        <v>300</v>
      </c>
      <c r="C10" s="24">
        <v>12900</v>
      </c>
      <c r="D10" s="24">
        <v>1150</v>
      </c>
      <c r="E10" s="24">
        <v>104300</v>
      </c>
      <c r="F10" s="24">
        <v>402</v>
      </c>
      <c r="G10" s="24">
        <v>30600</v>
      </c>
      <c r="H10" s="24">
        <v>1560</v>
      </c>
      <c r="I10" s="24">
        <v>55500</v>
      </c>
      <c r="J10" s="24">
        <v>1150</v>
      </c>
      <c r="K10" s="24">
        <v>26500</v>
      </c>
      <c r="L10" s="3"/>
    </row>
    <row r="11" spans="1:12" ht="21" customHeight="1">
      <c r="A11" s="48" t="s">
        <v>103</v>
      </c>
      <c r="B11" s="50">
        <v>297</v>
      </c>
      <c r="C11" s="50">
        <v>14000</v>
      </c>
      <c r="D11" s="50">
        <v>1140</v>
      </c>
      <c r="E11" s="50">
        <v>118700</v>
      </c>
      <c r="F11" s="50">
        <v>398</v>
      </c>
      <c r="G11" s="50">
        <v>31000</v>
      </c>
      <c r="H11" s="50">
        <v>1510</v>
      </c>
      <c r="I11" s="50">
        <v>53800</v>
      </c>
      <c r="J11" s="50">
        <v>1050</v>
      </c>
      <c r="K11" s="50">
        <v>24800</v>
      </c>
      <c r="L11" s="10"/>
    </row>
    <row r="12" ht="15" customHeight="1">
      <c r="A12" s="5" t="s">
        <v>114</v>
      </c>
    </row>
    <row r="13" ht="15" customHeight="1">
      <c r="A13" s="5"/>
    </row>
    <row r="15" spans="1:11" ht="19.5" customHeight="1">
      <c r="A15" s="37" t="s">
        <v>95</v>
      </c>
      <c r="B15" s="37"/>
      <c r="C15" s="37"/>
      <c r="D15" s="37"/>
      <c r="E15" s="37"/>
      <c r="F15" s="37"/>
      <c r="G15" s="37"/>
      <c r="H15" s="37"/>
      <c r="I15" s="37"/>
      <c r="J15" s="30"/>
      <c r="K15" s="37"/>
    </row>
    <row r="16" spans="1:11" ht="19.5" customHeight="1">
      <c r="A16" s="38" t="s">
        <v>57</v>
      </c>
      <c r="B16" s="39"/>
      <c r="C16" s="39"/>
      <c r="D16" s="51"/>
      <c r="E16" s="16"/>
      <c r="F16" s="39"/>
      <c r="G16" s="39"/>
      <c r="H16" s="51"/>
      <c r="I16" s="16"/>
      <c r="J16" s="39"/>
      <c r="K16" s="39"/>
    </row>
    <row r="17" spans="1:11" ht="19.5" customHeight="1">
      <c r="A17" s="58" t="s">
        <v>44</v>
      </c>
      <c r="B17" s="19" t="s">
        <v>62</v>
      </c>
      <c r="C17" s="18"/>
      <c r="D17" s="33" t="s">
        <v>83</v>
      </c>
      <c r="E17" s="40"/>
      <c r="F17" s="19" t="s">
        <v>63</v>
      </c>
      <c r="G17" s="18"/>
      <c r="H17" s="41" t="s">
        <v>82</v>
      </c>
      <c r="I17" s="18"/>
      <c r="J17" s="19" t="s">
        <v>64</v>
      </c>
      <c r="K17" s="35"/>
    </row>
    <row r="18" spans="1:11" ht="19.5" customHeight="1">
      <c r="A18" s="59"/>
      <c r="B18" s="36" t="s">
        <v>50</v>
      </c>
      <c r="C18" s="36" t="s">
        <v>51</v>
      </c>
      <c r="D18" s="36" t="s">
        <v>50</v>
      </c>
      <c r="E18" s="36" t="s">
        <v>51</v>
      </c>
      <c r="F18" s="36" t="s">
        <v>50</v>
      </c>
      <c r="G18" s="36" t="s">
        <v>51</v>
      </c>
      <c r="H18" s="36" t="s">
        <v>50</v>
      </c>
      <c r="I18" s="36" t="s">
        <v>51</v>
      </c>
      <c r="J18" s="36" t="s">
        <v>50</v>
      </c>
      <c r="K18" s="47" t="s">
        <v>51</v>
      </c>
    </row>
    <row r="19" spans="1:11" ht="19.5" customHeight="1">
      <c r="A19" s="21" t="s">
        <v>101</v>
      </c>
      <c r="B19" s="52">
        <v>1230</v>
      </c>
      <c r="C19" s="22">
        <v>36400</v>
      </c>
      <c r="D19" s="22">
        <v>298</v>
      </c>
      <c r="E19" s="22">
        <v>10200</v>
      </c>
      <c r="F19" s="22">
        <v>296</v>
      </c>
      <c r="G19" s="22">
        <v>9800</v>
      </c>
      <c r="H19" s="22">
        <v>447</v>
      </c>
      <c r="I19" s="22">
        <v>10300</v>
      </c>
      <c r="J19" s="22">
        <v>990</v>
      </c>
      <c r="K19" s="22">
        <v>32800</v>
      </c>
    </row>
    <row r="20" spans="1:11" ht="19.5" customHeight="1">
      <c r="A20" s="23" t="s">
        <v>102</v>
      </c>
      <c r="B20" s="53">
        <v>1240</v>
      </c>
      <c r="C20" s="24">
        <v>36200</v>
      </c>
      <c r="D20" s="24">
        <v>288</v>
      </c>
      <c r="E20" s="24">
        <v>9970</v>
      </c>
      <c r="F20" s="24">
        <v>315</v>
      </c>
      <c r="G20" s="24">
        <v>10500</v>
      </c>
      <c r="H20" s="24">
        <v>457</v>
      </c>
      <c r="I20" s="24">
        <v>11200</v>
      </c>
      <c r="J20" s="24">
        <v>938</v>
      </c>
      <c r="K20" s="24">
        <v>29900</v>
      </c>
    </row>
    <row r="21" spans="1:11" ht="19.5" customHeight="1">
      <c r="A21" s="23" t="s">
        <v>97</v>
      </c>
      <c r="B21" s="53">
        <v>1270</v>
      </c>
      <c r="C21" s="24">
        <v>35900</v>
      </c>
      <c r="D21" s="24">
        <v>286</v>
      </c>
      <c r="E21" s="24">
        <v>9750</v>
      </c>
      <c r="F21" s="24">
        <v>322</v>
      </c>
      <c r="G21" s="24">
        <v>11700</v>
      </c>
      <c r="H21" s="24">
        <v>483</v>
      </c>
      <c r="I21" s="24">
        <v>13300</v>
      </c>
      <c r="J21" s="24">
        <v>918</v>
      </c>
      <c r="K21" s="24">
        <v>29000</v>
      </c>
    </row>
    <row r="22" spans="1:11" ht="19.5" customHeight="1">
      <c r="A22" s="23" t="s">
        <v>98</v>
      </c>
      <c r="B22" s="53">
        <v>1310</v>
      </c>
      <c r="C22" s="24">
        <v>35600</v>
      </c>
      <c r="D22" s="24">
        <v>280</v>
      </c>
      <c r="E22" s="24">
        <v>9350</v>
      </c>
      <c r="F22" s="24">
        <v>309</v>
      </c>
      <c r="G22" s="24">
        <v>9580</v>
      </c>
      <c r="H22" s="24">
        <v>507</v>
      </c>
      <c r="I22" s="24"/>
      <c r="J22" s="24">
        <v>912</v>
      </c>
      <c r="K22" s="24">
        <v>28300</v>
      </c>
    </row>
    <row r="23" spans="1:11" ht="19.5" customHeight="1">
      <c r="A23" s="48" t="s">
        <v>103</v>
      </c>
      <c r="B23" s="50">
        <v>1340</v>
      </c>
      <c r="C23" s="50">
        <v>40900</v>
      </c>
      <c r="D23" s="50">
        <v>283</v>
      </c>
      <c r="E23" s="50">
        <v>9030</v>
      </c>
      <c r="F23" s="50">
        <v>335</v>
      </c>
      <c r="G23" s="50">
        <v>10800</v>
      </c>
      <c r="H23" s="50">
        <v>518</v>
      </c>
      <c r="I23" s="50">
        <v>14600</v>
      </c>
      <c r="J23" s="50">
        <v>888</v>
      </c>
      <c r="K23" s="50">
        <v>28900</v>
      </c>
    </row>
    <row r="24" ht="15" customHeight="1">
      <c r="A24" s="5" t="s">
        <v>114</v>
      </c>
    </row>
    <row r="25" ht="15" customHeight="1"/>
  </sheetData>
  <sheetProtection/>
  <mergeCells count="3">
    <mergeCell ref="J5:K5"/>
    <mergeCell ref="A5:A6"/>
    <mergeCell ref="A17:A18"/>
  </mergeCells>
  <printOptions horizontalCentered="1"/>
  <pageMargins left="0.5905511811023623" right="0.5905511811023623" top="0.5905511811023623" bottom="0.3937007874015748" header="0.1968503937007874" footer="0.11811023622047245"/>
  <pageSetup fitToHeight="2" horizontalDpi="300" verticalDpi="300" orientation="portrait" pageOrder="overThenDown" paperSize="9" scale="97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2016-02-04T07:15:57Z</cp:lastPrinted>
  <dcterms:created xsi:type="dcterms:W3CDTF">1998-01-28T01:13:55Z</dcterms:created>
  <dcterms:modified xsi:type="dcterms:W3CDTF">2016-02-04T07:16:03Z</dcterms:modified>
  <cp:category/>
  <cp:version/>
  <cp:contentType/>
  <cp:contentStatus/>
</cp:coreProperties>
</file>