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275" windowHeight="7320" tabRatio="596" activeTab="0"/>
  </bookViews>
  <sheets>
    <sheet name="06-04" sheetId="1" r:id="rId1"/>
  </sheets>
  <definedNames>
    <definedName name="Data" localSheetId="0">'06-04'!$B$12:$P$37</definedName>
    <definedName name="K_Top1" localSheetId="0">'06-04'!$B$12</definedName>
    <definedName name="Last1" localSheetId="0">'06-04'!$P$12</definedName>
    <definedName name="Last1">#REF!</definedName>
    <definedName name="N_DATA" localSheetId="0">'06-04'!$B$12:$G$12</definedName>
    <definedName name="_xlnm.Print_Area" localSheetId="0">'06-04'!$A$1:$P$41</definedName>
    <definedName name="SIKI1" localSheetId="0">'06-04'!#REF!</definedName>
    <definedName name="Tag1" localSheetId="0">'06-04'!#REF!</definedName>
    <definedName name="Tag2" localSheetId="0">'06-04'!$A$13</definedName>
    <definedName name="Tag3" localSheetId="0">'06-04'!$G$8</definedName>
    <definedName name="Top1" localSheetId="0">'06-04'!$A$8</definedName>
  </definedNames>
  <calcPr fullCalcOnLoad="1"/>
</workbook>
</file>

<file path=xl/sharedStrings.xml><?xml version="1.0" encoding="utf-8"?>
<sst xmlns="http://schemas.openxmlformats.org/spreadsheetml/2006/main" count="79" uniqueCount="53">
  <si>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</si>
  <si>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</si>
  <si>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</si>
  <si>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</si>
  <si>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</si>
  <si>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</si>
  <si>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</si>
  <si>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</si>
  <si>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</si>
  <si>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</si>
  <si>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</si>
  <si>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</si>
  <si>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</si>
  <si>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</si>
  <si>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</si>
  <si>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</si>
  <si>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</si>
  <si>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</si>
  <si>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</si>
  <si>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総　数</t>
  </si>
  <si>
    <t>ｈａ</t>
  </si>
  <si>
    <t>年    度</t>
  </si>
  <si>
    <t>立　木　地</t>
  </si>
  <si>
    <t>無　立　木　地</t>
  </si>
  <si>
    <t>竹　林</t>
  </si>
  <si>
    <t>特殊林</t>
  </si>
  <si>
    <t>人  工  林</t>
  </si>
  <si>
    <t>天  然  林</t>
  </si>
  <si>
    <t>未立木地</t>
  </si>
  <si>
    <t>更新困難地</t>
  </si>
  <si>
    <t>伐採跡地</t>
  </si>
  <si>
    <t>面　積</t>
  </si>
  <si>
    <t>市    郡</t>
  </si>
  <si>
    <t>総　数</t>
  </si>
  <si>
    <t>蓄積量</t>
  </si>
  <si>
    <t>千束</t>
  </si>
  <si>
    <t>上天草市</t>
  </si>
  <si>
    <t>２）竹林蓄積量は総数に含まない。</t>
  </si>
  <si>
    <t>宇 城 市</t>
  </si>
  <si>
    <t>阿 蘇 市</t>
  </si>
  <si>
    <t>県森林整備課</t>
  </si>
  <si>
    <t>天 草 市</t>
  </si>
  <si>
    <t>合 志 市</t>
  </si>
  <si>
    <t>葦 北 郡</t>
  </si>
  <si>
    <t>千㎥</t>
  </si>
  <si>
    <t>３）民有林とは、国有林以外の公私有林をいう。</t>
  </si>
  <si>
    <t>１）各年度４月１日現在。</t>
  </si>
  <si>
    <t>６－４　民有林面積及び蓄積量（平成２１～平成２５年度）</t>
  </si>
  <si>
    <t>平成２１年度</t>
  </si>
  <si>
    <t>　　２２　　</t>
  </si>
  <si>
    <t>　　２３　　</t>
  </si>
  <si>
    <t>　　２４　　</t>
  </si>
  <si>
    <t>　　２５　　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</si>
</sst>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4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14"/>
      <name val="Terminal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color indexed="5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37" fontId="6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4">
    <xf numFmtId="37" fontId="0" fillId="0" borderId="0" xfId="0" applyAlignment="1">
      <alignment/>
    </xf>
    <xf numFmtId="39" fontId="10" fillId="0" borderId="0" xfId="0" applyNumberFormat="1" applyFont="1" applyFill="1" applyAlignment="1">
      <alignment vertical="center"/>
    </xf>
    <xf numFmtId="37" fontId="10" fillId="0" borderId="0" xfId="61" applyNumberFormat="1" applyFont="1" applyFill="1" applyAlignment="1" applyProtection="1">
      <alignment vertical="center"/>
      <protection/>
    </xf>
    <xf numFmtId="39" fontId="10" fillId="0" borderId="0" xfId="61" applyNumberFormat="1" applyFont="1" applyFill="1" applyAlignment="1">
      <alignment vertical="center"/>
      <protection/>
    </xf>
    <xf numFmtId="39" fontId="10" fillId="0" borderId="0" xfId="61" applyNumberFormat="1" applyFont="1" applyFill="1" applyAlignment="1" applyProtection="1">
      <alignment horizontal="left" vertical="center"/>
      <protection/>
    </xf>
    <xf numFmtId="39" fontId="10" fillId="0" borderId="0" xfId="61" applyNumberFormat="1" applyFont="1" applyFill="1" applyAlignment="1" applyProtection="1" quotePrefix="1">
      <alignment horizontal="right" vertical="center"/>
      <protection/>
    </xf>
    <xf numFmtId="39" fontId="10" fillId="0" borderId="0" xfId="61" applyNumberFormat="1" applyFont="1" applyFill="1" applyAlignment="1" applyProtection="1">
      <alignment vertical="center"/>
      <protection/>
    </xf>
    <xf numFmtId="37" fontId="10" fillId="0" borderId="0" xfId="61" applyFont="1" applyFill="1" applyAlignment="1">
      <alignment vertical="center"/>
      <protection/>
    </xf>
    <xf numFmtId="37" fontId="10" fillId="0" borderId="0" xfId="61" applyNumberFormat="1" applyFont="1" applyFill="1" applyAlignment="1">
      <alignment vertical="center"/>
      <protection/>
    </xf>
    <xf numFmtId="37" fontId="10" fillId="0" borderId="0" xfId="61" applyFont="1" applyFill="1" applyBorder="1" applyAlignment="1" applyProtection="1" quotePrefix="1">
      <alignment horizontal="left" vertical="center"/>
      <protection/>
    </xf>
    <xf numFmtId="39" fontId="10" fillId="0" borderId="0" xfId="61" applyNumberFormat="1" applyFont="1" applyFill="1" applyBorder="1" applyAlignment="1" applyProtection="1">
      <alignment vertical="center"/>
      <protection/>
    </xf>
    <xf numFmtId="37" fontId="10" fillId="0" borderId="0" xfId="61" applyNumberFormat="1" applyFont="1" applyFill="1" applyBorder="1" applyAlignment="1">
      <alignment vertical="center"/>
      <protection/>
    </xf>
    <xf numFmtId="39" fontId="10" fillId="0" borderId="0" xfId="61" applyNumberFormat="1" applyFont="1" applyFill="1" applyBorder="1" applyAlignment="1">
      <alignment vertical="center"/>
      <protection/>
    </xf>
    <xf numFmtId="39" fontId="10" fillId="0" borderId="0" xfId="61" applyNumberFormat="1" applyFont="1" applyFill="1" applyBorder="1" applyAlignment="1" applyProtection="1">
      <alignment horizontal="center" vertical="center"/>
      <protection/>
    </xf>
    <xf numFmtId="37" fontId="10" fillId="0" borderId="0" xfId="61" applyFont="1" applyFill="1" applyBorder="1" applyAlignment="1" applyProtection="1">
      <alignment horizontal="center" vertical="center"/>
      <protection/>
    </xf>
    <xf numFmtId="37" fontId="10" fillId="0" borderId="0" xfId="61" applyFont="1" applyFill="1" applyAlignment="1" applyProtection="1">
      <alignment horizontal="left" vertical="center"/>
      <protection/>
    </xf>
    <xf numFmtId="37" fontId="11" fillId="0" borderId="10" xfId="61" applyFont="1" applyFill="1" applyBorder="1" applyAlignment="1" applyProtection="1" quotePrefix="1">
      <alignment horizontal="center" vertical="center"/>
      <protection/>
    </xf>
    <xf numFmtId="39" fontId="11" fillId="0" borderId="11" xfId="61" applyNumberFormat="1" applyFont="1" applyFill="1" applyBorder="1" applyAlignment="1" applyProtection="1">
      <alignment horizontal="center" vertical="center"/>
      <protection/>
    </xf>
    <xf numFmtId="39" fontId="11" fillId="0" borderId="12" xfId="61" applyNumberFormat="1" applyFont="1" applyFill="1" applyBorder="1" applyAlignment="1" applyProtection="1">
      <alignment horizontal="centerContinuous" vertical="center"/>
      <protection/>
    </xf>
    <xf numFmtId="39" fontId="11" fillId="0" borderId="13" xfId="61" applyNumberFormat="1" applyFont="1" applyFill="1" applyBorder="1" applyAlignment="1" applyProtection="1">
      <alignment horizontal="centerContinuous" vertical="center"/>
      <protection/>
    </xf>
    <xf numFmtId="39" fontId="11" fillId="0" borderId="14" xfId="61" applyNumberFormat="1" applyFont="1" applyFill="1" applyBorder="1" applyAlignment="1" applyProtection="1">
      <alignment horizontal="centerContinuous" vertical="center"/>
      <protection/>
    </xf>
    <xf numFmtId="39" fontId="11" fillId="0" borderId="15" xfId="61" applyNumberFormat="1" applyFont="1" applyFill="1" applyBorder="1" applyAlignment="1" applyProtection="1">
      <alignment horizontal="centerContinuous" vertical="center"/>
      <protection/>
    </xf>
    <xf numFmtId="37" fontId="11" fillId="0" borderId="16" xfId="61" applyFont="1" applyFill="1" applyBorder="1" applyAlignment="1" applyProtection="1">
      <alignment vertical="center"/>
      <protection/>
    </xf>
    <xf numFmtId="39" fontId="11" fillId="0" borderId="17" xfId="61" applyNumberFormat="1" applyFont="1" applyFill="1" applyBorder="1" applyAlignment="1" applyProtection="1">
      <alignment horizontal="center" vertical="center"/>
      <protection/>
    </xf>
    <xf numFmtId="39" fontId="11" fillId="0" borderId="15" xfId="61" applyNumberFormat="1" applyFont="1" applyFill="1" applyBorder="1" applyAlignment="1" applyProtection="1">
      <alignment horizontal="center" vertical="center"/>
      <protection/>
    </xf>
    <xf numFmtId="39" fontId="11" fillId="0" borderId="18" xfId="61" applyNumberFormat="1" applyFont="1" applyFill="1" applyBorder="1" applyAlignment="1" applyProtection="1">
      <alignment horizontal="center" vertical="center"/>
      <protection/>
    </xf>
    <xf numFmtId="39" fontId="11" fillId="0" borderId="14" xfId="61" applyNumberFormat="1" applyFont="1" applyFill="1" applyBorder="1" applyAlignment="1" applyProtection="1">
      <alignment horizontal="center" vertical="center"/>
      <protection/>
    </xf>
    <xf numFmtId="39" fontId="11" fillId="0" borderId="19" xfId="61" applyNumberFormat="1" applyFont="1" applyFill="1" applyBorder="1" applyAlignment="1" applyProtection="1">
      <alignment horizontal="center" vertical="center"/>
      <protection/>
    </xf>
    <xf numFmtId="37" fontId="11" fillId="0" borderId="20" xfId="61" applyFont="1" applyFill="1" applyBorder="1" applyAlignment="1" applyProtection="1" quotePrefix="1">
      <alignment horizontal="center" vertical="center"/>
      <protection/>
    </xf>
    <xf numFmtId="39" fontId="11" fillId="0" borderId="18" xfId="61" applyNumberFormat="1" applyFont="1" applyFill="1" applyBorder="1" applyAlignment="1" applyProtection="1">
      <alignment vertical="center"/>
      <protection/>
    </xf>
    <xf numFmtId="39" fontId="11" fillId="0" borderId="11" xfId="61" applyNumberFormat="1" applyFont="1" applyFill="1" applyBorder="1" applyAlignment="1" applyProtection="1">
      <alignment horizontal="right" vertical="center"/>
      <protection/>
    </xf>
    <xf numFmtId="39" fontId="11" fillId="0" borderId="21" xfId="61" applyNumberFormat="1" applyFont="1" applyFill="1" applyBorder="1" applyAlignment="1" applyProtection="1">
      <alignment horizontal="right" vertical="center"/>
      <protection/>
    </xf>
    <xf numFmtId="37" fontId="11" fillId="0" borderId="16" xfId="0" applyFont="1" applyFill="1" applyBorder="1" applyAlignment="1" applyProtection="1" quotePrefix="1">
      <alignment horizontal="center" vertical="center"/>
      <protection/>
    </xf>
    <xf numFmtId="202" fontId="11" fillId="0" borderId="22" xfId="61" applyNumberFormat="1" applyFont="1" applyFill="1" applyBorder="1" applyAlignment="1" applyProtection="1">
      <alignment vertical="center"/>
      <protection/>
    </xf>
    <xf numFmtId="202" fontId="11" fillId="0" borderId="0" xfId="61" applyNumberFormat="1" applyFont="1" applyFill="1" applyBorder="1" applyAlignment="1" applyProtection="1">
      <alignment vertical="center"/>
      <protection/>
    </xf>
    <xf numFmtId="202" fontId="11" fillId="0" borderId="22" xfId="61" applyNumberFormat="1" applyFont="1" applyFill="1" applyBorder="1" applyAlignment="1" applyProtection="1">
      <alignment horizontal="right" vertical="center"/>
      <protection/>
    </xf>
    <xf numFmtId="202" fontId="11" fillId="0" borderId="0" xfId="61" applyNumberFormat="1" applyFont="1" applyFill="1" applyBorder="1" applyAlignment="1" applyProtection="1">
      <alignment horizontal="right" vertical="center"/>
      <protection/>
    </xf>
    <xf numFmtId="37" fontId="12" fillId="0" borderId="16" xfId="0" applyFont="1" applyFill="1" applyBorder="1" applyAlignment="1" applyProtection="1" quotePrefix="1">
      <alignment horizontal="center" vertical="center"/>
      <protection/>
    </xf>
    <xf numFmtId="37" fontId="12" fillId="0" borderId="16" xfId="61" applyFont="1" applyFill="1" applyBorder="1" applyAlignment="1" applyProtection="1">
      <alignment horizontal="center" vertical="center"/>
      <protection/>
    </xf>
    <xf numFmtId="37" fontId="11" fillId="0" borderId="16" xfId="61" applyFont="1" applyFill="1" applyBorder="1" applyAlignment="1" applyProtection="1">
      <alignment horizontal="center" vertical="center"/>
      <protection/>
    </xf>
    <xf numFmtId="39" fontId="13" fillId="0" borderId="0" xfId="61" applyNumberFormat="1" applyFont="1" applyFill="1" applyAlignment="1" applyProtection="1">
      <alignment horizontal="left" vertical="center"/>
      <protection/>
    </xf>
    <xf numFmtId="37" fontId="11" fillId="0" borderId="23" xfId="61" applyNumberFormat="1" applyFont="1" applyFill="1" applyBorder="1" applyAlignment="1" applyProtection="1">
      <alignment horizontal="right" vertical="center"/>
      <protection/>
    </xf>
    <xf numFmtId="222" fontId="10" fillId="0" borderId="0" xfId="61" applyNumberFormat="1" applyFont="1" applyFill="1" applyAlignment="1">
      <alignment vertical="center"/>
      <protection/>
    </xf>
    <xf numFmtId="223" fontId="10" fillId="0" borderId="0" xfId="61" applyNumberFormat="1" applyFont="1" applyFill="1" applyAlignment="1">
      <alignment vertical="center"/>
      <protection/>
    </xf>
    <xf numFmtId="223" fontId="10" fillId="0" borderId="0" xfId="61" applyNumberFormat="1" applyFont="1" applyFill="1" applyAlignment="1" applyProtection="1">
      <alignment vertical="center"/>
      <protection/>
    </xf>
    <xf numFmtId="223" fontId="10" fillId="0" borderId="0" xfId="0" applyNumberFormat="1" applyFont="1" applyFill="1" applyBorder="1" applyAlignment="1">
      <alignment vertical="center"/>
    </xf>
    <xf numFmtId="223" fontId="11" fillId="0" borderId="14" xfId="61" applyNumberFormat="1" applyFont="1" applyFill="1" applyBorder="1" applyAlignment="1" applyProtection="1">
      <alignment horizontal="center" vertical="center"/>
      <protection/>
    </xf>
    <xf numFmtId="223" fontId="11" fillId="0" borderId="21" xfId="61" applyNumberFormat="1" applyFont="1" applyFill="1" applyBorder="1" applyAlignment="1" applyProtection="1">
      <alignment horizontal="right" vertical="center"/>
      <protection/>
    </xf>
    <xf numFmtId="223" fontId="11" fillId="0" borderId="0" xfId="61" applyNumberFormat="1" applyFont="1" applyFill="1" applyBorder="1" applyAlignment="1" applyProtection="1">
      <alignment vertical="center"/>
      <protection/>
    </xf>
    <xf numFmtId="223" fontId="11" fillId="0" borderId="0" xfId="49" applyNumberFormat="1" applyFont="1" applyFill="1" applyBorder="1" applyAlignment="1" applyProtection="1">
      <alignment horizontal="right" vertical="center"/>
      <protection/>
    </xf>
    <xf numFmtId="223" fontId="11" fillId="0" borderId="0" xfId="61" applyNumberFormat="1" applyFont="1" applyFill="1" applyBorder="1" applyAlignment="1" applyProtection="1">
      <alignment horizontal="right" vertical="center"/>
      <protection/>
    </xf>
    <xf numFmtId="223" fontId="10" fillId="0" borderId="0" xfId="61" applyNumberFormat="1" applyFont="1" applyFill="1" applyAlignment="1" applyProtection="1">
      <alignment horizontal="centerContinuous" vertical="center"/>
      <protection/>
    </xf>
    <xf numFmtId="223" fontId="10" fillId="0" borderId="0" xfId="61" applyNumberFormat="1" applyFont="1" applyFill="1" applyBorder="1" applyAlignment="1" applyProtection="1">
      <alignment vertical="center"/>
      <protection/>
    </xf>
    <xf numFmtId="223" fontId="11" fillId="0" borderId="13" xfId="61" applyNumberFormat="1" applyFont="1" applyFill="1" applyBorder="1" applyAlignment="1" applyProtection="1">
      <alignment horizontal="centerContinuous" vertical="center"/>
      <protection/>
    </xf>
    <xf numFmtId="223" fontId="10" fillId="0" borderId="0" xfId="61" applyNumberFormat="1" applyFont="1" applyFill="1" applyBorder="1" applyAlignment="1" applyProtection="1">
      <alignment horizontal="center" vertical="center"/>
      <protection/>
    </xf>
    <xf numFmtId="223" fontId="10" fillId="0" borderId="0" xfId="61" applyNumberFormat="1" applyFont="1" applyFill="1" applyBorder="1" applyAlignment="1">
      <alignment vertical="center"/>
      <protection/>
    </xf>
    <xf numFmtId="223" fontId="11" fillId="0" borderId="15" xfId="61" applyNumberFormat="1" applyFont="1" applyFill="1" applyBorder="1" applyAlignment="1" applyProtection="1">
      <alignment horizontal="centerContinuous" vertical="center"/>
      <protection/>
    </xf>
    <xf numFmtId="223" fontId="10" fillId="0" borderId="23" xfId="61" applyNumberFormat="1" applyFont="1" applyFill="1" applyBorder="1" applyAlignment="1" applyProtection="1">
      <alignment horizontal="center" vertical="center"/>
      <protection/>
    </xf>
    <xf numFmtId="223" fontId="11" fillId="0" borderId="17" xfId="61" applyNumberFormat="1" applyFont="1" applyFill="1" applyBorder="1" applyAlignment="1" applyProtection="1">
      <alignment horizontal="center" vertical="center"/>
      <protection/>
    </xf>
    <xf numFmtId="223" fontId="11" fillId="0" borderId="19" xfId="61" applyNumberFormat="1" applyFont="1" applyFill="1" applyBorder="1" applyAlignment="1" applyProtection="1">
      <alignment horizontal="center" vertical="center"/>
      <protection/>
    </xf>
    <xf numFmtId="223" fontId="11" fillId="0" borderId="18" xfId="61" applyNumberFormat="1" applyFont="1" applyFill="1" applyBorder="1" applyAlignment="1" applyProtection="1">
      <alignment horizontal="center" vertical="center"/>
      <protection/>
    </xf>
    <xf numFmtId="37" fontId="11" fillId="0" borderId="21" xfId="61" applyFont="1" applyFill="1" applyBorder="1" applyAlignment="1" applyProtection="1">
      <alignment horizontal="center" vertical="center"/>
      <protection/>
    </xf>
    <xf numFmtId="202" fontId="11" fillId="0" borderId="21" xfId="61" applyNumberFormat="1" applyFont="1" applyFill="1" applyBorder="1" applyAlignment="1" applyProtection="1">
      <alignment horizontal="right" vertical="center"/>
      <protection/>
    </xf>
    <xf numFmtId="200" fontId="11" fillId="0" borderId="21" xfId="61" applyNumberFormat="1" applyFont="1" applyFill="1" applyBorder="1" applyAlignment="1" applyProtection="1">
      <alignment horizontal="right" vertical="center"/>
      <protection/>
    </xf>
    <xf numFmtId="37" fontId="10" fillId="0" borderId="0" xfId="61" applyFont="1" applyFill="1" applyBorder="1" applyAlignment="1">
      <alignment vertical="center"/>
      <protection/>
    </xf>
    <xf numFmtId="223" fontId="11" fillId="0" borderId="0" xfId="61" applyNumberFormat="1" applyFont="1" applyFill="1" applyBorder="1" applyAlignment="1" applyProtection="1">
      <alignment horizontal="right" vertical="center" shrinkToFit="1"/>
      <protection/>
    </xf>
    <xf numFmtId="202" fontId="12" fillId="0" borderId="0" xfId="61" applyNumberFormat="1" applyFont="1" applyFill="1" applyBorder="1" applyAlignment="1" applyProtection="1">
      <alignment horizontal="right" vertical="center"/>
      <protection/>
    </xf>
    <xf numFmtId="202" fontId="12" fillId="0" borderId="0" xfId="61" applyNumberFormat="1" applyFont="1" applyFill="1" applyBorder="1" applyAlignment="1" applyProtection="1">
      <alignment horizontal="right" vertical="center" shrinkToFit="1"/>
      <protection/>
    </xf>
    <xf numFmtId="200" fontId="12" fillId="0" borderId="0" xfId="61" applyNumberFormat="1" applyFont="1" applyFill="1" applyBorder="1" applyAlignment="1" applyProtection="1">
      <alignment horizontal="right" vertical="center"/>
      <protection/>
    </xf>
    <xf numFmtId="39" fontId="11" fillId="0" borderId="19" xfId="61" applyNumberFormat="1" applyFont="1" applyFill="1" applyBorder="1" applyAlignment="1" applyProtection="1">
      <alignment vertical="center"/>
      <protection/>
    </xf>
    <xf numFmtId="200" fontId="12" fillId="0" borderId="0" xfId="61" applyNumberFormat="1" applyFont="1" applyFill="1" applyBorder="1" applyAlignment="1" applyProtection="1">
      <alignment horizontal="right" vertical="center" shrinkToFit="1"/>
      <protection/>
    </xf>
    <xf numFmtId="39" fontId="11" fillId="0" borderId="21" xfId="61" applyNumberFormat="1" applyFont="1" applyFill="1" applyBorder="1" applyAlignment="1" applyProtection="1">
      <alignment horizontal="center" vertical="center"/>
      <protection/>
    </xf>
    <xf numFmtId="39" fontId="11" fillId="0" borderId="10" xfId="61" applyNumberFormat="1" applyFont="1" applyFill="1" applyBorder="1" applyAlignment="1" applyProtection="1">
      <alignment horizontal="center" vertical="center"/>
      <protection/>
    </xf>
    <xf numFmtId="39" fontId="11" fillId="0" borderId="23" xfId="61" applyNumberFormat="1" applyFont="1" applyFill="1" applyBorder="1" applyAlignment="1" applyProtection="1">
      <alignment horizontal="center" vertical="center"/>
      <protection/>
    </xf>
    <xf numFmtId="39" fontId="11" fillId="0" borderId="20" xfId="61" applyNumberFormat="1" applyFont="1" applyFill="1" applyBorder="1" applyAlignment="1" applyProtection="1">
      <alignment horizontal="center" vertical="center"/>
      <protection/>
    </xf>
    <xf numFmtId="39" fontId="11" fillId="0" borderId="11" xfId="61" applyNumberFormat="1" applyFont="1" applyFill="1" applyBorder="1" applyAlignment="1" applyProtection="1">
      <alignment horizontal="center" vertical="center"/>
      <protection/>
    </xf>
    <xf numFmtId="37" fontId="11" fillId="0" borderId="10" xfId="0" applyFont="1" applyFill="1" applyBorder="1" applyAlignment="1">
      <alignment vertical="center"/>
    </xf>
    <xf numFmtId="37" fontId="11" fillId="0" borderId="22" xfId="0" applyFont="1" applyFill="1" applyBorder="1" applyAlignment="1">
      <alignment vertical="center"/>
    </xf>
    <xf numFmtId="37" fontId="11" fillId="0" borderId="16" xfId="0" applyFont="1" applyFill="1" applyBorder="1" applyAlignment="1">
      <alignment vertical="center"/>
    </xf>
    <xf numFmtId="37" fontId="11" fillId="0" borderId="24" xfId="0" applyFont="1" applyFill="1" applyBorder="1" applyAlignment="1">
      <alignment vertical="center"/>
    </xf>
    <xf numFmtId="37" fontId="11" fillId="0" borderId="20" xfId="0" applyFont="1" applyFill="1" applyBorder="1" applyAlignment="1">
      <alignment vertical="center"/>
    </xf>
    <xf numFmtId="37" fontId="11" fillId="0" borderId="10" xfId="0" applyFont="1" applyFill="1" applyBorder="1" applyAlignment="1">
      <alignment horizontal="center" vertical="center"/>
    </xf>
    <xf numFmtId="37" fontId="11" fillId="0" borderId="24" xfId="0" applyFont="1" applyFill="1" applyBorder="1" applyAlignment="1">
      <alignment horizontal="center" vertical="center"/>
    </xf>
    <xf numFmtId="37" fontId="11" fillId="0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6"/>
  <sheetViews>
    <sheetView showGridLines="0" tabSelected="1" view="pageBreakPreview" zoomScale="120" zoomScaleNormal="40" zoomScaleSheetLayoutView="120" zoomScalePageLayoutView="0" workbookViewId="0" topLeftCell="A1">
      <selection activeCell="A1" sqref="A1"/>
    </sheetView>
  </sheetViews>
  <sheetFormatPr defaultColWidth="13.59765625" defaultRowHeight="15"/>
  <cols>
    <col min="1" max="1" width="14.19921875" style="7" customWidth="1"/>
    <col min="2" max="2" width="12.59765625" style="3" customWidth="1"/>
    <col min="3" max="3" width="10.59765625" style="43" customWidth="1"/>
    <col min="4" max="4" width="12.59765625" style="3" customWidth="1"/>
    <col min="5" max="5" width="10.59765625" style="43" customWidth="1"/>
    <col min="6" max="6" width="12.59765625" style="3" customWidth="1"/>
    <col min="7" max="7" width="10.59765625" style="43" customWidth="1"/>
    <col min="8" max="8" width="12.59765625" style="3" customWidth="1"/>
    <col min="9" max="9" width="10.59765625" style="43" customWidth="1"/>
    <col min="10" max="12" width="10.59765625" style="3" customWidth="1"/>
    <col min="13" max="13" width="10.59765625" style="8" customWidth="1"/>
    <col min="14" max="14" width="10.59765625" style="3" customWidth="1"/>
    <col min="15" max="15" width="10.09765625" style="43" customWidth="1"/>
    <col min="16" max="16" width="8.59765625" style="7" customWidth="1"/>
    <col min="17" max="16384" width="13.59765625" style="7" customWidth="1"/>
  </cols>
  <sheetData>
    <row r="1" spans="1:15" ht="24.75" customHeight="1">
      <c r="A1" s="40" t="s">
        <v>47</v>
      </c>
      <c r="B1" s="1"/>
      <c r="C1" s="44"/>
      <c r="E1" s="51"/>
      <c r="F1" s="4"/>
      <c r="G1" s="44"/>
      <c r="H1" s="5"/>
      <c r="I1" s="44"/>
      <c r="J1" s="6"/>
      <c r="K1" s="6"/>
      <c r="L1" s="6"/>
      <c r="M1" s="2"/>
      <c r="N1" s="6"/>
      <c r="O1" s="44"/>
    </row>
    <row r="2" spans="1:16" ht="19.5" customHeight="1">
      <c r="A2" s="9"/>
      <c r="B2" s="10"/>
      <c r="C2" s="45"/>
      <c r="D2" s="10"/>
      <c r="E2" s="52"/>
      <c r="F2" s="10"/>
      <c r="G2" s="55"/>
      <c r="H2" s="10"/>
      <c r="I2" s="52"/>
      <c r="J2" s="10"/>
      <c r="K2" s="10"/>
      <c r="L2" s="10"/>
      <c r="M2" s="11"/>
      <c r="N2" s="12"/>
      <c r="O2" s="57"/>
      <c r="P2" s="41" t="s">
        <v>40</v>
      </c>
    </row>
    <row r="3" spans="1:17" ht="19.5" customHeight="1">
      <c r="A3" s="16" t="s">
        <v>21</v>
      </c>
      <c r="B3" s="75" t="s">
        <v>33</v>
      </c>
      <c r="C3" s="76"/>
      <c r="D3" s="18" t="s">
        <v>22</v>
      </c>
      <c r="E3" s="53"/>
      <c r="F3" s="19"/>
      <c r="G3" s="53"/>
      <c r="H3" s="19"/>
      <c r="I3" s="56"/>
      <c r="J3" s="20" t="s">
        <v>23</v>
      </c>
      <c r="K3" s="18"/>
      <c r="L3" s="19"/>
      <c r="M3" s="21"/>
      <c r="N3" s="18" t="s">
        <v>24</v>
      </c>
      <c r="O3" s="56"/>
      <c r="P3" s="23" t="s">
        <v>25</v>
      </c>
      <c r="Q3" s="13"/>
    </row>
    <row r="4" spans="1:17" ht="19.5" customHeight="1">
      <c r="A4" s="22"/>
      <c r="B4" s="77"/>
      <c r="C4" s="78"/>
      <c r="D4" s="75" t="s">
        <v>19</v>
      </c>
      <c r="E4" s="81"/>
      <c r="F4" s="75" t="s">
        <v>26</v>
      </c>
      <c r="G4" s="81"/>
      <c r="H4" s="71" t="s">
        <v>27</v>
      </c>
      <c r="I4" s="72"/>
      <c r="J4" s="23" t="s">
        <v>33</v>
      </c>
      <c r="K4" s="17" t="s">
        <v>28</v>
      </c>
      <c r="L4" s="24"/>
      <c r="M4" s="23" t="s">
        <v>29</v>
      </c>
      <c r="N4" s="23"/>
      <c r="O4" s="58"/>
      <c r="P4" s="69"/>
      <c r="Q4" s="10"/>
    </row>
    <row r="5" spans="1:17" ht="19.5" customHeight="1">
      <c r="A5" s="22"/>
      <c r="B5" s="79"/>
      <c r="C5" s="80"/>
      <c r="D5" s="82"/>
      <c r="E5" s="83"/>
      <c r="F5" s="82"/>
      <c r="G5" s="83"/>
      <c r="H5" s="73"/>
      <c r="I5" s="74"/>
      <c r="J5" s="25"/>
      <c r="K5" s="25"/>
      <c r="L5" s="26" t="s">
        <v>30</v>
      </c>
      <c r="M5" s="25"/>
      <c r="N5" s="27" t="s">
        <v>31</v>
      </c>
      <c r="O5" s="59" t="s">
        <v>34</v>
      </c>
      <c r="P5" s="27" t="s">
        <v>31</v>
      </c>
      <c r="Q5" s="13"/>
    </row>
    <row r="6" spans="1:17" ht="19.5" customHeight="1">
      <c r="A6" s="28" t="s">
        <v>32</v>
      </c>
      <c r="B6" s="26" t="s">
        <v>31</v>
      </c>
      <c r="C6" s="46" t="s">
        <v>34</v>
      </c>
      <c r="D6" s="26" t="s">
        <v>31</v>
      </c>
      <c r="E6" s="46" t="s">
        <v>34</v>
      </c>
      <c r="F6" s="26" t="s">
        <v>31</v>
      </c>
      <c r="G6" s="46" t="s">
        <v>34</v>
      </c>
      <c r="H6" s="24" t="s">
        <v>31</v>
      </c>
      <c r="I6" s="46" t="s">
        <v>34</v>
      </c>
      <c r="J6" s="26" t="s">
        <v>31</v>
      </c>
      <c r="K6" s="26" t="s">
        <v>31</v>
      </c>
      <c r="L6" s="26" t="s">
        <v>31</v>
      </c>
      <c r="M6" s="26" t="s">
        <v>31</v>
      </c>
      <c r="N6" s="29"/>
      <c r="O6" s="60"/>
      <c r="P6" s="25"/>
      <c r="Q6" s="13"/>
    </row>
    <row r="7" spans="1:17" ht="19.5" customHeight="1">
      <c r="A7" s="16"/>
      <c r="B7" s="30" t="s">
        <v>20</v>
      </c>
      <c r="C7" s="47" t="s">
        <v>44</v>
      </c>
      <c r="D7" s="31" t="s">
        <v>20</v>
      </c>
      <c r="E7" s="47" t="s">
        <v>44</v>
      </c>
      <c r="F7" s="31" t="s">
        <v>20</v>
      </c>
      <c r="G7" s="47" t="s">
        <v>44</v>
      </c>
      <c r="H7" s="31" t="s">
        <v>20</v>
      </c>
      <c r="I7" s="47" t="s">
        <v>44</v>
      </c>
      <c r="J7" s="31" t="s">
        <v>20</v>
      </c>
      <c r="K7" s="31" t="s">
        <v>20</v>
      </c>
      <c r="L7" s="31" t="s">
        <v>20</v>
      </c>
      <c r="M7" s="31" t="s">
        <v>20</v>
      </c>
      <c r="N7" s="31" t="s">
        <v>20</v>
      </c>
      <c r="O7" s="47" t="s">
        <v>35</v>
      </c>
      <c r="P7" s="31" t="s">
        <v>20</v>
      </c>
      <c r="Q7" s="13"/>
    </row>
    <row r="8" spans="1:17" ht="19.5" customHeight="1">
      <c r="A8" s="32" t="s">
        <v>48</v>
      </c>
      <c r="B8" s="33">
        <v>400138.99</v>
      </c>
      <c r="C8" s="48">
        <v>111293.378</v>
      </c>
      <c r="D8" s="34">
        <v>369480.28</v>
      </c>
      <c r="E8" s="48">
        <v>111293.378</v>
      </c>
      <c r="F8" s="34">
        <v>241594.07</v>
      </c>
      <c r="G8" s="48">
        <v>90598.783</v>
      </c>
      <c r="H8" s="34">
        <v>127886.21</v>
      </c>
      <c r="I8" s="48">
        <v>20694.595</v>
      </c>
      <c r="J8" s="34">
        <v>19968.51</v>
      </c>
      <c r="K8" s="34">
        <v>17888.53</v>
      </c>
      <c r="L8" s="34">
        <v>869.8</v>
      </c>
      <c r="M8" s="34">
        <v>2079.98</v>
      </c>
      <c r="N8" s="34">
        <v>10467.69</v>
      </c>
      <c r="O8" s="48">
        <v>10514.071</v>
      </c>
      <c r="P8" s="34">
        <v>222.51</v>
      </c>
      <c r="Q8" s="13"/>
    </row>
    <row r="9" spans="1:17" ht="19.5" customHeight="1">
      <c r="A9" s="32" t="s">
        <v>49</v>
      </c>
      <c r="B9" s="33">
        <v>399105.2</v>
      </c>
      <c r="C9" s="48">
        <v>112812.107</v>
      </c>
      <c r="D9" s="34">
        <v>368878.79</v>
      </c>
      <c r="E9" s="48">
        <v>112812.107</v>
      </c>
      <c r="F9" s="34">
        <v>241529.93</v>
      </c>
      <c r="G9" s="48">
        <v>92107.33200000001</v>
      </c>
      <c r="H9" s="34">
        <v>127348.86</v>
      </c>
      <c r="I9" s="48">
        <v>20704.775</v>
      </c>
      <c r="J9" s="34">
        <v>19629.61</v>
      </c>
      <c r="K9" s="34">
        <v>17567.5</v>
      </c>
      <c r="L9" s="34">
        <v>696.04</v>
      </c>
      <c r="M9" s="34">
        <v>2062.11</v>
      </c>
      <c r="N9" s="34">
        <v>10374.45</v>
      </c>
      <c r="O9" s="48">
        <v>10430.945</v>
      </c>
      <c r="P9" s="34">
        <v>222.35</v>
      </c>
      <c r="Q9" s="13"/>
    </row>
    <row r="10" spans="1:17" ht="19.5" customHeight="1">
      <c r="A10" s="32" t="s">
        <v>50</v>
      </c>
      <c r="B10" s="35">
        <v>398965.98</v>
      </c>
      <c r="C10" s="49">
        <v>114734</v>
      </c>
      <c r="D10" s="36">
        <v>368776.69</v>
      </c>
      <c r="E10" s="49">
        <v>114734</v>
      </c>
      <c r="F10" s="36">
        <v>241907.33</v>
      </c>
      <c r="G10" s="50">
        <v>93973</v>
      </c>
      <c r="H10" s="36">
        <v>126869.36</v>
      </c>
      <c r="I10" s="49">
        <v>20761</v>
      </c>
      <c r="J10" s="36">
        <v>17578.26</v>
      </c>
      <c r="K10" s="36">
        <v>16880.39</v>
      </c>
      <c r="L10" s="36">
        <v>697.87</v>
      </c>
      <c r="M10" s="36">
        <v>2056.01</v>
      </c>
      <c r="N10" s="36">
        <v>10331.71</v>
      </c>
      <c r="O10" s="49">
        <v>9452</v>
      </c>
      <c r="P10" s="36">
        <v>223.31</v>
      </c>
      <c r="Q10" s="13"/>
    </row>
    <row r="11" spans="1:17" ht="19.5" customHeight="1">
      <c r="A11" s="32" t="s">
        <v>51</v>
      </c>
      <c r="B11" s="36">
        <v>398907.85</v>
      </c>
      <c r="C11" s="50">
        <v>116551.693</v>
      </c>
      <c r="D11" s="36">
        <v>368773.7</v>
      </c>
      <c r="E11" s="50">
        <v>116551.693</v>
      </c>
      <c r="F11" s="36">
        <v>242016.41</v>
      </c>
      <c r="G11" s="50">
        <v>95665.953</v>
      </c>
      <c r="H11" s="36">
        <v>126757.29</v>
      </c>
      <c r="I11" s="65">
        <v>20885.74</v>
      </c>
      <c r="J11" s="36">
        <v>17530.82</v>
      </c>
      <c r="K11" s="36">
        <v>16850.5</v>
      </c>
      <c r="L11" s="36">
        <v>680.32</v>
      </c>
      <c r="M11" s="36">
        <v>2055.75</v>
      </c>
      <c r="N11" s="36">
        <v>10324.28</v>
      </c>
      <c r="O11" s="50">
        <v>10381</v>
      </c>
      <c r="P11" s="36">
        <v>223.3</v>
      </c>
      <c r="Q11" s="13"/>
    </row>
    <row r="12" spans="1:17" ht="19.5" customHeight="1">
      <c r="A12" s="37" t="s">
        <v>52</v>
      </c>
      <c r="B12" s="66">
        <f>+B13+B14</f>
        <v>398778.29999999993</v>
      </c>
      <c r="C12" s="70">
        <f aca="true" t="shared" si="0" ref="C12:P12">+C13+C14</f>
        <v>118197</v>
      </c>
      <c r="D12" s="66">
        <f t="shared" si="0"/>
        <v>368506.88</v>
      </c>
      <c r="E12" s="70">
        <f>+G12+I12</f>
        <v>118197</v>
      </c>
      <c r="F12" s="67">
        <f t="shared" si="0"/>
        <v>241942.32</v>
      </c>
      <c r="G12" s="70">
        <f t="shared" si="0"/>
        <v>97213</v>
      </c>
      <c r="H12" s="67">
        <f t="shared" si="0"/>
        <v>126564.56000000003</v>
      </c>
      <c r="I12" s="70">
        <f>+I13+I14</f>
        <v>20984</v>
      </c>
      <c r="J12" s="66">
        <f t="shared" si="0"/>
        <v>17710.17</v>
      </c>
      <c r="K12" s="66">
        <f t="shared" si="0"/>
        <v>16828.33</v>
      </c>
      <c r="L12" s="66">
        <f t="shared" si="0"/>
        <v>881.8399999999999</v>
      </c>
      <c r="M12" s="66">
        <f t="shared" si="0"/>
        <v>2033.3899999999999</v>
      </c>
      <c r="N12" s="66">
        <f t="shared" si="0"/>
        <v>10304.489999999998</v>
      </c>
      <c r="O12" s="70">
        <f t="shared" si="0"/>
        <v>10359</v>
      </c>
      <c r="P12" s="66">
        <f t="shared" si="0"/>
        <v>223.37</v>
      </c>
      <c r="Q12" s="13"/>
    </row>
    <row r="13" spans="1:17" ht="19.5" customHeight="1">
      <c r="A13" s="38" t="s">
        <v>0</v>
      </c>
      <c r="B13" s="66">
        <f aca="true" t="shared" si="1" ref="B13:P13">SUM(B15:B28)</f>
        <v>176457.05999999997</v>
      </c>
      <c r="C13" s="68">
        <f t="shared" si="1"/>
        <v>48054</v>
      </c>
      <c r="D13" s="66">
        <f>SUM(D15:D28)</f>
        <v>163228.48</v>
      </c>
      <c r="E13" s="68">
        <f>SUM(E15:E28)</f>
        <v>48054</v>
      </c>
      <c r="F13" s="66">
        <f t="shared" si="1"/>
        <v>98913.06999999999</v>
      </c>
      <c r="G13" s="68">
        <f t="shared" si="1"/>
        <v>38291</v>
      </c>
      <c r="H13" s="66">
        <f t="shared" si="1"/>
        <v>64315.41000000002</v>
      </c>
      <c r="I13" s="68">
        <f>SUM(I15:I28)</f>
        <v>9763</v>
      </c>
      <c r="J13" s="66">
        <f t="shared" si="1"/>
        <v>7906.82</v>
      </c>
      <c r="K13" s="66">
        <f t="shared" si="1"/>
        <v>7628.04</v>
      </c>
      <c r="L13" s="66">
        <f t="shared" si="1"/>
        <v>278.78</v>
      </c>
      <c r="M13" s="66">
        <f t="shared" si="1"/>
        <v>962.39</v>
      </c>
      <c r="N13" s="66">
        <f t="shared" si="1"/>
        <v>4213.239999999999</v>
      </c>
      <c r="O13" s="68">
        <f t="shared" si="1"/>
        <v>4417</v>
      </c>
      <c r="P13" s="66">
        <f t="shared" si="1"/>
        <v>146.13</v>
      </c>
      <c r="Q13" s="13"/>
    </row>
    <row r="14" spans="1:17" ht="19.5" customHeight="1">
      <c r="A14" s="38" t="s">
        <v>1</v>
      </c>
      <c r="B14" s="66">
        <f aca="true" t="shared" si="2" ref="B14:P14">SUM(B29:B37)</f>
        <v>222321.23999999996</v>
      </c>
      <c r="C14" s="68">
        <f t="shared" si="2"/>
        <v>70143</v>
      </c>
      <c r="D14" s="66">
        <f>SUM(D29:D37)</f>
        <v>205278.4</v>
      </c>
      <c r="E14" s="68">
        <f>SUM(E29:E37)</f>
        <v>70143</v>
      </c>
      <c r="F14" s="66">
        <f t="shared" si="2"/>
        <v>143029.25</v>
      </c>
      <c r="G14" s="68">
        <f t="shared" si="2"/>
        <v>58922</v>
      </c>
      <c r="H14" s="66">
        <f t="shared" si="2"/>
        <v>62249.15</v>
      </c>
      <c r="I14" s="68">
        <f t="shared" si="2"/>
        <v>11221</v>
      </c>
      <c r="J14" s="66">
        <f t="shared" si="2"/>
        <v>9803.349999999999</v>
      </c>
      <c r="K14" s="66">
        <f t="shared" si="2"/>
        <v>9200.29</v>
      </c>
      <c r="L14" s="66">
        <f t="shared" si="2"/>
        <v>603.06</v>
      </c>
      <c r="M14" s="66">
        <f t="shared" si="2"/>
        <v>1070.9999999999998</v>
      </c>
      <c r="N14" s="66">
        <f t="shared" si="2"/>
        <v>6091.25</v>
      </c>
      <c r="O14" s="68">
        <f t="shared" si="2"/>
        <v>5942</v>
      </c>
      <c r="P14" s="66">
        <f t="shared" si="2"/>
        <v>77.24</v>
      </c>
      <c r="Q14" s="13"/>
    </row>
    <row r="15" spans="1:17" ht="19.5" customHeight="1">
      <c r="A15" s="39" t="s">
        <v>2</v>
      </c>
      <c r="B15" s="35">
        <f aca="true" t="shared" si="3" ref="B15:B37">D15+J15+M15+N15+P15</f>
        <v>4623.42</v>
      </c>
      <c r="C15" s="50">
        <f aca="true" t="shared" si="4" ref="C15:C37">E15</f>
        <v>861</v>
      </c>
      <c r="D15" s="36">
        <f aca="true" t="shared" si="5" ref="D15:D37">F15+H15</f>
        <v>3668.8199999999997</v>
      </c>
      <c r="E15" s="50">
        <f aca="true" t="shared" si="6" ref="E15:E37">G15+I15</f>
        <v>861</v>
      </c>
      <c r="F15" s="36">
        <v>1087.32</v>
      </c>
      <c r="G15" s="50">
        <v>467</v>
      </c>
      <c r="H15" s="36">
        <v>2581.5</v>
      </c>
      <c r="I15" s="50">
        <v>394</v>
      </c>
      <c r="J15" s="36">
        <f aca="true" t="shared" si="7" ref="J15:J37">K15+L15</f>
        <v>44.93</v>
      </c>
      <c r="K15" s="36">
        <v>44.53</v>
      </c>
      <c r="L15" s="36">
        <v>0.4</v>
      </c>
      <c r="M15" s="36">
        <v>24.87</v>
      </c>
      <c r="N15" s="36">
        <v>884.29</v>
      </c>
      <c r="O15" s="50">
        <v>926</v>
      </c>
      <c r="P15" s="36">
        <v>0.51</v>
      </c>
      <c r="Q15" s="13"/>
    </row>
    <row r="16" spans="1:17" ht="19.5" customHeight="1">
      <c r="A16" s="39" t="s">
        <v>3</v>
      </c>
      <c r="B16" s="35">
        <f t="shared" si="3"/>
        <v>40261.490000000005</v>
      </c>
      <c r="C16" s="50">
        <f t="shared" si="4"/>
        <v>12501</v>
      </c>
      <c r="D16" s="36">
        <f t="shared" si="5"/>
        <v>39713.450000000004</v>
      </c>
      <c r="E16" s="50">
        <f t="shared" si="6"/>
        <v>12501</v>
      </c>
      <c r="F16" s="36">
        <v>27386.83</v>
      </c>
      <c r="G16" s="50">
        <v>10519</v>
      </c>
      <c r="H16" s="36">
        <v>12326.62</v>
      </c>
      <c r="I16" s="50">
        <v>1982</v>
      </c>
      <c r="J16" s="36">
        <f t="shared" si="7"/>
        <v>126.57</v>
      </c>
      <c r="K16" s="36">
        <v>84.46</v>
      </c>
      <c r="L16" s="36">
        <v>42.11</v>
      </c>
      <c r="M16" s="36">
        <v>105.22</v>
      </c>
      <c r="N16" s="36">
        <v>306.56</v>
      </c>
      <c r="O16" s="50">
        <v>318</v>
      </c>
      <c r="P16" s="36">
        <v>9.69</v>
      </c>
      <c r="Q16" s="13"/>
    </row>
    <row r="17" spans="1:17" ht="19.5" customHeight="1">
      <c r="A17" s="39" t="s">
        <v>4</v>
      </c>
      <c r="B17" s="35">
        <f t="shared" si="3"/>
        <v>10127.349999999999</v>
      </c>
      <c r="C17" s="50">
        <f t="shared" si="4"/>
        <v>3235</v>
      </c>
      <c r="D17" s="36">
        <f t="shared" si="5"/>
        <v>9764.14</v>
      </c>
      <c r="E17" s="50">
        <f t="shared" si="6"/>
        <v>3235</v>
      </c>
      <c r="F17" s="36">
        <v>7669.45</v>
      </c>
      <c r="G17" s="50">
        <v>2801</v>
      </c>
      <c r="H17" s="36">
        <v>2094.69</v>
      </c>
      <c r="I17" s="50">
        <v>434</v>
      </c>
      <c r="J17" s="36">
        <f t="shared" si="7"/>
        <v>48.17</v>
      </c>
      <c r="K17" s="36">
        <v>33.71</v>
      </c>
      <c r="L17" s="36">
        <v>14.46</v>
      </c>
      <c r="M17" s="36">
        <v>29.4</v>
      </c>
      <c r="N17" s="36">
        <v>285.64</v>
      </c>
      <c r="O17" s="50">
        <v>269</v>
      </c>
      <c r="P17" s="36">
        <v>0</v>
      </c>
      <c r="Q17" s="13"/>
    </row>
    <row r="18" spans="1:17" ht="19.5" customHeight="1">
      <c r="A18" s="39" t="s">
        <v>5</v>
      </c>
      <c r="B18" s="35">
        <f t="shared" si="3"/>
        <v>917.3199999999999</v>
      </c>
      <c r="C18" s="50">
        <f t="shared" si="4"/>
        <v>133</v>
      </c>
      <c r="D18" s="36">
        <f t="shared" si="5"/>
        <v>863.65</v>
      </c>
      <c r="E18" s="50">
        <f t="shared" si="6"/>
        <v>133</v>
      </c>
      <c r="F18" s="36">
        <v>103.79</v>
      </c>
      <c r="G18" s="50">
        <v>29</v>
      </c>
      <c r="H18" s="36">
        <v>759.86</v>
      </c>
      <c r="I18" s="50">
        <v>104</v>
      </c>
      <c r="J18" s="36">
        <f t="shared" si="7"/>
        <v>4.72</v>
      </c>
      <c r="K18" s="36">
        <v>4.72</v>
      </c>
      <c r="L18" s="36">
        <v>0</v>
      </c>
      <c r="M18" s="36">
        <v>0.11</v>
      </c>
      <c r="N18" s="36">
        <v>48.8</v>
      </c>
      <c r="O18" s="50">
        <v>47</v>
      </c>
      <c r="P18" s="36">
        <v>0.04</v>
      </c>
      <c r="Q18" s="13"/>
    </row>
    <row r="19" spans="1:17" ht="19.5" customHeight="1">
      <c r="A19" s="39" t="s">
        <v>6</v>
      </c>
      <c r="B19" s="35">
        <f t="shared" si="3"/>
        <v>10421.55</v>
      </c>
      <c r="C19" s="50">
        <f t="shared" si="4"/>
        <v>3985</v>
      </c>
      <c r="D19" s="36">
        <f t="shared" si="5"/>
        <v>10148.01</v>
      </c>
      <c r="E19" s="50">
        <f t="shared" si="6"/>
        <v>3985</v>
      </c>
      <c r="F19" s="36">
        <v>9103.17</v>
      </c>
      <c r="G19" s="50">
        <v>3844</v>
      </c>
      <c r="H19" s="36">
        <v>1044.84</v>
      </c>
      <c r="I19" s="50">
        <v>141</v>
      </c>
      <c r="J19" s="36">
        <f t="shared" si="7"/>
        <v>99.75</v>
      </c>
      <c r="K19" s="36">
        <v>23.98</v>
      </c>
      <c r="L19" s="36">
        <v>75.77</v>
      </c>
      <c r="M19" s="36">
        <v>15.14</v>
      </c>
      <c r="N19" s="36">
        <v>157.83</v>
      </c>
      <c r="O19" s="50">
        <v>169</v>
      </c>
      <c r="P19" s="36">
        <v>0.82</v>
      </c>
      <c r="Q19" s="13"/>
    </row>
    <row r="20" spans="1:17" ht="19.5" customHeight="1">
      <c r="A20" s="39" t="s">
        <v>7</v>
      </c>
      <c r="B20" s="35">
        <f t="shared" si="3"/>
        <v>2583.43</v>
      </c>
      <c r="C20" s="50">
        <f t="shared" si="4"/>
        <v>490</v>
      </c>
      <c r="D20" s="36">
        <f t="shared" si="5"/>
        <v>2424.51</v>
      </c>
      <c r="E20" s="50">
        <f t="shared" si="6"/>
        <v>490</v>
      </c>
      <c r="F20" s="36">
        <v>560.56</v>
      </c>
      <c r="G20" s="50">
        <v>220</v>
      </c>
      <c r="H20" s="36">
        <v>1863.95</v>
      </c>
      <c r="I20" s="50">
        <v>270</v>
      </c>
      <c r="J20" s="36">
        <f t="shared" si="7"/>
        <v>1.44</v>
      </c>
      <c r="K20" s="36">
        <v>1.44</v>
      </c>
      <c r="L20" s="36">
        <v>0</v>
      </c>
      <c r="M20" s="36">
        <v>1.2</v>
      </c>
      <c r="N20" s="36">
        <v>155.58</v>
      </c>
      <c r="O20" s="50">
        <v>153</v>
      </c>
      <c r="P20" s="36">
        <v>0.7</v>
      </c>
      <c r="Q20" s="13"/>
    </row>
    <row r="21" spans="1:17" ht="19.5" customHeight="1">
      <c r="A21" s="39" t="s">
        <v>8</v>
      </c>
      <c r="B21" s="35">
        <f t="shared" si="3"/>
        <v>13483.109999999999</v>
      </c>
      <c r="C21" s="50">
        <f t="shared" si="4"/>
        <v>4424</v>
      </c>
      <c r="D21" s="36">
        <f t="shared" si="5"/>
        <v>12405.66</v>
      </c>
      <c r="E21" s="50">
        <f t="shared" si="6"/>
        <v>4424</v>
      </c>
      <c r="F21" s="36">
        <v>9388.1</v>
      </c>
      <c r="G21" s="50">
        <v>3947</v>
      </c>
      <c r="H21" s="36">
        <v>3017.56</v>
      </c>
      <c r="I21" s="50">
        <v>477</v>
      </c>
      <c r="J21" s="36">
        <f t="shared" si="7"/>
        <v>145.9</v>
      </c>
      <c r="K21" s="36">
        <v>140.56</v>
      </c>
      <c r="L21" s="36">
        <v>5.34</v>
      </c>
      <c r="M21" s="36">
        <v>4.71</v>
      </c>
      <c r="N21" s="36">
        <v>926.19</v>
      </c>
      <c r="O21" s="50">
        <v>1041</v>
      </c>
      <c r="P21" s="36">
        <v>0.65</v>
      </c>
      <c r="Q21" s="13"/>
    </row>
    <row r="22" spans="1:17" ht="19.5" customHeight="1">
      <c r="A22" s="39" t="s">
        <v>9</v>
      </c>
      <c r="B22" s="35">
        <f t="shared" si="3"/>
        <v>12609.29</v>
      </c>
      <c r="C22" s="50">
        <f t="shared" si="4"/>
        <v>4046</v>
      </c>
      <c r="D22" s="36">
        <f t="shared" si="5"/>
        <v>12043.09</v>
      </c>
      <c r="E22" s="50">
        <f t="shared" si="6"/>
        <v>4046</v>
      </c>
      <c r="F22" s="36">
        <v>8720.59</v>
      </c>
      <c r="G22" s="50">
        <v>3567</v>
      </c>
      <c r="H22" s="36">
        <v>3322.5</v>
      </c>
      <c r="I22" s="50">
        <v>479</v>
      </c>
      <c r="J22" s="36">
        <f t="shared" si="7"/>
        <v>109.6</v>
      </c>
      <c r="K22" s="36">
        <v>102.63</v>
      </c>
      <c r="L22" s="36">
        <v>6.97</v>
      </c>
      <c r="M22" s="36">
        <v>26.37</v>
      </c>
      <c r="N22" s="36">
        <v>429.93</v>
      </c>
      <c r="O22" s="50">
        <v>449</v>
      </c>
      <c r="P22" s="36">
        <v>0.3</v>
      </c>
      <c r="Q22" s="13"/>
    </row>
    <row r="23" spans="1:17" ht="19.5" customHeight="1">
      <c r="A23" s="39" t="s">
        <v>10</v>
      </c>
      <c r="B23" s="35">
        <f t="shared" si="3"/>
        <v>2435.9100000000003</v>
      </c>
      <c r="C23" s="50">
        <f t="shared" si="4"/>
        <v>439</v>
      </c>
      <c r="D23" s="36">
        <f t="shared" si="5"/>
        <v>2292.1800000000003</v>
      </c>
      <c r="E23" s="50">
        <f t="shared" si="6"/>
        <v>439</v>
      </c>
      <c r="F23" s="36">
        <v>869.71</v>
      </c>
      <c r="G23" s="50">
        <v>234</v>
      </c>
      <c r="H23" s="36">
        <v>1422.47</v>
      </c>
      <c r="I23" s="50">
        <v>205</v>
      </c>
      <c r="J23" s="36">
        <f t="shared" si="7"/>
        <v>20.27</v>
      </c>
      <c r="K23" s="36">
        <v>15.13</v>
      </c>
      <c r="L23" s="36">
        <v>5.14</v>
      </c>
      <c r="M23" s="36">
        <v>0.11</v>
      </c>
      <c r="N23" s="36">
        <v>123.35</v>
      </c>
      <c r="O23" s="50">
        <v>128</v>
      </c>
      <c r="P23" s="36">
        <v>0</v>
      </c>
      <c r="Q23" s="13"/>
    </row>
    <row r="24" spans="1:17" ht="19.5" customHeight="1">
      <c r="A24" s="39" t="s">
        <v>36</v>
      </c>
      <c r="B24" s="35">
        <f t="shared" si="3"/>
        <v>7360.47</v>
      </c>
      <c r="C24" s="50">
        <f t="shared" si="4"/>
        <v>1340</v>
      </c>
      <c r="D24" s="36">
        <f t="shared" si="5"/>
        <v>7241.3</v>
      </c>
      <c r="E24" s="50">
        <f t="shared" si="6"/>
        <v>1340</v>
      </c>
      <c r="F24" s="36">
        <v>1384.25</v>
      </c>
      <c r="G24" s="50">
        <v>424</v>
      </c>
      <c r="H24" s="36">
        <v>5857.05</v>
      </c>
      <c r="I24" s="50">
        <v>916</v>
      </c>
      <c r="J24" s="36">
        <f t="shared" si="7"/>
        <v>59.58</v>
      </c>
      <c r="K24" s="36">
        <v>59.58</v>
      </c>
      <c r="L24" s="36">
        <v>0</v>
      </c>
      <c r="M24" s="36">
        <v>15.96</v>
      </c>
      <c r="N24" s="36">
        <v>24</v>
      </c>
      <c r="O24" s="50">
        <v>21</v>
      </c>
      <c r="P24" s="36">
        <v>19.63</v>
      </c>
      <c r="Q24" s="13"/>
    </row>
    <row r="25" spans="1:17" ht="19.5" customHeight="1">
      <c r="A25" s="39" t="s">
        <v>38</v>
      </c>
      <c r="B25" s="35">
        <f t="shared" si="3"/>
        <v>5737.719999999999</v>
      </c>
      <c r="C25" s="50">
        <f t="shared" si="4"/>
        <v>1380</v>
      </c>
      <c r="D25" s="36">
        <f t="shared" si="5"/>
        <v>5401.74</v>
      </c>
      <c r="E25" s="50">
        <f t="shared" si="6"/>
        <v>1380</v>
      </c>
      <c r="F25" s="36">
        <v>2286.05</v>
      </c>
      <c r="G25" s="50">
        <v>937</v>
      </c>
      <c r="H25" s="36">
        <v>3115.69</v>
      </c>
      <c r="I25" s="50">
        <v>443</v>
      </c>
      <c r="J25" s="36">
        <f t="shared" si="7"/>
        <v>61.68</v>
      </c>
      <c r="K25" s="36">
        <v>61.27</v>
      </c>
      <c r="L25" s="36">
        <v>0.41</v>
      </c>
      <c r="M25" s="36">
        <v>4</v>
      </c>
      <c r="N25" s="36">
        <v>264.82</v>
      </c>
      <c r="O25" s="50">
        <v>275</v>
      </c>
      <c r="P25" s="36">
        <v>5.48</v>
      </c>
      <c r="Q25" s="13"/>
    </row>
    <row r="26" spans="1:17" ht="19.5" customHeight="1">
      <c r="A26" s="39" t="s">
        <v>39</v>
      </c>
      <c r="B26" s="35">
        <f t="shared" si="3"/>
        <v>19706.31</v>
      </c>
      <c r="C26" s="50">
        <f t="shared" si="4"/>
        <v>5001</v>
      </c>
      <c r="D26" s="36">
        <f t="shared" si="5"/>
        <v>12082.87</v>
      </c>
      <c r="E26" s="50">
        <f t="shared" si="6"/>
        <v>5001</v>
      </c>
      <c r="F26" s="36">
        <v>10711.19</v>
      </c>
      <c r="G26" s="50">
        <v>4719</v>
      </c>
      <c r="H26" s="36">
        <v>1371.68</v>
      </c>
      <c r="I26" s="50">
        <v>282</v>
      </c>
      <c r="J26" s="36">
        <f t="shared" si="7"/>
        <v>6875.280000000001</v>
      </c>
      <c r="K26" s="36">
        <v>6809.01</v>
      </c>
      <c r="L26" s="36">
        <v>66.27</v>
      </c>
      <c r="M26" s="36">
        <v>662.41</v>
      </c>
      <c r="N26" s="36">
        <v>85.75</v>
      </c>
      <c r="O26" s="50">
        <v>70</v>
      </c>
      <c r="P26" s="36">
        <v>0</v>
      </c>
      <c r="Q26" s="13"/>
    </row>
    <row r="27" spans="1:17" ht="19.5" customHeight="1">
      <c r="A27" s="39" t="s">
        <v>41</v>
      </c>
      <c r="B27" s="35">
        <f t="shared" si="3"/>
        <v>45562.61</v>
      </c>
      <c r="C27" s="50">
        <f t="shared" si="4"/>
        <v>10131</v>
      </c>
      <c r="D27" s="36">
        <f t="shared" si="5"/>
        <v>44749.29</v>
      </c>
      <c r="E27" s="50">
        <f t="shared" si="6"/>
        <v>10131</v>
      </c>
      <c r="F27" s="36">
        <v>19559.84</v>
      </c>
      <c r="G27" s="50">
        <v>6547</v>
      </c>
      <c r="H27" s="36">
        <v>25189.45</v>
      </c>
      <c r="I27" s="50">
        <v>3584</v>
      </c>
      <c r="J27" s="36">
        <f t="shared" si="7"/>
        <v>305.86</v>
      </c>
      <c r="K27" s="36">
        <v>243.95</v>
      </c>
      <c r="L27" s="36">
        <v>61.91</v>
      </c>
      <c r="M27" s="36">
        <v>72.89</v>
      </c>
      <c r="N27" s="36">
        <v>326.26</v>
      </c>
      <c r="O27" s="50">
        <v>345</v>
      </c>
      <c r="P27" s="36">
        <v>108.31</v>
      </c>
      <c r="Q27" s="13"/>
    </row>
    <row r="28" spans="1:17" ht="19.5" customHeight="1">
      <c r="A28" s="39" t="s">
        <v>42</v>
      </c>
      <c r="B28" s="35">
        <f t="shared" si="3"/>
        <v>627.0799999999999</v>
      </c>
      <c r="C28" s="50">
        <f t="shared" si="4"/>
        <v>88</v>
      </c>
      <c r="D28" s="36">
        <f t="shared" si="5"/>
        <v>429.77</v>
      </c>
      <c r="E28" s="50">
        <f t="shared" si="6"/>
        <v>88</v>
      </c>
      <c r="F28" s="36">
        <v>82.22</v>
      </c>
      <c r="G28" s="50">
        <v>36</v>
      </c>
      <c r="H28" s="36">
        <v>347.55</v>
      </c>
      <c r="I28" s="50">
        <v>52</v>
      </c>
      <c r="J28" s="36">
        <f t="shared" si="7"/>
        <v>3.07</v>
      </c>
      <c r="K28" s="36">
        <v>3.07</v>
      </c>
      <c r="L28" s="36">
        <v>0</v>
      </c>
      <c r="M28" s="36">
        <v>0</v>
      </c>
      <c r="N28" s="36">
        <v>194.24</v>
      </c>
      <c r="O28" s="50">
        <v>206</v>
      </c>
      <c r="P28" s="36">
        <v>0</v>
      </c>
      <c r="Q28" s="13"/>
    </row>
    <row r="29" spans="1:17" ht="19.5" customHeight="1">
      <c r="A29" s="39" t="s">
        <v>11</v>
      </c>
      <c r="B29" s="35">
        <f t="shared" si="3"/>
        <v>8512.449999999999</v>
      </c>
      <c r="C29" s="50">
        <f t="shared" si="4"/>
        <v>3201</v>
      </c>
      <c r="D29" s="36">
        <f t="shared" si="5"/>
        <v>8211.71</v>
      </c>
      <c r="E29" s="50">
        <f t="shared" si="6"/>
        <v>3201</v>
      </c>
      <c r="F29" s="36">
        <v>6280.2</v>
      </c>
      <c r="G29" s="50">
        <v>2925</v>
      </c>
      <c r="H29" s="36">
        <v>1931.51</v>
      </c>
      <c r="I29" s="50">
        <v>276</v>
      </c>
      <c r="J29" s="36">
        <f t="shared" si="7"/>
        <v>128.37</v>
      </c>
      <c r="K29" s="36">
        <v>98.36</v>
      </c>
      <c r="L29" s="36">
        <v>30.01</v>
      </c>
      <c r="M29" s="36">
        <v>5.46</v>
      </c>
      <c r="N29" s="36">
        <v>165.71</v>
      </c>
      <c r="O29" s="50">
        <v>179</v>
      </c>
      <c r="P29" s="36">
        <v>1.2</v>
      </c>
      <c r="Q29" s="13"/>
    </row>
    <row r="30" spans="1:17" ht="19.5" customHeight="1">
      <c r="A30" s="39" t="s">
        <v>12</v>
      </c>
      <c r="B30" s="35">
        <f t="shared" si="3"/>
        <v>9274.53</v>
      </c>
      <c r="C30" s="50">
        <f t="shared" si="4"/>
        <v>2526</v>
      </c>
      <c r="D30" s="36">
        <f t="shared" si="5"/>
        <v>8197.02</v>
      </c>
      <c r="E30" s="50">
        <f t="shared" si="6"/>
        <v>2526</v>
      </c>
      <c r="F30" s="36">
        <v>4420.43</v>
      </c>
      <c r="G30" s="50">
        <v>1935</v>
      </c>
      <c r="H30" s="36">
        <v>3776.59</v>
      </c>
      <c r="I30" s="50">
        <v>591</v>
      </c>
      <c r="J30" s="36">
        <f t="shared" si="7"/>
        <v>60.28</v>
      </c>
      <c r="K30" s="36">
        <v>52.56</v>
      </c>
      <c r="L30" s="36">
        <v>7.72</v>
      </c>
      <c r="M30" s="36">
        <v>4.7</v>
      </c>
      <c r="N30" s="36">
        <v>1011.56</v>
      </c>
      <c r="O30" s="50">
        <v>1131</v>
      </c>
      <c r="P30" s="36">
        <v>0.97</v>
      </c>
      <c r="Q30" s="13"/>
    </row>
    <row r="31" spans="1:17" ht="19.5" customHeight="1">
      <c r="A31" s="39" t="s">
        <v>13</v>
      </c>
      <c r="B31" s="35">
        <f t="shared" si="3"/>
        <v>4677.299999999999</v>
      </c>
      <c r="C31" s="50">
        <f t="shared" si="4"/>
        <v>1361</v>
      </c>
      <c r="D31" s="36">
        <f t="shared" si="5"/>
        <v>4179.389999999999</v>
      </c>
      <c r="E31" s="50">
        <f t="shared" si="6"/>
        <v>1361</v>
      </c>
      <c r="F31" s="36">
        <v>2942.04</v>
      </c>
      <c r="G31" s="50">
        <v>1179</v>
      </c>
      <c r="H31" s="36">
        <v>1237.35</v>
      </c>
      <c r="I31" s="50">
        <v>182</v>
      </c>
      <c r="J31" s="36">
        <f t="shared" si="7"/>
        <v>387.37</v>
      </c>
      <c r="K31" s="36">
        <v>384.56</v>
      </c>
      <c r="L31" s="36">
        <v>2.81</v>
      </c>
      <c r="M31" s="36">
        <v>5.76</v>
      </c>
      <c r="N31" s="36">
        <v>104.78</v>
      </c>
      <c r="O31" s="50">
        <v>106</v>
      </c>
      <c r="P31" s="36">
        <v>0</v>
      </c>
      <c r="Q31" s="13"/>
    </row>
    <row r="32" spans="1:17" ht="19.5" customHeight="1">
      <c r="A32" s="39" t="s">
        <v>14</v>
      </c>
      <c r="B32" s="35">
        <f t="shared" si="3"/>
        <v>46907.259999999995</v>
      </c>
      <c r="C32" s="50">
        <f t="shared" si="4"/>
        <v>16315</v>
      </c>
      <c r="D32" s="36">
        <f t="shared" si="5"/>
        <v>39329.95</v>
      </c>
      <c r="E32" s="50">
        <f t="shared" si="6"/>
        <v>16315</v>
      </c>
      <c r="F32" s="36">
        <v>30081.85</v>
      </c>
      <c r="G32" s="50">
        <v>14727</v>
      </c>
      <c r="H32" s="36">
        <v>9248.1</v>
      </c>
      <c r="I32" s="50">
        <v>1588</v>
      </c>
      <c r="J32" s="36">
        <f t="shared" si="7"/>
        <v>6467.69</v>
      </c>
      <c r="K32" s="36">
        <v>6294.62</v>
      </c>
      <c r="L32" s="36">
        <v>173.07</v>
      </c>
      <c r="M32" s="36">
        <v>556.04</v>
      </c>
      <c r="N32" s="36">
        <v>553.27</v>
      </c>
      <c r="O32" s="50">
        <v>433</v>
      </c>
      <c r="P32" s="36">
        <v>0.31</v>
      </c>
      <c r="Q32" s="13"/>
    </row>
    <row r="33" spans="1:17" ht="19.5" customHeight="1">
      <c r="A33" s="39" t="s">
        <v>15</v>
      </c>
      <c r="B33" s="35">
        <f t="shared" si="3"/>
        <v>38210.99</v>
      </c>
      <c r="C33" s="50">
        <f t="shared" si="4"/>
        <v>11500</v>
      </c>
      <c r="D33" s="36">
        <f t="shared" si="5"/>
        <v>33924.42</v>
      </c>
      <c r="E33" s="50">
        <f t="shared" si="6"/>
        <v>11500</v>
      </c>
      <c r="F33" s="36">
        <v>22599.87</v>
      </c>
      <c r="G33" s="50">
        <v>9667</v>
      </c>
      <c r="H33" s="36">
        <v>11324.55</v>
      </c>
      <c r="I33" s="50">
        <v>1833</v>
      </c>
      <c r="J33" s="36">
        <f t="shared" si="7"/>
        <v>1780.6100000000001</v>
      </c>
      <c r="K33" s="36">
        <v>1670.21</v>
      </c>
      <c r="L33" s="36">
        <v>110.4</v>
      </c>
      <c r="M33" s="36">
        <v>82.42</v>
      </c>
      <c r="N33" s="36">
        <v>2422.97</v>
      </c>
      <c r="O33" s="65">
        <v>2539</v>
      </c>
      <c r="P33" s="36">
        <v>0.57</v>
      </c>
      <c r="Q33" s="13"/>
    </row>
    <row r="34" spans="1:17" ht="19.5" customHeight="1">
      <c r="A34" s="39" t="s">
        <v>16</v>
      </c>
      <c r="B34" s="35">
        <f t="shared" si="3"/>
        <v>264.04</v>
      </c>
      <c r="C34" s="50">
        <f t="shared" si="4"/>
        <v>70</v>
      </c>
      <c r="D34" s="36">
        <f t="shared" si="5"/>
        <v>235.19</v>
      </c>
      <c r="E34" s="50">
        <f t="shared" si="6"/>
        <v>70</v>
      </c>
      <c r="F34" s="36">
        <v>131.99</v>
      </c>
      <c r="G34" s="50">
        <v>53</v>
      </c>
      <c r="H34" s="36">
        <v>103.2</v>
      </c>
      <c r="I34" s="50">
        <v>17</v>
      </c>
      <c r="J34" s="36">
        <f t="shared" si="7"/>
        <v>1.34</v>
      </c>
      <c r="K34" s="36">
        <v>1.34</v>
      </c>
      <c r="L34" s="36">
        <v>0</v>
      </c>
      <c r="M34" s="36">
        <v>0</v>
      </c>
      <c r="N34" s="36">
        <v>27.51</v>
      </c>
      <c r="O34" s="50">
        <v>29</v>
      </c>
      <c r="P34" s="36">
        <v>0</v>
      </c>
      <c r="Q34" s="13"/>
    </row>
    <row r="35" spans="1:17" ht="19.5" customHeight="1">
      <c r="A35" s="39" t="s">
        <v>43</v>
      </c>
      <c r="B35" s="35">
        <f t="shared" si="3"/>
        <v>17932.22</v>
      </c>
      <c r="C35" s="50">
        <f t="shared" si="4"/>
        <v>5087</v>
      </c>
      <c r="D35" s="36">
        <f t="shared" si="5"/>
        <v>17700.69</v>
      </c>
      <c r="E35" s="50">
        <f t="shared" si="6"/>
        <v>5087</v>
      </c>
      <c r="F35" s="36">
        <v>13563.63</v>
      </c>
      <c r="G35" s="50">
        <v>4485</v>
      </c>
      <c r="H35" s="36">
        <v>4137.06</v>
      </c>
      <c r="I35" s="50">
        <v>602</v>
      </c>
      <c r="J35" s="36">
        <f t="shared" si="7"/>
        <v>68.48</v>
      </c>
      <c r="K35" s="36">
        <v>60.92</v>
      </c>
      <c r="L35" s="36">
        <v>7.56</v>
      </c>
      <c r="M35" s="36">
        <v>9.75</v>
      </c>
      <c r="N35" s="36">
        <v>150.49</v>
      </c>
      <c r="O35" s="50">
        <v>162</v>
      </c>
      <c r="P35" s="36">
        <v>2.81</v>
      </c>
      <c r="Q35" s="13"/>
    </row>
    <row r="36" spans="1:17" ht="19.5" customHeight="1">
      <c r="A36" s="39" t="s">
        <v>17</v>
      </c>
      <c r="B36" s="35">
        <f t="shared" si="3"/>
        <v>92407.12</v>
      </c>
      <c r="C36" s="50">
        <f t="shared" si="4"/>
        <v>29165</v>
      </c>
      <c r="D36" s="36">
        <f t="shared" si="5"/>
        <v>89458.18</v>
      </c>
      <c r="E36" s="50">
        <f t="shared" si="6"/>
        <v>29165</v>
      </c>
      <c r="F36" s="36">
        <v>61031.4</v>
      </c>
      <c r="G36" s="50">
        <v>23317</v>
      </c>
      <c r="H36" s="36">
        <v>28426.78</v>
      </c>
      <c r="I36" s="50">
        <v>5848</v>
      </c>
      <c r="J36" s="36">
        <f t="shared" si="7"/>
        <v>877.65</v>
      </c>
      <c r="K36" s="36">
        <v>606.16</v>
      </c>
      <c r="L36" s="36">
        <v>271.49</v>
      </c>
      <c r="M36" s="36">
        <v>406.75</v>
      </c>
      <c r="N36" s="36">
        <v>1623.63</v>
      </c>
      <c r="O36" s="50">
        <v>1337</v>
      </c>
      <c r="P36" s="36">
        <v>40.91</v>
      </c>
      <c r="Q36" s="13"/>
    </row>
    <row r="37" spans="1:17" ht="19.5" customHeight="1">
      <c r="A37" s="39" t="s">
        <v>18</v>
      </c>
      <c r="B37" s="35">
        <f t="shared" si="3"/>
        <v>4135.330000000001</v>
      </c>
      <c r="C37" s="50">
        <f t="shared" si="4"/>
        <v>918</v>
      </c>
      <c r="D37" s="36">
        <f t="shared" si="5"/>
        <v>4041.8500000000004</v>
      </c>
      <c r="E37" s="50">
        <f t="shared" si="6"/>
        <v>918</v>
      </c>
      <c r="F37" s="36">
        <v>1977.84</v>
      </c>
      <c r="G37" s="50">
        <v>634</v>
      </c>
      <c r="H37" s="36">
        <v>2064.01</v>
      </c>
      <c r="I37" s="50">
        <v>284</v>
      </c>
      <c r="J37" s="36">
        <f t="shared" si="7"/>
        <v>31.56</v>
      </c>
      <c r="K37" s="36">
        <v>31.56</v>
      </c>
      <c r="L37" s="36">
        <v>0</v>
      </c>
      <c r="M37" s="36">
        <v>0.12</v>
      </c>
      <c r="N37" s="36">
        <v>31.33</v>
      </c>
      <c r="O37" s="50">
        <v>26</v>
      </c>
      <c r="P37" s="36">
        <v>30.47</v>
      </c>
      <c r="Q37" s="13"/>
    </row>
    <row r="38" spans="1:17" ht="19.5" customHeight="1">
      <c r="A38" s="61"/>
      <c r="B38" s="62"/>
      <c r="C38" s="63"/>
      <c r="D38" s="62"/>
      <c r="E38" s="63"/>
      <c r="F38" s="62"/>
      <c r="G38" s="63"/>
      <c r="H38" s="62"/>
      <c r="I38" s="63"/>
      <c r="J38" s="62"/>
      <c r="K38" s="62"/>
      <c r="L38" s="62"/>
      <c r="M38" s="62"/>
      <c r="N38" s="62"/>
      <c r="O38" s="63"/>
      <c r="P38" s="62"/>
      <c r="Q38" s="13"/>
    </row>
    <row r="39" spans="1:16" ht="19.5" customHeight="1">
      <c r="A39" s="64" t="s">
        <v>46</v>
      </c>
      <c r="B39" s="12"/>
      <c r="C39" s="45"/>
      <c r="D39" s="14"/>
      <c r="E39" s="54"/>
      <c r="F39" s="10"/>
      <c r="G39" s="52"/>
      <c r="H39" s="12"/>
      <c r="I39" s="55"/>
      <c r="J39" s="12"/>
      <c r="K39" s="12"/>
      <c r="L39" s="12"/>
      <c r="M39" s="11"/>
      <c r="N39" s="12"/>
      <c r="O39" s="52"/>
      <c r="P39" s="64"/>
    </row>
    <row r="40" spans="1:15" ht="19.5" customHeight="1">
      <c r="A40" s="15" t="s">
        <v>37</v>
      </c>
      <c r="B40" s="6"/>
      <c r="C40" s="44"/>
      <c r="D40" s="14"/>
      <c r="E40" s="54"/>
      <c r="F40" s="10"/>
      <c r="G40" s="52"/>
      <c r="N40" s="12"/>
      <c r="O40" s="52"/>
    </row>
    <row r="41" spans="1:15" ht="19.5" customHeight="1">
      <c r="A41" s="15" t="s">
        <v>45</v>
      </c>
      <c r="B41" s="6"/>
      <c r="C41" s="44"/>
      <c r="D41" s="6"/>
      <c r="E41" s="44"/>
      <c r="F41" s="6"/>
      <c r="G41" s="44"/>
      <c r="H41" s="6"/>
      <c r="I41" s="44"/>
      <c r="J41" s="6"/>
      <c r="K41" s="6"/>
      <c r="L41" s="6"/>
      <c r="M41" s="2"/>
      <c r="N41" s="6"/>
      <c r="O41" s="44"/>
    </row>
    <row r="42" spans="12:18" ht="11.25">
      <c r="L42" s="42"/>
      <c r="M42" s="42"/>
      <c r="N42" s="42"/>
      <c r="P42" s="42"/>
      <c r="Q42" s="42"/>
      <c r="R42" s="42"/>
    </row>
    <row r="43" spans="12:18" ht="11.25">
      <c r="L43" s="42"/>
      <c r="M43" s="42"/>
      <c r="N43" s="42"/>
      <c r="P43" s="42"/>
      <c r="Q43" s="42"/>
      <c r="R43" s="42"/>
    </row>
    <row r="44" spans="12:18" ht="11.25">
      <c r="L44" s="42"/>
      <c r="M44" s="42"/>
      <c r="N44" s="42"/>
      <c r="P44" s="42"/>
      <c r="Q44" s="42"/>
      <c r="R44" s="42"/>
    </row>
    <row r="45" spans="12:18" ht="11.25">
      <c r="L45" s="42"/>
      <c r="M45" s="42"/>
      <c r="N45" s="42"/>
      <c r="P45" s="42"/>
      <c r="Q45" s="42"/>
      <c r="R45" s="42"/>
    </row>
    <row r="46" spans="12:18" ht="11.25">
      <c r="L46" s="42"/>
      <c r="M46" s="42"/>
      <c r="N46" s="42"/>
      <c r="P46" s="42"/>
      <c r="Q46" s="42"/>
      <c r="R46" s="42"/>
    </row>
  </sheetData>
  <sheetProtection/>
  <mergeCells count="4">
    <mergeCell ref="H4:I5"/>
    <mergeCell ref="B3:C5"/>
    <mergeCell ref="D4:E5"/>
    <mergeCell ref="F4:G5"/>
  </mergeCells>
  <printOptions horizontalCentered="1"/>
  <pageMargins left="0.3937007874015748" right="0.3937007874015748" top="0.7874015748031497" bottom="0.7874015748031497" header="0.5118110236220472" footer="0.2755905511811024"/>
  <pageSetup fitToWidth="2" horizontalDpi="600" verticalDpi="600" orientation="portrait" paperSize="9" scale="93" r:id="rId1"/>
  <colBreaks count="1" manualBreakCount="1">
    <brk id="7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2014-01-06T02:23:51Z</cp:lastPrinted>
  <dcterms:created xsi:type="dcterms:W3CDTF">2002-11-08T04:36:02Z</dcterms:created>
  <dcterms:modified xsi:type="dcterms:W3CDTF">2015-02-10T07:05:00Z</dcterms:modified>
  <cp:category/>
  <cp:version/>
  <cp:contentType/>
  <cp:contentStatus/>
</cp:coreProperties>
</file>