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715" windowHeight="8805" activeTab="0"/>
  </bookViews>
  <sheets>
    <sheet name="Sheet1" sheetId="1" r:id="rId1"/>
  </sheets>
  <definedNames>
    <definedName name="_xlnm.Print_Titles" localSheetId="0">'Sheet1'!$A:$B</definedName>
  </definedNames>
  <calcPr fullCalcOnLoad="1"/>
</workbook>
</file>

<file path=xl/sharedStrings.xml><?xml version="1.0" encoding="utf-8"?>
<sst xmlns="http://schemas.openxmlformats.org/spreadsheetml/2006/main" count="49" uniqueCount="27">
  <si>
    <t>（２）地域区分別事業所数、従業者数、製造品出荷額等及び付加価値額の対前年比較表（従業者４人以上の事業所）</t>
  </si>
  <si>
    <t>製造品出荷額等（万円）</t>
  </si>
  <si>
    <t>付加価値額（万円）（２９人以下の事業所は粗付加価値額）</t>
  </si>
  <si>
    <t>総数</t>
  </si>
  <si>
    <t>熊本地域</t>
  </si>
  <si>
    <t>宇城地域</t>
  </si>
  <si>
    <t>荒尾・玉名地域</t>
  </si>
  <si>
    <t>山鹿・鹿本地域</t>
  </si>
  <si>
    <t>菊池地域</t>
  </si>
  <si>
    <t>阿蘇地域</t>
  </si>
  <si>
    <t>上益城地域</t>
  </si>
  <si>
    <t>八代地域</t>
  </si>
  <si>
    <t>水俣・芦北地域</t>
  </si>
  <si>
    <t>人吉・球磨地域</t>
  </si>
  <si>
    <t>天草地域</t>
  </si>
  <si>
    <t>事業所数</t>
  </si>
  <si>
    <t>従業者数（人）</t>
  </si>
  <si>
    <t>地域区分</t>
  </si>
  <si>
    <t>12年</t>
  </si>
  <si>
    <t>13年</t>
  </si>
  <si>
    <t>構成比</t>
  </si>
  <si>
    <t>（％）</t>
  </si>
  <si>
    <t>※寄与率は、全体の変化に対して各項目がどれだけ寄与したかを百分率で示すものであり、下記の式で算定しています。</t>
  </si>
  <si>
    <t>そのため「全体（県計）の増減額」が負の場合は、負に対する寄与を示し、伸び率とは逆符号になります。</t>
  </si>
  <si>
    <t>寄与率（％）＝各項目の増減額÷全体（県計）の増減額×１００</t>
  </si>
  <si>
    <t>対前年
増減率</t>
  </si>
  <si>
    <t>増加
寄与率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</si>
</sst>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s>
  <fonts count="7">
    <font>
      <sz val="11"/>
      <name val="ＭＳ Ｐゴシック"/>
      <family val="3"/>
    </font>
    <font>
      <b/>
      <sz val="9"/>
      <name val="ＭＳ Ｐゴシック"/>
      <family val="3"/>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18">
    <border>
      <left/>
      <right/>
      <top/>
      <bottom/>
      <diagonal/>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71">
    <xf numFmtId="0" fontId="0" fillId="0" borderId="0" xfId="0" applyAlignment="1">
      <alignment/>
    </xf>
    <xf numFmtId="0" fontId="1"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1" xfId="0" applyFont="1" applyBorder="1" applyAlignment="1">
      <alignment horizontal="centerContinuous" vertical="center"/>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3"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Border="1" applyAlignment="1">
      <alignment horizontal="center" vertical="center"/>
    </xf>
    <xf numFmtId="0" fontId="3" fillId="0" borderId="8" xfId="0" applyFont="1" applyBorder="1" applyAlignment="1" quotePrefix="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Fill="1" applyBorder="1" applyAlignment="1">
      <alignment horizontal="center" vertical="center"/>
    </xf>
    <xf numFmtId="38" fontId="1" fillId="0" borderId="8" xfId="17" applyFont="1" applyBorder="1" applyAlignment="1">
      <alignment vertical="center"/>
    </xf>
    <xf numFmtId="176" fontId="1" fillId="0" borderId="8" xfId="17" applyNumberFormat="1" applyFont="1" applyBorder="1" applyAlignment="1">
      <alignment vertical="center"/>
    </xf>
    <xf numFmtId="177" fontId="1" fillId="0" borderId="8" xfId="17" applyNumberFormat="1" applyFont="1" applyBorder="1" applyAlignment="1">
      <alignment vertical="center"/>
    </xf>
    <xf numFmtId="177" fontId="1" fillId="0" borderId="12" xfId="17" applyNumberFormat="1" applyFont="1" applyBorder="1" applyAlignment="1">
      <alignment vertical="center"/>
    </xf>
    <xf numFmtId="38" fontId="1" fillId="0" borderId="0" xfId="17" applyFont="1" applyBorder="1" applyAlignment="1">
      <alignment vertical="center"/>
    </xf>
    <xf numFmtId="177" fontId="1" fillId="0" borderId="12" xfId="17" applyNumberFormat="1" applyFont="1" applyFill="1" applyBorder="1" applyAlignment="1">
      <alignment vertical="center"/>
    </xf>
    <xf numFmtId="177" fontId="1" fillId="0" borderId="8" xfId="17" applyNumberFormat="1" applyFont="1" applyFill="1" applyBorder="1" applyAlignment="1">
      <alignment vertical="center"/>
    </xf>
    <xf numFmtId="0" fontId="1" fillId="0" borderId="0" xfId="0" applyFont="1" applyBorder="1" applyAlignment="1">
      <alignment horizontal="distributed" vertical="center"/>
    </xf>
    <xf numFmtId="0" fontId="4" fillId="0" borderId="0" xfId="0" applyFont="1" applyBorder="1" applyAlignment="1">
      <alignment horizontal="distributed" vertical="center"/>
    </xf>
    <xf numFmtId="38" fontId="3" fillId="0" borderId="8" xfId="17" applyFont="1" applyBorder="1" applyAlignment="1">
      <alignment vertical="center"/>
    </xf>
    <xf numFmtId="38" fontId="3" fillId="0" borderId="8" xfId="17" applyFont="1" applyFill="1" applyBorder="1" applyAlignment="1">
      <alignment vertical="center"/>
    </xf>
    <xf numFmtId="176" fontId="3" fillId="0" borderId="8" xfId="17" applyNumberFormat="1" applyFont="1" applyBorder="1" applyAlignment="1">
      <alignment vertical="center"/>
    </xf>
    <xf numFmtId="177" fontId="3" fillId="0" borderId="8" xfId="17" applyNumberFormat="1" applyFont="1" applyBorder="1" applyAlignment="1">
      <alignment vertical="center"/>
    </xf>
    <xf numFmtId="177" fontId="3" fillId="0" borderId="12" xfId="17" applyNumberFormat="1" applyFont="1" applyBorder="1" applyAlignment="1">
      <alignment vertical="center"/>
    </xf>
    <xf numFmtId="38" fontId="3" fillId="0" borderId="0" xfId="17" applyFont="1" applyBorder="1" applyAlignment="1">
      <alignment vertical="center"/>
    </xf>
    <xf numFmtId="177" fontId="3" fillId="0" borderId="12" xfId="17" applyNumberFormat="1" applyFont="1" applyFill="1" applyBorder="1" applyAlignment="1">
      <alignment vertical="center"/>
    </xf>
    <xf numFmtId="177" fontId="3" fillId="0" borderId="8" xfId="17" applyNumberFormat="1" applyFont="1" applyFill="1" applyBorder="1" applyAlignment="1">
      <alignment vertical="center"/>
    </xf>
    <xf numFmtId="38" fontId="3" fillId="0" borderId="10" xfId="17" applyFont="1" applyBorder="1" applyAlignment="1">
      <alignment vertical="center"/>
    </xf>
    <xf numFmtId="38" fontId="3" fillId="0" borderId="10" xfId="17" applyFont="1" applyFill="1" applyBorder="1" applyAlignment="1">
      <alignment vertical="center"/>
    </xf>
    <xf numFmtId="176" fontId="3" fillId="0" borderId="10" xfId="17" applyNumberFormat="1" applyFont="1" applyBorder="1" applyAlignment="1">
      <alignment vertical="center"/>
    </xf>
    <xf numFmtId="177" fontId="3" fillId="0" borderId="10" xfId="17" applyNumberFormat="1" applyFont="1" applyBorder="1" applyAlignment="1">
      <alignment vertical="center"/>
    </xf>
    <xf numFmtId="177" fontId="3" fillId="0" borderId="11" xfId="17" applyNumberFormat="1" applyFont="1" applyBorder="1" applyAlignment="1">
      <alignment vertical="center"/>
    </xf>
    <xf numFmtId="38" fontId="3" fillId="0" borderId="9" xfId="17" applyFont="1" applyBorder="1" applyAlignment="1">
      <alignment vertical="center"/>
    </xf>
    <xf numFmtId="177" fontId="3" fillId="0" borderId="11" xfId="17" applyNumberFormat="1" applyFont="1" applyFill="1" applyBorder="1" applyAlignment="1">
      <alignment vertical="center"/>
    </xf>
    <xf numFmtId="177" fontId="3" fillId="0" borderId="10" xfId="17" applyNumberFormat="1" applyFont="1" applyFill="1" applyBorder="1" applyAlignment="1">
      <alignment vertical="center"/>
    </xf>
    <xf numFmtId="176" fontId="3" fillId="0" borderId="0" xfId="0" applyNumberFormat="1"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1"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0" xfId="0" applyBorder="1" applyAlignment="1">
      <alignment/>
    </xf>
    <xf numFmtId="0" fontId="3" fillId="0" borderId="12" xfId="0" applyFont="1" applyBorder="1" applyAlignment="1" quotePrefix="1">
      <alignment horizontal="center" vertical="center"/>
    </xf>
    <xf numFmtId="0" fontId="3" fillId="0" borderId="0" xfId="0" applyFont="1" applyAlignment="1">
      <alignment horizontal="distributed" vertical="center"/>
    </xf>
    <xf numFmtId="0" fontId="3" fillId="0" borderId="13" xfId="0" applyFont="1" applyBorder="1" applyAlignment="1">
      <alignment horizontal="distributed" vertical="center"/>
    </xf>
    <xf numFmtId="0" fontId="3" fillId="0" borderId="9" xfId="0" applyFont="1" applyBorder="1" applyAlignment="1">
      <alignment horizontal="distributed" vertical="center"/>
    </xf>
    <xf numFmtId="0" fontId="3" fillId="0" borderId="14" xfId="0" applyFont="1" applyBorder="1" applyAlignment="1">
      <alignment horizontal="distributed" vertical="center"/>
    </xf>
    <xf numFmtId="0" fontId="1" fillId="0" borderId="5" xfId="0" applyFont="1" applyBorder="1" applyAlignment="1">
      <alignment horizontal="distributed" vertical="center" indent="1"/>
    </xf>
    <xf numFmtId="0" fontId="4" fillId="0" borderId="15" xfId="0" applyFont="1" applyBorder="1" applyAlignment="1">
      <alignment horizontal="distributed" vertical="center" indent="1"/>
    </xf>
    <xf numFmtId="0" fontId="4" fillId="0" borderId="13" xfId="0" applyFont="1" applyBorder="1" applyAlignment="1">
      <alignment horizontal="distributed"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1"/>
  <sheetViews>
    <sheetView showGridLines="0" tabSelected="1" workbookViewId="0" topLeftCell="A1">
      <pane xSplit="2" ySplit="5" topLeftCell="C6" activePane="bottomRight" state="frozen"/>
      <selection pane="topLeft" activeCell="A1" sqref="A1"/>
      <selection pane="topRight" activeCell="C1" sqref="C1"/>
      <selection pane="bottomLeft" activeCell="A7" sqref="A7"/>
      <selection pane="bottomRight" activeCell="C7" sqref="C7"/>
    </sheetView>
  </sheetViews>
  <sheetFormatPr defaultColWidth="9.00390625" defaultRowHeight="13.5"/>
  <cols>
    <col min="11" max="11" width="10.25390625" style="0" customWidth="1"/>
    <col min="12" max="12" width="10.125" style="0" customWidth="1"/>
    <col min="16" max="16" width="10.25390625" style="0" customWidth="1"/>
  </cols>
  <sheetData>
    <row r="1" spans="1:20" ht="14.25" thickBot="1">
      <c r="A1" s="1" t="s">
        <v>0</v>
      </c>
      <c r="B1" s="1"/>
      <c r="C1" s="1"/>
      <c r="D1" s="1"/>
      <c r="E1" s="1"/>
      <c r="F1" s="1"/>
      <c r="G1" s="1"/>
      <c r="H1" s="1"/>
      <c r="I1" s="1"/>
      <c r="J1" s="2"/>
      <c r="K1" s="3"/>
      <c r="L1" s="2"/>
      <c r="M1" s="2"/>
      <c r="N1" s="2"/>
      <c r="O1" s="4"/>
      <c r="P1" s="2"/>
      <c r="Q1" s="2"/>
      <c r="R1" s="2"/>
      <c r="S1" s="2"/>
      <c r="T1" s="5"/>
    </row>
    <row r="2" spans="1:20" ht="13.5">
      <c r="A2" s="66" t="s">
        <v>17</v>
      </c>
      <c r="B2" s="67"/>
      <c r="C2" s="6" t="s">
        <v>15</v>
      </c>
      <c r="D2" s="7"/>
      <c r="E2" s="7"/>
      <c r="F2" s="7"/>
      <c r="G2" s="6" t="s">
        <v>16</v>
      </c>
      <c r="H2" s="8"/>
      <c r="I2" s="7"/>
      <c r="J2" s="8"/>
      <c r="K2" s="7" t="s">
        <v>1</v>
      </c>
      <c r="L2" s="7"/>
      <c r="M2" s="7"/>
      <c r="N2" s="8"/>
      <c r="O2" s="9"/>
      <c r="P2" s="6" t="s">
        <v>2</v>
      </c>
      <c r="Q2" s="7"/>
      <c r="R2" s="7"/>
      <c r="S2" s="7"/>
      <c r="T2" s="10"/>
    </row>
    <row r="3" spans="1:20" ht="13.5">
      <c r="A3" s="65"/>
      <c r="B3" s="68"/>
      <c r="C3" s="11"/>
      <c r="D3" s="11"/>
      <c r="E3" s="11"/>
      <c r="F3" s="13"/>
      <c r="G3" s="11"/>
      <c r="H3" s="11"/>
      <c r="I3" s="11"/>
      <c r="J3" s="13"/>
      <c r="K3" s="12"/>
      <c r="L3" s="11"/>
      <c r="M3" s="11"/>
      <c r="N3" s="14"/>
      <c r="O3" s="15"/>
      <c r="P3" s="11"/>
      <c r="Q3" s="11"/>
      <c r="R3" s="11"/>
      <c r="S3" s="14"/>
      <c r="T3" s="16"/>
    </row>
    <row r="4" spans="1:21" ht="27" customHeight="1">
      <c r="A4" s="65"/>
      <c r="B4" s="68"/>
      <c r="C4" s="18" t="s">
        <v>18</v>
      </c>
      <c r="D4" s="18" t="s">
        <v>19</v>
      </c>
      <c r="E4" s="17" t="s">
        <v>20</v>
      </c>
      <c r="F4" s="53" t="s">
        <v>25</v>
      </c>
      <c r="G4" s="18" t="s">
        <v>18</v>
      </c>
      <c r="H4" s="18" t="s">
        <v>19</v>
      </c>
      <c r="I4" s="17" t="s">
        <v>20</v>
      </c>
      <c r="J4" s="53" t="s">
        <v>25</v>
      </c>
      <c r="K4" s="57" t="s">
        <v>18</v>
      </c>
      <c r="L4" s="18" t="s">
        <v>19</v>
      </c>
      <c r="M4" s="17" t="s">
        <v>20</v>
      </c>
      <c r="N4" s="53" t="s">
        <v>25</v>
      </c>
      <c r="O4" s="54" t="s">
        <v>26</v>
      </c>
      <c r="P4" s="18" t="s">
        <v>18</v>
      </c>
      <c r="Q4" s="18" t="s">
        <v>19</v>
      </c>
      <c r="R4" s="17" t="s">
        <v>20</v>
      </c>
      <c r="S4" s="53" t="s">
        <v>25</v>
      </c>
      <c r="T4" s="55" t="s">
        <v>26</v>
      </c>
      <c r="U4" s="56"/>
    </row>
    <row r="5" spans="1:20" ht="13.5">
      <c r="A5" s="69"/>
      <c r="B5" s="70"/>
      <c r="C5" s="20"/>
      <c r="D5" s="20"/>
      <c r="E5" s="21" t="s">
        <v>21</v>
      </c>
      <c r="F5" s="21" t="s">
        <v>21</v>
      </c>
      <c r="G5" s="20"/>
      <c r="H5" s="20"/>
      <c r="I5" s="21" t="s">
        <v>21</v>
      </c>
      <c r="J5" s="22" t="s">
        <v>21</v>
      </c>
      <c r="K5" s="19"/>
      <c r="L5" s="20"/>
      <c r="M5" s="21" t="s">
        <v>21</v>
      </c>
      <c r="N5" s="21" t="s">
        <v>21</v>
      </c>
      <c r="O5" s="52" t="s">
        <v>21</v>
      </c>
      <c r="P5" s="20"/>
      <c r="Q5" s="20"/>
      <c r="R5" s="21" t="s">
        <v>21</v>
      </c>
      <c r="S5" s="21" t="s">
        <v>21</v>
      </c>
      <c r="T5" s="23" t="s">
        <v>21</v>
      </c>
    </row>
    <row r="6" spans="1:20" ht="13.5">
      <c r="A6" s="62" t="s">
        <v>3</v>
      </c>
      <c r="B6" s="63"/>
      <c r="C6" s="24">
        <f>SUM(C8:C18)</f>
        <v>3118</v>
      </c>
      <c r="D6" s="24">
        <f>SUM(D8:D18)</f>
        <v>2903</v>
      </c>
      <c r="E6" s="25">
        <f>+D6/D$6*100</f>
        <v>100</v>
      </c>
      <c r="F6" s="26">
        <f>(D6-C6)/ABS(C6)*100</f>
        <v>-6.89544579858884</v>
      </c>
      <c r="G6" s="24">
        <f>SUM(G8:G18)</f>
        <v>101477</v>
      </c>
      <c r="H6" s="24">
        <f>SUM(H8:H18)</f>
        <v>97576</v>
      </c>
      <c r="I6" s="25">
        <f>+H6/H$6*100</f>
        <v>100</v>
      </c>
      <c r="J6" s="27">
        <f>(H6-G6)/ABS(G6)*100</f>
        <v>-3.844220857928397</v>
      </c>
      <c r="K6" s="28">
        <f>SUM(K8:K18)</f>
        <v>281696460</v>
      </c>
      <c r="L6" s="24">
        <f>SUM(L8:L18)</f>
        <v>262751724</v>
      </c>
      <c r="M6" s="25">
        <f>+L6/L$6*100</f>
        <v>100</v>
      </c>
      <c r="N6" s="27">
        <f>(L6-K6)/ABS(K6)*100</f>
        <v>-6.725230412906146</v>
      </c>
      <c r="O6" s="29">
        <f>(L6-K6)/(L$6-K$6)*100</f>
        <v>100</v>
      </c>
      <c r="P6" s="24">
        <f>SUM(P8:P18)</f>
        <v>103913268</v>
      </c>
      <c r="Q6" s="24">
        <f>SUM(Q8:Q18)</f>
        <v>93347421</v>
      </c>
      <c r="R6" s="25">
        <f>+Q6/Q$6*100</f>
        <v>100</v>
      </c>
      <c r="S6" s="26">
        <f>(Q6-P6)/ABS(P6)*100</f>
        <v>-10.167947946743432</v>
      </c>
      <c r="T6" s="30">
        <f>(Q6-P6)/(Q$6-P$6)*100</f>
        <v>100</v>
      </c>
    </row>
    <row r="7" spans="1:20" ht="13.5">
      <c r="A7" s="31"/>
      <c r="B7" s="32"/>
      <c r="C7" s="24"/>
      <c r="D7" s="24"/>
      <c r="E7" s="25"/>
      <c r="F7" s="26"/>
      <c r="G7" s="24"/>
      <c r="H7" s="24"/>
      <c r="I7" s="25"/>
      <c r="J7" s="27"/>
      <c r="K7" s="28"/>
      <c r="L7" s="24"/>
      <c r="M7" s="25"/>
      <c r="N7" s="27"/>
      <c r="O7" s="29"/>
      <c r="P7" s="24"/>
      <c r="Q7" s="24"/>
      <c r="R7" s="25"/>
      <c r="S7" s="26"/>
      <c r="T7" s="30"/>
    </row>
    <row r="8" spans="1:20" ht="13.5">
      <c r="A8" s="58" t="s">
        <v>4</v>
      </c>
      <c r="B8" s="64"/>
      <c r="C8" s="33">
        <v>609</v>
      </c>
      <c r="D8" s="34">
        <v>562</v>
      </c>
      <c r="E8" s="35">
        <f>+D8/D$6*100</f>
        <v>19.359283499827765</v>
      </c>
      <c r="F8" s="36">
        <f aca="true" t="shared" si="0" ref="F8:F18">(D8-C8)/ABS(C8)*100</f>
        <v>-7.717569786535304</v>
      </c>
      <c r="G8" s="33">
        <v>18371</v>
      </c>
      <c r="H8" s="34">
        <v>17712</v>
      </c>
      <c r="I8" s="35">
        <f>+H8/H$6*100</f>
        <v>18.152004591292943</v>
      </c>
      <c r="J8" s="37">
        <f aca="true" t="shared" si="1" ref="J8:J18">(H8-G8)/ABS(G8)*100</f>
        <v>-3.587175439551467</v>
      </c>
      <c r="K8" s="38">
        <v>44860520</v>
      </c>
      <c r="L8" s="34">
        <v>41649270</v>
      </c>
      <c r="M8" s="35">
        <f>+L8/L$6*100</f>
        <v>15.85118809724727</v>
      </c>
      <c r="N8" s="37">
        <f aca="true" t="shared" si="2" ref="N8:N18">(L8-K8)/ABS(K8)*100</f>
        <v>-7.1582986554770205</v>
      </c>
      <c r="O8" s="39">
        <f>(L8-K8)/(L$6-K$6)*100</f>
        <v>16.95061889487402</v>
      </c>
      <c r="P8" s="33">
        <v>16197155</v>
      </c>
      <c r="Q8" s="34">
        <v>15080443</v>
      </c>
      <c r="R8" s="35">
        <f>+Q8/Q$6*100</f>
        <v>16.155179048813785</v>
      </c>
      <c r="S8" s="36">
        <f aca="true" t="shared" si="3" ref="S8:S18">(Q8-P8)/ABS(P8)*100</f>
        <v>-6.894494743058272</v>
      </c>
      <c r="T8" s="40">
        <f>(Q8-P8)/(Q$6-P$6)*100</f>
        <v>10.569072219198327</v>
      </c>
    </row>
    <row r="9" spans="1:20" ht="13.5">
      <c r="A9" s="58" t="s">
        <v>5</v>
      </c>
      <c r="B9" s="64"/>
      <c r="C9" s="33">
        <v>275</v>
      </c>
      <c r="D9" s="34">
        <v>266</v>
      </c>
      <c r="E9" s="35">
        <f aca="true" t="shared" si="4" ref="E9:E18">+D9/D$6*100</f>
        <v>9.162934894936273</v>
      </c>
      <c r="F9" s="36">
        <f t="shared" si="0"/>
        <v>-3.272727272727273</v>
      </c>
      <c r="G9" s="33">
        <v>9226</v>
      </c>
      <c r="H9" s="34">
        <v>8923</v>
      </c>
      <c r="I9" s="35">
        <f aca="true" t="shared" si="5" ref="I9:I18">+H9/H$6*100</f>
        <v>9.144666721324917</v>
      </c>
      <c r="J9" s="37">
        <f t="shared" si="1"/>
        <v>-3.284196835031433</v>
      </c>
      <c r="K9" s="38">
        <v>19897523</v>
      </c>
      <c r="L9" s="34">
        <v>20146819</v>
      </c>
      <c r="M9" s="35">
        <f aca="true" t="shared" si="6" ref="M9:M18">+L9/L$6*100</f>
        <v>7.667625807851978</v>
      </c>
      <c r="N9" s="37">
        <f t="shared" si="2"/>
        <v>1.2528996699739963</v>
      </c>
      <c r="O9" s="39">
        <f aca="true" t="shared" si="7" ref="O9:O18">(L9-K9)/(L$6-K$6)*100</f>
        <v>-1.315911712889533</v>
      </c>
      <c r="P9" s="33">
        <v>6921083</v>
      </c>
      <c r="Q9" s="34">
        <v>6703413</v>
      </c>
      <c r="R9" s="35">
        <f aca="true" t="shared" si="8" ref="R9:R18">+Q9/Q$6*100</f>
        <v>7.181144297494839</v>
      </c>
      <c r="S9" s="36">
        <f t="shared" si="3"/>
        <v>-3.1450280252382465</v>
      </c>
      <c r="T9" s="40">
        <f aca="true" t="shared" si="9" ref="T9:T18">(Q9-P9)/(Q$6-P$6)*100</f>
        <v>2.0601282604224727</v>
      </c>
    </row>
    <row r="10" spans="1:20" ht="13.5">
      <c r="A10" s="58" t="s">
        <v>6</v>
      </c>
      <c r="B10" s="59"/>
      <c r="C10" s="33">
        <v>317</v>
      </c>
      <c r="D10" s="34">
        <v>277</v>
      </c>
      <c r="E10" s="35">
        <f t="shared" si="4"/>
        <v>9.541853255253187</v>
      </c>
      <c r="F10" s="36">
        <f t="shared" si="0"/>
        <v>-12.618296529968454</v>
      </c>
      <c r="G10" s="33">
        <v>14111</v>
      </c>
      <c r="H10" s="34">
        <v>13188</v>
      </c>
      <c r="I10" s="35">
        <f t="shared" si="5"/>
        <v>13.515618594736411</v>
      </c>
      <c r="J10" s="37">
        <f t="shared" si="1"/>
        <v>-6.540996385798313</v>
      </c>
      <c r="K10" s="38">
        <v>37771145</v>
      </c>
      <c r="L10" s="34">
        <v>37540078</v>
      </c>
      <c r="M10" s="35">
        <f t="shared" si="6"/>
        <v>14.287281327219759</v>
      </c>
      <c r="N10" s="37">
        <f t="shared" si="2"/>
        <v>-0.61175534922227</v>
      </c>
      <c r="O10" s="39">
        <f t="shared" si="7"/>
        <v>1.219689733338063</v>
      </c>
      <c r="P10" s="33">
        <v>10898664</v>
      </c>
      <c r="Q10" s="34">
        <v>14167803</v>
      </c>
      <c r="R10" s="35">
        <f t="shared" si="8"/>
        <v>15.177498047857155</v>
      </c>
      <c r="S10" s="36">
        <f t="shared" si="3"/>
        <v>29.995777464100186</v>
      </c>
      <c r="T10" s="40">
        <f t="shared" si="9"/>
        <v>-30.940624069229848</v>
      </c>
    </row>
    <row r="11" spans="1:20" ht="13.5">
      <c r="A11" s="58" t="s">
        <v>7</v>
      </c>
      <c r="B11" s="59"/>
      <c r="C11" s="33">
        <v>188</v>
      </c>
      <c r="D11" s="34">
        <v>175</v>
      </c>
      <c r="E11" s="35">
        <f t="shared" si="4"/>
        <v>6.028246641405443</v>
      </c>
      <c r="F11" s="36">
        <f t="shared" si="0"/>
        <v>-6.914893617021277</v>
      </c>
      <c r="G11" s="33">
        <v>6385</v>
      </c>
      <c r="H11" s="34">
        <v>6091</v>
      </c>
      <c r="I11" s="35">
        <f t="shared" si="5"/>
        <v>6.242313683692712</v>
      </c>
      <c r="J11" s="37">
        <f t="shared" si="1"/>
        <v>-4.604541895066562</v>
      </c>
      <c r="K11" s="38">
        <v>11735650</v>
      </c>
      <c r="L11" s="34">
        <v>12406828</v>
      </c>
      <c r="M11" s="35">
        <f t="shared" si="6"/>
        <v>4.7218826240698615</v>
      </c>
      <c r="N11" s="37">
        <f t="shared" si="2"/>
        <v>5.719137840682024</v>
      </c>
      <c r="O11" s="39">
        <f t="shared" si="7"/>
        <v>-3.5428205492016356</v>
      </c>
      <c r="P11" s="33">
        <v>4515302</v>
      </c>
      <c r="Q11" s="34">
        <v>5108963</v>
      </c>
      <c r="R11" s="35">
        <f t="shared" si="8"/>
        <v>5.473062828377444</v>
      </c>
      <c r="S11" s="36">
        <f t="shared" si="3"/>
        <v>13.147758444507145</v>
      </c>
      <c r="T11" s="40">
        <f t="shared" si="9"/>
        <v>-5.6186787486133385</v>
      </c>
    </row>
    <row r="12" spans="1:20" ht="13.5">
      <c r="A12" s="58" t="s">
        <v>8</v>
      </c>
      <c r="B12" s="59"/>
      <c r="C12" s="33">
        <v>316</v>
      </c>
      <c r="D12" s="34">
        <v>309</v>
      </c>
      <c r="E12" s="35">
        <f t="shared" si="4"/>
        <v>10.644161212538753</v>
      </c>
      <c r="F12" s="36">
        <f t="shared" si="0"/>
        <v>-2.2151898734177213</v>
      </c>
      <c r="G12" s="33">
        <v>18196</v>
      </c>
      <c r="H12" s="34">
        <v>18911</v>
      </c>
      <c r="I12" s="35">
        <f t="shared" si="5"/>
        <v>19.380790358284823</v>
      </c>
      <c r="J12" s="37">
        <f t="shared" si="1"/>
        <v>3.929435040668279</v>
      </c>
      <c r="K12" s="38">
        <v>95331946</v>
      </c>
      <c r="L12" s="34">
        <v>85547351</v>
      </c>
      <c r="M12" s="35">
        <f t="shared" si="6"/>
        <v>32.55824536473831</v>
      </c>
      <c r="N12" s="37">
        <f t="shared" si="2"/>
        <v>-10.263710550920676</v>
      </c>
      <c r="O12" s="39">
        <f t="shared" si="7"/>
        <v>51.64809369737324</v>
      </c>
      <c r="P12" s="33">
        <v>36245053</v>
      </c>
      <c r="Q12" s="34">
        <v>24897698</v>
      </c>
      <c r="R12" s="35">
        <f t="shared" si="8"/>
        <v>26.672079135426785</v>
      </c>
      <c r="S12" s="36">
        <f t="shared" si="3"/>
        <v>-31.30732075353842</v>
      </c>
      <c r="T12" s="40">
        <f t="shared" si="9"/>
        <v>107.39654852090892</v>
      </c>
    </row>
    <row r="13" spans="1:20" ht="13.5">
      <c r="A13" s="58" t="s">
        <v>9</v>
      </c>
      <c r="B13" s="59"/>
      <c r="C13" s="33">
        <v>182</v>
      </c>
      <c r="D13" s="34">
        <v>167</v>
      </c>
      <c r="E13" s="35">
        <f t="shared" si="4"/>
        <v>5.752669652084051</v>
      </c>
      <c r="F13" s="36">
        <f t="shared" si="0"/>
        <v>-8.241758241758241</v>
      </c>
      <c r="G13" s="33">
        <v>4243</v>
      </c>
      <c r="H13" s="34">
        <v>3926</v>
      </c>
      <c r="I13" s="35">
        <f t="shared" si="5"/>
        <v>4.0235303763220465</v>
      </c>
      <c r="J13" s="37">
        <f t="shared" si="1"/>
        <v>-7.471128918218242</v>
      </c>
      <c r="K13" s="38">
        <v>10871915</v>
      </c>
      <c r="L13" s="34">
        <v>8479591</v>
      </c>
      <c r="M13" s="35">
        <f t="shared" si="6"/>
        <v>3.227225637537587</v>
      </c>
      <c r="N13" s="37">
        <f t="shared" si="2"/>
        <v>-22.004623840418176</v>
      </c>
      <c r="O13" s="39">
        <f t="shared" si="7"/>
        <v>12.62790888191844</v>
      </c>
      <c r="P13" s="33">
        <v>5566087</v>
      </c>
      <c r="Q13" s="34">
        <v>3802823</v>
      </c>
      <c r="R13" s="35">
        <f t="shared" si="8"/>
        <v>4.073838312040779</v>
      </c>
      <c r="S13" s="36">
        <f t="shared" si="3"/>
        <v>-31.678699955642088</v>
      </c>
      <c r="T13" s="40">
        <f t="shared" si="9"/>
        <v>16.68833553997138</v>
      </c>
    </row>
    <row r="14" spans="1:20" ht="13.5">
      <c r="A14" s="58" t="s">
        <v>10</v>
      </c>
      <c r="B14" s="59"/>
      <c r="C14" s="33">
        <v>175</v>
      </c>
      <c r="D14" s="34">
        <v>161</v>
      </c>
      <c r="E14" s="35">
        <f t="shared" si="4"/>
        <v>5.545986910093007</v>
      </c>
      <c r="F14" s="36">
        <f t="shared" si="0"/>
        <v>-8</v>
      </c>
      <c r="G14" s="33">
        <v>5349</v>
      </c>
      <c r="H14" s="34">
        <v>5212</v>
      </c>
      <c r="I14" s="35">
        <f t="shared" si="5"/>
        <v>5.341477412478478</v>
      </c>
      <c r="J14" s="37">
        <f t="shared" si="1"/>
        <v>-2.5612263974574687</v>
      </c>
      <c r="K14" s="38">
        <v>8849015</v>
      </c>
      <c r="L14" s="34">
        <v>9869809</v>
      </c>
      <c r="M14" s="35">
        <f t="shared" si="6"/>
        <v>3.756325115491916</v>
      </c>
      <c r="N14" s="37">
        <f t="shared" si="2"/>
        <v>11.5356793948253</v>
      </c>
      <c r="O14" s="39">
        <f t="shared" si="7"/>
        <v>-5.388272499548159</v>
      </c>
      <c r="P14" s="33">
        <v>3947101</v>
      </c>
      <c r="Q14" s="34">
        <v>5352974</v>
      </c>
      <c r="R14" s="35">
        <f t="shared" si="8"/>
        <v>5.734463729854947</v>
      </c>
      <c r="S14" s="36">
        <f t="shared" si="3"/>
        <v>35.61786232477963</v>
      </c>
      <c r="T14" s="40">
        <f t="shared" si="9"/>
        <v>-13.305823943882586</v>
      </c>
    </row>
    <row r="15" spans="1:20" ht="13.5">
      <c r="A15" s="58" t="s">
        <v>11</v>
      </c>
      <c r="B15" s="59"/>
      <c r="C15" s="33">
        <v>289</v>
      </c>
      <c r="D15" s="34">
        <v>268</v>
      </c>
      <c r="E15" s="35">
        <f t="shared" si="4"/>
        <v>9.231829142266621</v>
      </c>
      <c r="F15" s="36">
        <f t="shared" si="0"/>
        <v>-7.26643598615917</v>
      </c>
      <c r="G15" s="33">
        <v>8379</v>
      </c>
      <c r="H15" s="34">
        <v>7906</v>
      </c>
      <c r="I15" s="35">
        <f t="shared" si="5"/>
        <v>8.10240223005657</v>
      </c>
      <c r="J15" s="37">
        <f t="shared" si="1"/>
        <v>-5.645065043561284</v>
      </c>
      <c r="K15" s="38">
        <v>22316136</v>
      </c>
      <c r="L15" s="34">
        <v>22308640</v>
      </c>
      <c r="M15" s="35">
        <f t="shared" si="6"/>
        <v>8.490387678674184</v>
      </c>
      <c r="N15" s="37">
        <f t="shared" si="2"/>
        <v>-0.03359004444138537</v>
      </c>
      <c r="O15" s="39">
        <f t="shared" si="7"/>
        <v>0.03956771949738439</v>
      </c>
      <c r="P15" s="33">
        <v>8943703</v>
      </c>
      <c r="Q15" s="34">
        <v>8969613</v>
      </c>
      <c r="R15" s="35">
        <f t="shared" si="8"/>
        <v>9.608849290008772</v>
      </c>
      <c r="S15" s="36">
        <f t="shared" si="3"/>
        <v>0.2897010332297484</v>
      </c>
      <c r="T15" s="40">
        <f t="shared" si="9"/>
        <v>-0.24522406958949905</v>
      </c>
    </row>
    <row r="16" spans="1:20" ht="13.5">
      <c r="A16" s="58" t="s">
        <v>12</v>
      </c>
      <c r="B16" s="59"/>
      <c r="C16" s="33">
        <v>123</v>
      </c>
      <c r="D16" s="34">
        <v>114</v>
      </c>
      <c r="E16" s="35">
        <f t="shared" si="4"/>
        <v>3.926972097829831</v>
      </c>
      <c r="F16" s="36">
        <f t="shared" si="0"/>
        <v>-7.317073170731707</v>
      </c>
      <c r="G16" s="33">
        <v>4036</v>
      </c>
      <c r="H16" s="34">
        <v>3541</v>
      </c>
      <c r="I16" s="35">
        <f t="shared" si="5"/>
        <v>3.628966139214561</v>
      </c>
      <c r="J16" s="37">
        <f t="shared" si="1"/>
        <v>-12.264618434093162</v>
      </c>
      <c r="K16" s="38">
        <v>12168063</v>
      </c>
      <c r="L16" s="34">
        <v>9636246</v>
      </c>
      <c r="M16" s="35">
        <f t="shared" si="6"/>
        <v>3.6674339765702166</v>
      </c>
      <c r="N16" s="37">
        <f t="shared" si="2"/>
        <v>-20.807066827316724</v>
      </c>
      <c r="O16" s="39">
        <f t="shared" si="7"/>
        <v>13.36422423622055</v>
      </c>
      <c r="P16" s="33">
        <v>3948222</v>
      </c>
      <c r="Q16" s="34">
        <v>3571076</v>
      </c>
      <c r="R16" s="35">
        <f t="shared" si="8"/>
        <v>3.8255754275203815</v>
      </c>
      <c r="S16" s="36">
        <f t="shared" si="3"/>
        <v>-9.552299744036683</v>
      </c>
      <c r="T16" s="40">
        <f t="shared" si="9"/>
        <v>3.569481935523011</v>
      </c>
    </row>
    <row r="17" spans="1:20" ht="13.5">
      <c r="A17" s="58" t="s">
        <v>13</v>
      </c>
      <c r="B17" s="59"/>
      <c r="C17" s="33">
        <v>301</v>
      </c>
      <c r="D17" s="34">
        <v>278</v>
      </c>
      <c r="E17" s="35">
        <f t="shared" si="4"/>
        <v>9.576300378918361</v>
      </c>
      <c r="F17" s="36">
        <f t="shared" si="0"/>
        <v>-7.641196013289036</v>
      </c>
      <c r="G17" s="33">
        <v>7421</v>
      </c>
      <c r="H17" s="34">
        <v>6829</v>
      </c>
      <c r="I17" s="35">
        <f t="shared" si="5"/>
        <v>6.998647208329917</v>
      </c>
      <c r="J17" s="37">
        <f t="shared" si="1"/>
        <v>-7.9773615415712165</v>
      </c>
      <c r="K17" s="38">
        <v>12542594</v>
      </c>
      <c r="L17" s="34">
        <v>10398054</v>
      </c>
      <c r="M17" s="35">
        <f t="shared" si="6"/>
        <v>3.957368515686695</v>
      </c>
      <c r="N17" s="37">
        <f t="shared" si="2"/>
        <v>-17.09805802531757</v>
      </c>
      <c r="O17" s="39">
        <f t="shared" si="7"/>
        <v>11.31997827787096</v>
      </c>
      <c r="P17" s="33">
        <v>4502561</v>
      </c>
      <c r="Q17" s="34">
        <v>3631591</v>
      </c>
      <c r="R17" s="35">
        <f t="shared" si="8"/>
        <v>3.890403142471392</v>
      </c>
      <c r="S17" s="36">
        <f t="shared" si="3"/>
        <v>-19.343880071808023</v>
      </c>
      <c r="T17" s="40">
        <f t="shared" si="9"/>
        <v>8.243257734093632</v>
      </c>
    </row>
    <row r="18" spans="1:20" ht="13.5">
      <c r="A18" s="60" t="s">
        <v>14</v>
      </c>
      <c r="B18" s="61"/>
      <c r="C18" s="41">
        <v>343</v>
      </c>
      <c r="D18" s="42">
        <v>326</v>
      </c>
      <c r="E18" s="43">
        <f t="shared" si="4"/>
        <v>11.22976231484671</v>
      </c>
      <c r="F18" s="44">
        <f t="shared" si="0"/>
        <v>-4.956268221574344</v>
      </c>
      <c r="G18" s="41">
        <v>5760</v>
      </c>
      <c r="H18" s="42">
        <v>5337</v>
      </c>
      <c r="I18" s="43">
        <f t="shared" si="5"/>
        <v>5.469582684266623</v>
      </c>
      <c r="J18" s="45">
        <f t="shared" si="1"/>
        <v>-7.34375</v>
      </c>
      <c r="K18" s="46">
        <v>5351953</v>
      </c>
      <c r="L18" s="42">
        <v>4769038</v>
      </c>
      <c r="M18" s="43">
        <f t="shared" si="6"/>
        <v>1.8150358549122212</v>
      </c>
      <c r="N18" s="45">
        <f t="shared" si="2"/>
        <v>-10.891631522175176</v>
      </c>
      <c r="O18" s="47">
        <f t="shared" si="7"/>
        <v>3.0769233205466677</v>
      </c>
      <c r="P18" s="41">
        <v>2228337</v>
      </c>
      <c r="Q18" s="42">
        <v>2061024</v>
      </c>
      <c r="R18" s="43">
        <f t="shared" si="8"/>
        <v>2.2079067401337205</v>
      </c>
      <c r="S18" s="44">
        <f t="shared" si="3"/>
        <v>-7.508424443879</v>
      </c>
      <c r="T18" s="48">
        <f t="shared" si="9"/>
        <v>1.5835266211975243</v>
      </c>
    </row>
    <row r="19" spans="1:20" ht="13.5">
      <c r="A19" s="3"/>
      <c r="B19" s="3"/>
      <c r="C19" s="3"/>
      <c r="D19" s="3"/>
      <c r="E19" s="49"/>
      <c r="F19" s="3"/>
      <c r="G19" s="3"/>
      <c r="H19" s="3"/>
      <c r="I19" s="49"/>
      <c r="J19" s="3"/>
      <c r="K19" s="3" t="s">
        <v>22</v>
      </c>
      <c r="L19" s="3"/>
      <c r="M19" s="3"/>
      <c r="N19" s="3"/>
      <c r="O19" s="5"/>
      <c r="P19" s="38"/>
      <c r="Q19" s="38"/>
      <c r="R19" s="38"/>
      <c r="S19" s="3"/>
      <c r="T19" s="5"/>
    </row>
    <row r="20" spans="1:20" ht="13.5">
      <c r="A20" s="2"/>
      <c r="B20" s="2"/>
      <c r="C20" s="2"/>
      <c r="D20" s="2"/>
      <c r="E20" s="2"/>
      <c r="F20" s="2"/>
      <c r="G20" s="2"/>
      <c r="H20" s="2"/>
      <c r="I20" s="2"/>
      <c r="J20" s="2"/>
      <c r="K20" s="2" t="s">
        <v>23</v>
      </c>
      <c r="L20" s="2"/>
      <c r="M20" s="2"/>
      <c r="N20" s="2"/>
      <c r="O20" s="4"/>
      <c r="P20" s="2"/>
      <c r="Q20" s="2"/>
      <c r="R20" s="2"/>
      <c r="S20" s="2"/>
      <c r="T20" s="5"/>
    </row>
    <row r="21" spans="1:20" ht="13.5">
      <c r="A21" s="2"/>
      <c r="B21" s="2"/>
      <c r="C21" s="2"/>
      <c r="D21" s="2"/>
      <c r="E21" s="2"/>
      <c r="F21" s="2"/>
      <c r="G21" s="2"/>
      <c r="H21" s="2"/>
      <c r="I21" s="2"/>
      <c r="J21" s="2"/>
      <c r="K21" s="50" t="s">
        <v>24</v>
      </c>
      <c r="L21" s="51"/>
      <c r="M21" s="2"/>
      <c r="N21" s="2"/>
      <c r="O21" s="4"/>
      <c r="P21" s="2"/>
      <c r="Q21" s="2"/>
      <c r="R21" s="2"/>
      <c r="S21" s="2"/>
      <c r="T21" s="5"/>
    </row>
  </sheetData>
  <mergeCells count="13">
    <mergeCell ref="A2:B5"/>
    <mergeCell ref="A6:B6"/>
    <mergeCell ref="A8:B8"/>
    <mergeCell ref="A9:B9"/>
    <mergeCell ref="A10:B10"/>
    <mergeCell ref="A11:B11"/>
    <mergeCell ref="A12:B12"/>
    <mergeCell ref="A13:B13"/>
    <mergeCell ref="A14:B14"/>
    <mergeCell ref="A15:B15"/>
    <mergeCell ref="A16:B16"/>
    <mergeCell ref="A17:B17"/>
    <mergeCell ref="A18:B18"/>
  </mergeCells>
  <printOptions/>
  <pageMargins left="0.71" right="0.3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熊本県統計調査課</cp:lastModifiedBy>
  <cp:lastPrinted>2003-02-10T02:18:44Z</cp:lastPrinted>
  <dcterms:created xsi:type="dcterms:W3CDTF">2002-12-09T05:15:30Z</dcterms:created>
  <dcterms:modified xsi:type="dcterms:W3CDTF">2003-02-10T02:18:47Z</dcterms:modified>
  <cp:category/>
  <cp:version/>
  <cp:contentType/>
  <cp:contentStatus/>
</cp:coreProperties>
</file>