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<sst xmlns="http://schemas.openxmlformats.org/spreadsheetml/2006/main" count="57" uniqueCount="36">
  <si>
    <t>（１）産業中分類別事業所数、従業者数、製造品出荷額等及び付加価値額の対前年比較表（従業者４人以上の事業所）</t>
  </si>
  <si>
    <t>製造品出荷額等（万円）</t>
  </si>
  <si>
    <t>付加価値額（万円）（２９人以下の事業所は粗付加価値額）</t>
  </si>
  <si>
    <t>総数</t>
  </si>
  <si>
    <t>食料品</t>
  </si>
  <si>
    <t>飲料</t>
  </si>
  <si>
    <t>繊維</t>
  </si>
  <si>
    <t>衣服</t>
  </si>
  <si>
    <t>木材</t>
  </si>
  <si>
    <t>家具</t>
  </si>
  <si>
    <t>パルプ・紙</t>
  </si>
  <si>
    <t>出版・印刷</t>
  </si>
  <si>
    <t>化学</t>
  </si>
  <si>
    <t>石油・石炭</t>
  </si>
  <si>
    <t>プラスチック</t>
  </si>
  <si>
    <t>ゴム製品</t>
  </si>
  <si>
    <t>皮革</t>
  </si>
  <si>
    <t>窯業・土石</t>
  </si>
  <si>
    <t>鉄鋼</t>
  </si>
  <si>
    <t>非鉄金属</t>
  </si>
  <si>
    <t>金属製品</t>
  </si>
  <si>
    <t>一般機器</t>
  </si>
  <si>
    <t>電気機器</t>
  </si>
  <si>
    <t>輸送用機器</t>
  </si>
  <si>
    <t>精密機器</t>
  </si>
  <si>
    <t>その他</t>
  </si>
  <si>
    <t>事業所数</t>
  </si>
  <si>
    <t>従業者数（人）</t>
  </si>
  <si>
    <t>12年</t>
  </si>
  <si>
    <t>13年</t>
  </si>
  <si>
    <t>構成比</t>
  </si>
  <si>
    <t>（％）</t>
  </si>
  <si>
    <t>産業中分類</t>
  </si>
  <si>
    <t>対前年
増減率</t>
  </si>
  <si>
    <t>増加
寄与率</t>
  </si>
  <si>
    <t>増加
寄与率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</si>
</sst>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▲&quot;#,##0.0"/>
  </numFmts>
  <fonts count="7">
    <font>
      <sz val="11"/>
      <name val="ＭＳ Ｐゴシック"/>
      <family val="3"/>
    </font>
    <font>
      <b/>
      <sz val="9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0" fontId="3" fillId="0" borderId="2" xfId="0" applyFont="1" applyFill="1" applyBorder="1" applyAlignment="1">
      <alignment horizontal="centerContinuous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8" fontId="1" fillId="0" borderId="6" xfId="17" applyFont="1" applyBorder="1" applyAlignment="1">
      <alignment vertical="center"/>
    </xf>
    <xf numFmtId="176" fontId="1" fillId="0" borderId="13" xfId="17" applyNumberFormat="1" applyFont="1" applyBorder="1" applyAlignment="1">
      <alignment vertical="center"/>
    </xf>
    <xf numFmtId="177" fontId="1" fillId="0" borderId="10" xfId="17" applyNumberFormat="1" applyFont="1" applyBorder="1" applyAlignment="1">
      <alignment vertical="center"/>
    </xf>
    <xf numFmtId="177" fontId="1" fillId="0" borderId="14" xfId="17" applyNumberFormat="1" applyFont="1" applyBorder="1" applyAlignment="1">
      <alignment vertical="center"/>
    </xf>
    <xf numFmtId="38" fontId="1" fillId="0" borderId="7" xfId="17" applyFont="1" applyBorder="1" applyAlignment="1">
      <alignment vertical="center"/>
    </xf>
    <xf numFmtId="177" fontId="1" fillId="0" borderId="10" xfId="17" applyNumberFormat="1" applyFont="1" applyFill="1" applyBorder="1" applyAlignment="1">
      <alignment vertical="center"/>
    </xf>
    <xf numFmtId="38" fontId="3" fillId="0" borderId="10" xfId="17" applyFont="1" applyBorder="1" applyAlignment="1">
      <alignment vertical="center"/>
    </xf>
    <xf numFmtId="38" fontId="3" fillId="0" borderId="14" xfId="17" applyNumberFormat="1" applyFont="1" applyBorder="1" applyAlignment="1">
      <alignment vertical="center"/>
    </xf>
    <xf numFmtId="177" fontId="3" fillId="0" borderId="0" xfId="17" applyNumberFormat="1" applyFont="1" applyBorder="1" applyAlignment="1">
      <alignment vertical="center"/>
    </xf>
    <xf numFmtId="38" fontId="3" fillId="0" borderId="14" xfId="17" applyFont="1" applyBorder="1" applyAlignment="1">
      <alignment vertical="center"/>
    </xf>
    <xf numFmtId="177" fontId="3" fillId="0" borderId="14" xfId="17" applyNumberFormat="1" applyFont="1" applyBorder="1" applyAlignment="1">
      <alignment vertical="center"/>
    </xf>
    <xf numFmtId="38" fontId="3" fillId="0" borderId="0" xfId="17" applyFont="1" applyBorder="1" applyAlignment="1">
      <alignment vertical="center"/>
    </xf>
    <xf numFmtId="177" fontId="3" fillId="0" borderId="10" xfId="17" applyNumberFormat="1" applyFont="1" applyBorder="1" applyAlignment="1">
      <alignment vertical="center"/>
    </xf>
    <xf numFmtId="177" fontId="3" fillId="0" borderId="10" xfId="17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176" fontId="3" fillId="0" borderId="10" xfId="17" applyNumberFormat="1" applyFont="1" applyBorder="1" applyAlignment="1">
      <alignment vertical="center"/>
    </xf>
    <xf numFmtId="176" fontId="3" fillId="0" borderId="14" xfId="17" applyNumberFormat="1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distributed" vertical="center"/>
    </xf>
    <xf numFmtId="38" fontId="3" fillId="0" borderId="11" xfId="17" applyFont="1" applyBorder="1" applyAlignment="1">
      <alignment vertical="center"/>
    </xf>
    <xf numFmtId="176" fontId="3" fillId="0" borderId="12" xfId="17" applyNumberFormat="1" applyFont="1" applyBorder="1" applyAlignment="1">
      <alignment vertical="center"/>
    </xf>
    <xf numFmtId="177" fontId="3" fillId="0" borderId="12" xfId="17" applyNumberFormat="1" applyFont="1" applyBorder="1" applyAlignment="1">
      <alignment vertical="center"/>
    </xf>
    <xf numFmtId="38" fontId="3" fillId="0" borderId="15" xfId="17" applyFont="1" applyBorder="1" applyAlignment="1">
      <alignment vertical="center"/>
    </xf>
    <xf numFmtId="177" fontId="3" fillId="0" borderId="12" xfId="17" applyNumberFormat="1" applyFont="1" applyFill="1" applyBorder="1" applyAlignment="1">
      <alignment vertical="center"/>
    </xf>
    <xf numFmtId="177" fontId="3" fillId="0" borderId="11" xfId="17" applyNumberFormat="1" applyFont="1" applyBorder="1" applyAlignment="1">
      <alignment vertical="center"/>
    </xf>
    <xf numFmtId="177" fontId="3" fillId="0" borderId="11" xfId="17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 quotePrefix="1">
      <alignment horizontal="center" vertical="center"/>
    </xf>
    <xf numFmtId="0" fontId="1" fillId="0" borderId="7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showGridLines="0"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B5"/>
    </sheetView>
  </sheetViews>
  <sheetFormatPr defaultColWidth="9.00390625" defaultRowHeight="13.5"/>
  <cols>
    <col min="1" max="1" width="3.25390625" style="0" customWidth="1"/>
    <col min="3" max="6" width="9.125" style="0" bestFit="1" customWidth="1"/>
    <col min="7" max="7" width="9.50390625" style="0" bestFit="1" customWidth="1"/>
    <col min="8" max="10" width="9.125" style="0" bestFit="1" customWidth="1"/>
    <col min="11" max="12" width="13.00390625" style="0" bestFit="1" customWidth="1"/>
    <col min="13" max="14" width="9.125" style="0" bestFit="1" customWidth="1"/>
    <col min="16" max="16" width="13.25390625" style="0" bestFit="1" customWidth="1"/>
    <col min="17" max="17" width="12.00390625" style="0" bestFit="1" customWidth="1"/>
  </cols>
  <sheetData>
    <row r="1" spans="1:20" ht="14.2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3"/>
      <c r="P1" s="2"/>
      <c r="Q1" s="2"/>
      <c r="R1" s="2"/>
      <c r="S1" s="2"/>
      <c r="T1" s="4"/>
    </row>
    <row r="2" spans="1:20" ht="13.5">
      <c r="A2" s="58" t="s">
        <v>32</v>
      </c>
      <c r="B2" s="59"/>
      <c r="C2" s="5" t="s">
        <v>26</v>
      </c>
      <c r="D2" s="6"/>
      <c r="E2" s="6"/>
      <c r="F2" s="6"/>
      <c r="G2" s="7" t="s">
        <v>27</v>
      </c>
      <c r="H2" s="8"/>
      <c r="I2" s="9"/>
      <c r="J2" s="10"/>
      <c r="K2" s="6" t="s">
        <v>1</v>
      </c>
      <c r="L2" s="6"/>
      <c r="M2" s="6"/>
      <c r="N2" s="6"/>
      <c r="O2" s="11"/>
      <c r="P2" s="5" t="s">
        <v>2</v>
      </c>
      <c r="Q2" s="6"/>
      <c r="R2" s="6"/>
      <c r="S2" s="6"/>
      <c r="T2" s="11"/>
    </row>
    <row r="3" spans="1:20" ht="13.5">
      <c r="A3" s="57"/>
      <c r="B3" s="60"/>
      <c r="C3" s="12"/>
      <c r="D3" s="12"/>
      <c r="E3" s="12"/>
      <c r="F3" s="14"/>
      <c r="G3" s="12"/>
      <c r="H3" s="12"/>
      <c r="I3" s="12"/>
      <c r="J3" s="14"/>
      <c r="K3" s="13"/>
      <c r="L3" s="12"/>
      <c r="M3" s="12"/>
      <c r="N3" s="15"/>
      <c r="O3" s="16"/>
      <c r="P3" s="12"/>
      <c r="Q3" s="12"/>
      <c r="R3" s="12"/>
      <c r="S3" s="15"/>
      <c r="T3" s="17"/>
    </row>
    <row r="4" spans="1:20" ht="22.5">
      <c r="A4" s="57"/>
      <c r="B4" s="60"/>
      <c r="C4" s="21" t="s">
        <v>28</v>
      </c>
      <c r="D4" s="21" t="s">
        <v>29</v>
      </c>
      <c r="E4" s="19" t="s">
        <v>30</v>
      </c>
      <c r="F4" s="52" t="s">
        <v>33</v>
      </c>
      <c r="G4" s="21" t="s">
        <v>28</v>
      </c>
      <c r="H4" s="21" t="s">
        <v>29</v>
      </c>
      <c r="I4" s="19" t="s">
        <v>30</v>
      </c>
      <c r="J4" s="52" t="s">
        <v>33</v>
      </c>
      <c r="K4" s="54" t="s">
        <v>28</v>
      </c>
      <c r="L4" s="21" t="s">
        <v>29</v>
      </c>
      <c r="M4" s="19" t="s">
        <v>30</v>
      </c>
      <c r="N4" s="52" t="s">
        <v>33</v>
      </c>
      <c r="O4" s="53" t="s">
        <v>35</v>
      </c>
      <c r="P4" s="21" t="s">
        <v>28</v>
      </c>
      <c r="Q4" s="21" t="s">
        <v>29</v>
      </c>
      <c r="R4" s="19" t="s">
        <v>30</v>
      </c>
      <c r="S4" s="52" t="s">
        <v>33</v>
      </c>
      <c r="T4" s="53" t="s">
        <v>34</v>
      </c>
    </row>
    <row r="5" spans="1:20" ht="13.5">
      <c r="A5" s="61"/>
      <c r="B5" s="62"/>
      <c r="C5" s="18"/>
      <c r="D5" s="18"/>
      <c r="E5" s="19" t="s">
        <v>31</v>
      </c>
      <c r="F5" s="22" t="s">
        <v>31</v>
      </c>
      <c r="G5" s="18"/>
      <c r="H5" s="18"/>
      <c r="I5" s="19" t="s">
        <v>31</v>
      </c>
      <c r="J5" s="23" t="s">
        <v>31</v>
      </c>
      <c r="K5" s="20"/>
      <c r="L5" s="18"/>
      <c r="M5" s="19" t="s">
        <v>31</v>
      </c>
      <c r="N5" s="22" t="s">
        <v>31</v>
      </c>
      <c r="O5" s="24" t="s">
        <v>31</v>
      </c>
      <c r="P5" s="18"/>
      <c r="Q5" s="18"/>
      <c r="R5" s="19" t="s">
        <v>31</v>
      </c>
      <c r="S5" s="22" t="s">
        <v>31</v>
      </c>
      <c r="T5" s="24" t="s">
        <v>31</v>
      </c>
    </row>
    <row r="6" spans="1:20" ht="13.5">
      <c r="A6" s="55" t="s">
        <v>3</v>
      </c>
      <c r="B6" s="56"/>
      <c r="C6" s="25">
        <f>SUM(C8:C29)</f>
        <v>3118</v>
      </c>
      <c r="D6" s="25">
        <f>SUM(D8:D29)</f>
        <v>2903</v>
      </c>
      <c r="E6" s="26">
        <f>+D6/D$6*100</f>
        <v>100</v>
      </c>
      <c r="F6" s="27">
        <f>(D6-C6)/ABS(C6)*100</f>
        <v>-6.89544579858884</v>
      </c>
      <c r="G6" s="25">
        <f>SUM(G8:G29)</f>
        <v>101477</v>
      </c>
      <c r="H6" s="25">
        <f>SUM(H8:H29)</f>
        <v>97576</v>
      </c>
      <c r="I6" s="26">
        <f>+H6/H$6*100</f>
        <v>100</v>
      </c>
      <c r="J6" s="28">
        <f>(H6-G6)/ABS(G6)*100</f>
        <v>-3.844220857928397</v>
      </c>
      <c r="K6" s="29">
        <f>SUM(K8:K29)</f>
        <v>281696460</v>
      </c>
      <c r="L6" s="25">
        <f>SUM(L8:L29)</f>
        <v>262751724</v>
      </c>
      <c r="M6" s="26">
        <f>+L6/L$6*100</f>
        <v>100</v>
      </c>
      <c r="N6" s="27">
        <f>(L6-K6)/ABS(K6)*100</f>
        <v>-6.725230412906146</v>
      </c>
      <c r="O6" s="30">
        <f>(L6-K6)/(L$6-K$6)*100</f>
        <v>100</v>
      </c>
      <c r="P6" s="25">
        <f>SUM(P8:P29)</f>
        <v>103913268</v>
      </c>
      <c r="Q6" s="25">
        <f>SUM(Q8:Q29)</f>
        <v>93347421</v>
      </c>
      <c r="R6" s="26">
        <f>+Q6/Q$6*100</f>
        <v>100</v>
      </c>
      <c r="S6" s="27">
        <f>(Q6-P6)/ABS(P6)*100</f>
        <v>-10.167947946743432</v>
      </c>
      <c r="T6" s="30">
        <f>(Q6-P6)/(Q$6-P$6)*100</f>
        <v>100</v>
      </c>
    </row>
    <row r="7" spans="1:20" ht="13.5">
      <c r="A7" s="2"/>
      <c r="B7" s="2"/>
      <c r="C7" s="31"/>
      <c r="D7" s="31"/>
      <c r="E7" s="32"/>
      <c r="F7" s="33"/>
      <c r="G7" s="31"/>
      <c r="H7" s="31"/>
      <c r="I7" s="34"/>
      <c r="J7" s="35"/>
      <c r="K7" s="36"/>
      <c r="L7" s="31"/>
      <c r="M7" s="31"/>
      <c r="N7" s="37"/>
      <c r="O7" s="38"/>
      <c r="P7" s="31"/>
      <c r="Q7" s="31"/>
      <c r="R7" s="34"/>
      <c r="S7" s="37"/>
      <c r="T7" s="38"/>
    </row>
    <row r="8" spans="1:20" ht="13.5">
      <c r="A8" s="39">
        <v>12</v>
      </c>
      <c r="B8" s="40" t="s">
        <v>4</v>
      </c>
      <c r="C8" s="31">
        <v>714</v>
      </c>
      <c r="D8" s="31">
        <v>670</v>
      </c>
      <c r="E8" s="41">
        <f>+D8/D$6*100</f>
        <v>23.07957285566655</v>
      </c>
      <c r="F8" s="37">
        <f aca="true" t="shared" si="0" ref="F8:F29">(D8-C8)/ABS(C8)*100</f>
        <v>-6.162464985994398</v>
      </c>
      <c r="G8" s="31">
        <v>17539</v>
      </c>
      <c r="H8" s="31">
        <v>17417</v>
      </c>
      <c r="I8" s="42">
        <f>+H8/H$6*100</f>
        <v>17.84967614987292</v>
      </c>
      <c r="J8" s="35">
        <f aca="true" t="shared" si="1" ref="J8:J29">(H8-G8)/ABS(G8)*100</f>
        <v>-0.6955926791721306</v>
      </c>
      <c r="K8" s="36">
        <v>30205823</v>
      </c>
      <c r="L8" s="31">
        <v>29110621</v>
      </c>
      <c r="M8" s="41">
        <f>+L8/L$6*100</f>
        <v>11.079136059255696</v>
      </c>
      <c r="N8" s="37">
        <f aca="true" t="shared" si="2" ref="N8:N29">(L8-K8)/ABS(K8)*100</f>
        <v>-3.6257975821416952</v>
      </c>
      <c r="O8" s="38">
        <f>(L8-K8)/(L$6-K$6)*100</f>
        <v>5.781035956373317</v>
      </c>
      <c r="P8" s="31">
        <v>11016027</v>
      </c>
      <c r="Q8" s="31">
        <v>10352974</v>
      </c>
      <c r="R8" s="42">
        <f>+Q8/Q$6*100</f>
        <v>11.090798105713064</v>
      </c>
      <c r="S8" s="37">
        <f aca="true" t="shared" si="3" ref="S8:S29">(Q8-P8)/ABS(P8)*100</f>
        <v>-6.018984884477861</v>
      </c>
      <c r="T8" s="38">
        <f>(Q8-P8)/(Q$6-P$6)*100</f>
        <v>6.275436318545971</v>
      </c>
    </row>
    <row r="9" spans="1:20" ht="13.5">
      <c r="A9" s="39">
        <v>13</v>
      </c>
      <c r="B9" s="40" t="s">
        <v>5</v>
      </c>
      <c r="C9" s="31">
        <v>98</v>
      </c>
      <c r="D9" s="31">
        <v>98</v>
      </c>
      <c r="E9" s="41">
        <f aca="true" t="shared" si="4" ref="E9:E29">+D9/D$6*100</f>
        <v>3.3758181191870476</v>
      </c>
      <c r="F9" s="37">
        <f t="shared" si="0"/>
        <v>0</v>
      </c>
      <c r="G9" s="31">
        <v>1615</v>
      </c>
      <c r="H9" s="31">
        <v>1727</v>
      </c>
      <c r="I9" s="42">
        <f aca="true" t="shared" si="5" ref="I9:I29">+H9/H$6*100</f>
        <v>1.7699024350250063</v>
      </c>
      <c r="J9" s="35">
        <f t="shared" si="1"/>
        <v>6.934984520123839</v>
      </c>
      <c r="K9" s="36">
        <v>15653894</v>
      </c>
      <c r="L9" s="31">
        <v>13901884</v>
      </c>
      <c r="M9" s="41">
        <f aca="true" t="shared" si="6" ref="M9:M29">+L9/L$6*100</f>
        <v>5.290882125667803</v>
      </c>
      <c r="N9" s="37">
        <f t="shared" si="2"/>
        <v>-11.192167265218481</v>
      </c>
      <c r="O9" s="38">
        <f aca="true" t="shared" si="7" ref="O9:O29">(L9-K9)/(L$6-K$6)*100</f>
        <v>9.248004300508596</v>
      </c>
      <c r="P9" s="31">
        <v>4946695</v>
      </c>
      <c r="Q9" s="31">
        <v>4127620</v>
      </c>
      <c r="R9" s="42">
        <f aca="true" t="shared" si="8" ref="R9:R29">+Q9/Q$6*100</f>
        <v>4.421782579295897</v>
      </c>
      <c r="S9" s="37">
        <f t="shared" si="3"/>
        <v>-16.55802510565135</v>
      </c>
      <c r="T9" s="38">
        <f aca="true" t="shared" si="9" ref="T9:T29">(Q9-P9)/(Q$6-P$6)*100</f>
        <v>7.752099760672287</v>
      </c>
    </row>
    <row r="10" spans="1:20" ht="13.5">
      <c r="A10" s="39">
        <v>14</v>
      </c>
      <c r="B10" s="40" t="s">
        <v>6</v>
      </c>
      <c r="C10" s="31">
        <v>39</v>
      </c>
      <c r="D10" s="31">
        <v>37</v>
      </c>
      <c r="E10" s="41">
        <f t="shared" si="4"/>
        <v>1.2745435756114365</v>
      </c>
      <c r="F10" s="37">
        <f t="shared" si="0"/>
        <v>-5.128205128205128</v>
      </c>
      <c r="G10" s="31">
        <v>1800</v>
      </c>
      <c r="H10" s="31">
        <v>1621</v>
      </c>
      <c r="I10" s="42">
        <f t="shared" si="5"/>
        <v>1.6612691645486595</v>
      </c>
      <c r="J10" s="35">
        <f t="shared" si="1"/>
        <v>-9.944444444444445</v>
      </c>
      <c r="K10" s="36">
        <v>2131593</v>
      </c>
      <c r="L10" s="31">
        <v>1937531</v>
      </c>
      <c r="M10" s="41">
        <f t="shared" si="6"/>
        <v>0.7373999190201317</v>
      </c>
      <c r="N10" s="37">
        <f t="shared" si="2"/>
        <v>-9.10408319036514</v>
      </c>
      <c r="O10" s="38">
        <f t="shared" si="7"/>
        <v>1.0243584286421306</v>
      </c>
      <c r="P10" s="31">
        <v>740524</v>
      </c>
      <c r="Q10" s="31">
        <v>695573</v>
      </c>
      <c r="R10" s="42">
        <f t="shared" si="8"/>
        <v>0.7451443141637518</v>
      </c>
      <c r="S10" s="37">
        <f t="shared" si="3"/>
        <v>-6.070161129146388</v>
      </c>
      <c r="T10" s="38">
        <f t="shared" si="9"/>
        <v>0.42543678703657173</v>
      </c>
    </row>
    <row r="11" spans="1:20" ht="13.5">
      <c r="A11" s="39">
        <v>15</v>
      </c>
      <c r="B11" s="40" t="s">
        <v>7</v>
      </c>
      <c r="C11" s="31">
        <v>280</v>
      </c>
      <c r="D11" s="31">
        <v>256</v>
      </c>
      <c r="E11" s="41">
        <f t="shared" si="4"/>
        <v>8.818463658284534</v>
      </c>
      <c r="F11" s="37">
        <f t="shared" si="0"/>
        <v>-8.571428571428571</v>
      </c>
      <c r="G11" s="31">
        <v>7482</v>
      </c>
      <c r="H11" s="31">
        <v>6641</v>
      </c>
      <c r="I11" s="42">
        <f t="shared" si="5"/>
        <v>6.805976879560547</v>
      </c>
      <c r="J11" s="35">
        <f t="shared" si="1"/>
        <v>-11.24031007751938</v>
      </c>
      <c r="K11" s="36">
        <v>3933641</v>
      </c>
      <c r="L11" s="31">
        <v>3435263</v>
      </c>
      <c r="M11" s="41">
        <f t="shared" si="6"/>
        <v>1.3074178725464802</v>
      </c>
      <c r="N11" s="37">
        <f t="shared" si="2"/>
        <v>-12.66963609541389</v>
      </c>
      <c r="O11" s="38">
        <f t="shared" si="7"/>
        <v>2.630693824395336</v>
      </c>
      <c r="P11" s="31">
        <v>2163650</v>
      </c>
      <c r="Q11" s="31">
        <v>1863886</v>
      </c>
      <c r="R11" s="42">
        <f t="shared" si="8"/>
        <v>1.9967193308961368</v>
      </c>
      <c r="S11" s="37">
        <f t="shared" si="3"/>
        <v>-13.854551336861324</v>
      </c>
      <c r="T11" s="38">
        <f t="shared" si="9"/>
        <v>2.8371033576390046</v>
      </c>
    </row>
    <row r="12" spans="1:20" ht="13.5">
      <c r="A12" s="39">
        <v>16</v>
      </c>
      <c r="B12" s="40" t="s">
        <v>8</v>
      </c>
      <c r="C12" s="31">
        <v>245</v>
      </c>
      <c r="D12" s="31">
        <v>233</v>
      </c>
      <c r="E12" s="41">
        <f t="shared" si="4"/>
        <v>8.026179813985532</v>
      </c>
      <c r="F12" s="37">
        <f t="shared" si="0"/>
        <v>-4.8979591836734695</v>
      </c>
      <c r="G12" s="31">
        <v>2942</v>
      </c>
      <c r="H12" s="31">
        <v>2669</v>
      </c>
      <c r="I12" s="42">
        <f t="shared" si="5"/>
        <v>2.7353037632204638</v>
      </c>
      <c r="J12" s="35">
        <f t="shared" si="1"/>
        <v>-9.279401767505098</v>
      </c>
      <c r="K12" s="36">
        <v>4647043</v>
      </c>
      <c r="L12" s="31">
        <v>4089488</v>
      </c>
      <c r="M12" s="41">
        <f t="shared" si="6"/>
        <v>1.5564076755591527</v>
      </c>
      <c r="N12" s="37">
        <f t="shared" si="2"/>
        <v>-11.998059841494904</v>
      </c>
      <c r="O12" s="38">
        <f t="shared" si="7"/>
        <v>2.943060278063521</v>
      </c>
      <c r="P12" s="31">
        <v>1685291</v>
      </c>
      <c r="Q12" s="31">
        <v>1541703</v>
      </c>
      <c r="R12" s="42">
        <f t="shared" si="8"/>
        <v>1.6515753552527177</v>
      </c>
      <c r="S12" s="37">
        <f t="shared" si="3"/>
        <v>-8.520071607811351</v>
      </c>
      <c r="T12" s="38">
        <f t="shared" si="9"/>
        <v>1.3589823892017365</v>
      </c>
    </row>
    <row r="13" spans="1:20" ht="13.5">
      <c r="A13" s="39">
        <v>17</v>
      </c>
      <c r="B13" s="40" t="s">
        <v>9</v>
      </c>
      <c r="C13" s="31">
        <v>120</v>
      </c>
      <c r="D13" s="31">
        <v>107</v>
      </c>
      <c r="E13" s="41">
        <f t="shared" si="4"/>
        <v>3.6858422321736133</v>
      </c>
      <c r="F13" s="37">
        <f t="shared" si="0"/>
        <v>-10.833333333333334</v>
      </c>
      <c r="G13" s="31">
        <v>1384</v>
      </c>
      <c r="H13" s="31">
        <v>1178</v>
      </c>
      <c r="I13" s="42">
        <f t="shared" si="5"/>
        <v>1.207264081331475</v>
      </c>
      <c r="J13" s="35">
        <f t="shared" si="1"/>
        <v>-14.884393063583815</v>
      </c>
      <c r="K13" s="36">
        <v>1654689</v>
      </c>
      <c r="L13" s="31">
        <v>1289643</v>
      </c>
      <c r="M13" s="41">
        <f t="shared" si="6"/>
        <v>0.4908218984702076</v>
      </c>
      <c r="N13" s="37">
        <f t="shared" si="2"/>
        <v>-22.061305780119405</v>
      </c>
      <c r="O13" s="38">
        <f t="shared" si="7"/>
        <v>1.926899377220142</v>
      </c>
      <c r="P13" s="31">
        <v>740639</v>
      </c>
      <c r="Q13" s="31">
        <v>626603</v>
      </c>
      <c r="R13" s="42">
        <f t="shared" si="8"/>
        <v>0.6712590377831649</v>
      </c>
      <c r="S13" s="37">
        <f t="shared" si="3"/>
        <v>-15.396974774485276</v>
      </c>
      <c r="T13" s="38">
        <f t="shared" si="9"/>
        <v>1.079288768803864</v>
      </c>
    </row>
    <row r="14" spans="1:20" ht="13.5">
      <c r="A14" s="39">
        <v>18</v>
      </c>
      <c r="B14" s="40" t="s">
        <v>10</v>
      </c>
      <c r="C14" s="31">
        <v>35</v>
      </c>
      <c r="D14" s="31">
        <v>34</v>
      </c>
      <c r="E14" s="41">
        <f t="shared" si="4"/>
        <v>1.1712022046159145</v>
      </c>
      <c r="F14" s="37">
        <f t="shared" si="0"/>
        <v>-2.857142857142857</v>
      </c>
      <c r="G14" s="31">
        <v>1544</v>
      </c>
      <c r="H14" s="31">
        <v>1372</v>
      </c>
      <c r="I14" s="42">
        <f t="shared" si="5"/>
        <v>1.4060834631466754</v>
      </c>
      <c r="J14" s="35">
        <f t="shared" si="1"/>
        <v>-11.139896373056994</v>
      </c>
      <c r="K14" s="36">
        <v>6949076</v>
      </c>
      <c r="L14" s="31">
        <v>6474196</v>
      </c>
      <c r="M14" s="41">
        <f t="shared" si="6"/>
        <v>2.4639975340371123</v>
      </c>
      <c r="N14" s="37">
        <f t="shared" si="2"/>
        <v>-6.833714295253067</v>
      </c>
      <c r="O14" s="38">
        <f t="shared" si="7"/>
        <v>2.5066593696528683</v>
      </c>
      <c r="P14" s="31">
        <v>2499293</v>
      </c>
      <c r="Q14" s="31">
        <v>2440774</v>
      </c>
      <c r="R14" s="42">
        <f t="shared" si="8"/>
        <v>2.6147203359801447</v>
      </c>
      <c r="S14" s="37">
        <f t="shared" si="3"/>
        <v>-2.3414221541852034</v>
      </c>
      <c r="T14" s="38">
        <f t="shared" si="9"/>
        <v>0.5538505337054379</v>
      </c>
    </row>
    <row r="15" spans="1:20" ht="13.5">
      <c r="A15" s="39">
        <v>19</v>
      </c>
      <c r="B15" s="40" t="s">
        <v>11</v>
      </c>
      <c r="C15" s="31">
        <v>184</v>
      </c>
      <c r="D15" s="31">
        <v>167</v>
      </c>
      <c r="E15" s="41">
        <f t="shared" si="4"/>
        <v>5.752669652084051</v>
      </c>
      <c r="F15" s="37">
        <f t="shared" si="0"/>
        <v>-9.239130434782608</v>
      </c>
      <c r="G15" s="31">
        <v>4548</v>
      </c>
      <c r="H15" s="31">
        <v>4269</v>
      </c>
      <c r="I15" s="42">
        <f t="shared" si="5"/>
        <v>4.375051242108715</v>
      </c>
      <c r="J15" s="35">
        <f t="shared" si="1"/>
        <v>-6.134564643799472</v>
      </c>
      <c r="K15" s="36">
        <v>8468325</v>
      </c>
      <c r="L15" s="31">
        <v>8259577</v>
      </c>
      <c r="M15" s="41">
        <f t="shared" si="6"/>
        <v>3.1434910775314266</v>
      </c>
      <c r="N15" s="37">
        <f t="shared" si="2"/>
        <v>-2.4650447402526474</v>
      </c>
      <c r="O15" s="38">
        <f t="shared" si="7"/>
        <v>1.1018786432283882</v>
      </c>
      <c r="P15" s="31">
        <v>4570746</v>
      </c>
      <c r="Q15" s="31">
        <v>4472391</v>
      </c>
      <c r="R15" s="42">
        <f t="shared" si="8"/>
        <v>4.791124331115693</v>
      </c>
      <c r="S15" s="37">
        <f t="shared" si="3"/>
        <v>-2.1518369211502892</v>
      </c>
      <c r="T15" s="38">
        <f t="shared" si="9"/>
        <v>0.9308766254139398</v>
      </c>
    </row>
    <row r="16" spans="1:20" ht="13.5">
      <c r="A16" s="39">
        <v>20</v>
      </c>
      <c r="B16" s="40" t="s">
        <v>12</v>
      </c>
      <c r="C16" s="31">
        <v>41</v>
      </c>
      <c r="D16" s="31">
        <v>40</v>
      </c>
      <c r="E16" s="41">
        <f t="shared" si="4"/>
        <v>1.3778849466069583</v>
      </c>
      <c r="F16" s="37">
        <f t="shared" si="0"/>
        <v>-2.4390243902439024</v>
      </c>
      <c r="G16" s="31">
        <v>3146</v>
      </c>
      <c r="H16" s="31">
        <v>3222</v>
      </c>
      <c r="I16" s="42">
        <f t="shared" si="5"/>
        <v>3.3020414856112157</v>
      </c>
      <c r="J16" s="35">
        <f t="shared" si="1"/>
        <v>2.4157660521296886</v>
      </c>
      <c r="K16" s="36">
        <v>11783833</v>
      </c>
      <c r="L16" s="31">
        <v>11158946</v>
      </c>
      <c r="M16" s="41">
        <f t="shared" si="6"/>
        <v>4.246954436729024</v>
      </c>
      <c r="N16" s="37">
        <f t="shared" si="2"/>
        <v>-5.302917989418214</v>
      </c>
      <c r="O16" s="38">
        <f t="shared" si="7"/>
        <v>3.2984729900696426</v>
      </c>
      <c r="P16" s="31">
        <v>6095789</v>
      </c>
      <c r="Q16" s="31">
        <v>5885451</v>
      </c>
      <c r="R16" s="42">
        <f t="shared" si="8"/>
        <v>6.304888701745708</v>
      </c>
      <c r="S16" s="37">
        <f t="shared" si="3"/>
        <v>-3.450545942453061</v>
      </c>
      <c r="T16" s="38">
        <f t="shared" si="9"/>
        <v>1.9907348648906236</v>
      </c>
    </row>
    <row r="17" spans="1:20" ht="13.5">
      <c r="A17" s="39">
        <v>21</v>
      </c>
      <c r="B17" s="40" t="s">
        <v>13</v>
      </c>
      <c r="C17" s="31">
        <v>20</v>
      </c>
      <c r="D17" s="31">
        <v>19</v>
      </c>
      <c r="E17" s="41">
        <f t="shared" si="4"/>
        <v>0.6544953496383052</v>
      </c>
      <c r="F17" s="37">
        <f t="shared" si="0"/>
        <v>-5</v>
      </c>
      <c r="G17" s="31">
        <v>169</v>
      </c>
      <c r="H17" s="31">
        <v>178</v>
      </c>
      <c r="I17" s="42">
        <f t="shared" si="5"/>
        <v>0.18242190702631797</v>
      </c>
      <c r="J17" s="35">
        <f t="shared" si="1"/>
        <v>5.325443786982249</v>
      </c>
      <c r="K17" s="36">
        <v>748971</v>
      </c>
      <c r="L17" s="31">
        <v>747743</v>
      </c>
      <c r="M17" s="41">
        <f t="shared" si="6"/>
        <v>0.2845815770936673</v>
      </c>
      <c r="N17" s="37">
        <f t="shared" si="2"/>
        <v>-0.16395828409911734</v>
      </c>
      <c r="O17" s="38">
        <f t="shared" si="7"/>
        <v>0.0064820116786003254</v>
      </c>
      <c r="P17" s="31">
        <v>285059</v>
      </c>
      <c r="Q17" s="31">
        <v>335937</v>
      </c>
      <c r="R17" s="42">
        <f t="shared" si="8"/>
        <v>0.3598781802445297</v>
      </c>
      <c r="S17" s="37">
        <f t="shared" si="3"/>
        <v>17.848234926804626</v>
      </c>
      <c r="T17" s="38">
        <f t="shared" si="9"/>
        <v>-0.4815326210951191</v>
      </c>
    </row>
    <row r="18" spans="1:20" ht="13.5">
      <c r="A18" s="39">
        <v>22</v>
      </c>
      <c r="B18" s="40" t="s">
        <v>14</v>
      </c>
      <c r="C18" s="31">
        <v>108</v>
      </c>
      <c r="D18" s="31">
        <v>106</v>
      </c>
      <c r="E18" s="41">
        <f t="shared" si="4"/>
        <v>3.6513951085084395</v>
      </c>
      <c r="F18" s="37">
        <f t="shared" si="0"/>
        <v>-1.8518518518518516</v>
      </c>
      <c r="G18" s="31">
        <v>3071</v>
      </c>
      <c r="H18" s="31">
        <v>3258</v>
      </c>
      <c r="I18" s="42">
        <f t="shared" si="5"/>
        <v>3.338935803886202</v>
      </c>
      <c r="J18" s="35">
        <f t="shared" si="1"/>
        <v>6.089221751872354</v>
      </c>
      <c r="K18" s="36">
        <v>5890205</v>
      </c>
      <c r="L18" s="31">
        <v>6175235</v>
      </c>
      <c r="M18" s="41">
        <f t="shared" si="6"/>
        <v>2.3502167392058673</v>
      </c>
      <c r="N18" s="37">
        <f t="shared" si="2"/>
        <v>4.839050593315513</v>
      </c>
      <c r="O18" s="38">
        <f t="shared" si="7"/>
        <v>-1.5045340299278913</v>
      </c>
      <c r="P18" s="31">
        <v>2250705</v>
      </c>
      <c r="Q18" s="31">
        <v>2541469</v>
      </c>
      <c r="R18" s="42">
        <f t="shared" si="8"/>
        <v>2.722591553975551</v>
      </c>
      <c r="S18" s="37">
        <f t="shared" si="3"/>
        <v>12.918796554857256</v>
      </c>
      <c r="T18" s="38">
        <f t="shared" si="9"/>
        <v>-2.7519232485573566</v>
      </c>
    </row>
    <row r="19" spans="1:20" ht="13.5">
      <c r="A19" s="39">
        <v>23</v>
      </c>
      <c r="B19" s="40" t="s">
        <v>15</v>
      </c>
      <c r="C19" s="31">
        <v>27</v>
      </c>
      <c r="D19" s="31">
        <v>27</v>
      </c>
      <c r="E19" s="41">
        <f t="shared" si="4"/>
        <v>0.9300723389596968</v>
      </c>
      <c r="F19" s="37">
        <f t="shared" si="0"/>
        <v>0</v>
      </c>
      <c r="G19" s="31">
        <v>1862</v>
      </c>
      <c r="H19" s="31">
        <v>1837</v>
      </c>
      <c r="I19" s="42">
        <f t="shared" si="5"/>
        <v>1.8826350741985736</v>
      </c>
      <c r="J19" s="35">
        <f t="shared" si="1"/>
        <v>-1.342642320085929</v>
      </c>
      <c r="K19" s="36">
        <v>5353774</v>
      </c>
      <c r="L19" s="31">
        <v>4912743</v>
      </c>
      <c r="M19" s="41">
        <f t="shared" si="6"/>
        <v>1.8697281696998493</v>
      </c>
      <c r="N19" s="37">
        <f t="shared" si="2"/>
        <v>-8.237759008878596</v>
      </c>
      <c r="O19" s="38">
        <f t="shared" si="7"/>
        <v>2.3279870461113843</v>
      </c>
      <c r="P19" s="31">
        <v>2568984</v>
      </c>
      <c r="Q19" s="31">
        <v>2312063</v>
      </c>
      <c r="R19" s="42">
        <f t="shared" si="8"/>
        <v>2.47683650520993</v>
      </c>
      <c r="S19" s="37">
        <f t="shared" si="3"/>
        <v>-10.000879725214325</v>
      </c>
      <c r="T19" s="38">
        <f t="shared" si="9"/>
        <v>2.4316176450406672</v>
      </c>
    </row>
    <row r="20" spans="1:20" ht="13.5">
      <c r="A20" s="39">
        <v>24</v>
      </c>
      <c r="B20" s="40" t="s">
        <v>16</v>
      </c>
      <c r="C20" s="31">
        <v>4</v>
      </c>
      <c r="D20" s="31">
        <v>3</v>
      </c>
      <c r="E20" s="41">
        <f t="shared" si="4"/>
        <v>0.10334137099552188</v>
      </c>
      <c r="F20" s="37">
        <f t="shared" si="0"/>
        <v>-25</v>
      </c>
      <c r="G20" s="31">
        <v>75</v>
      </c>
      <c r="H20" s="31">
        <v>58</v>
      </c>
      <c r="I20" s="42">
        <f t="shared" si="5"/>
        <v>0.0594408461096991</v>
      </c>
      <c r="J20" s="35">
        <f t="shared" si="1"/>
        <v>-22.666666666666664</v>
      </c>
      <c r="K20" s="36">
        <v>85331</v>
      </c>
      <c r="L20" s="31">
        <v>49117</v>
      </c>
      <c r="M20" s="41">
        <f t="shared" si="6"/>
        <v>0.01869331217023718</v>
      </c>
      <c r="N20" s="37">
        <f t="shared" si="2"/>
        <v>-42.43944170348408</v>
      </c>
      <c r="O20" s="38">
        <f t="shared" si="7"/>
        <v>0.1911560023850425</v>
      </c>
      <c r="P20" s="31">
        <v>36200</v>
      </c>
      <c r="Q20" s="31">
        <v>22179</v>
      </c>
      <c r="R20" s="42">
        <f t="shared" si="8"/>
        <v>0.02375962802443144</v>
      </c>
      <c r="S20" s="37">
        <f t="shared" si="3"/>
        <v>-38.732044198895025</v>
      </c>
      <c r="T20" s="38">
        <f t="shared" si="9"/>
        <v>0.13270114549264247</v>
      </c>
    </row>
    <row r="21" spans="1:20" ht="13.5">
      <c r="A21" s="39">
        <v>25</v>
      </c>
      <c r="B21" s="40" t="s">
        <v>17</v>
      </c>
      <c r="C21" s="31">
        <v>287</v>
      </c>
      <c r="D21" s="31">
        <v>269</v>
      </c>
      <c r="E21" s="41">
        <f t="shared" si="4"/>
        <v>9.266276265931793</v>
      </c>
      <c r="F21" s="37">
        <f t="shared" si="0"/>
        <v>-6.2717770034843205</v>
      </c>
      <c r="G21" s="31">
        <v>5600</v>
      </c>
      <c r="H21" s="31">
        <v>5096</v>
      </c>
      <c r="I21" s="42">
        <f t="shared" si="5"/>
        <v>5.22259572025908</v>
      </c>
      <c r="J21" s="35">
        <f t="shared" si="1"/>
        <v>-9</v>
      </c>
      <c r="K21" s="36">
        <v>9151148</v>
      </c>
      <c r="L21" s="31">
        <v>8295192</v>
      </c>
      <c r="M21" s="41">
        <f t="shared" si="6"/>
        <v>3.1570456983947324</v>
      </c>
      <c r="N21" s="37">
        <f t="shared" si="2"/>
        <v>-9.353536845868955</v>
      </c>
      <c r="O21" s="38">
        <f t="shared" si="7"/>
        <v>4.518173280429983</v>
      </c>
      <c r="P21" s="31">
        <v>4689288</v>
      </c>
      <c r="Q21" s="31">
        <v>4277148</v>
      </c>
      <c r="R21" s="42">
        <f t="shared" si="8"/>
        <v>4.581966972606559</v>
      </c>
      <c r="S21" s="37">
        <f t="shared" si="3"/>
        <v>-8.788967536222984</v>
      </c>
      <c r="T21" s="38">
        <f t="shared" si="9"/>
        <v>3.9006811285455862</v>
      </c>
    </row>
    <row r="22" spans="1:20" ht="13.5">
      <c r="A22" s="39">
        <v>26</v>
      </c>
      <c r="B22" s="40" t="s">
        <v>18</v>
      </c>
      <c r="C22" s="31">
        <v>39</v>
      </c>
      <c r="D22" s="31">
        <v>34</v>
      </c>
      <c r="E22" s="41">
        <f t="shared" si="4"/>
        <v>1.1712022046159145</v>
      </c>
      <c r="F22" s="37">
        <f t="shared" si="0"/>
        <v>-12.82051282051282</v>
      </c>
      <c r="G22" s="31">
        <v>995</v>
      </c>
      <c r="H22" s="31">
        <v>1049</v>
      </c>
      <c r="I22" s="42">
        <f t="shared" si="5"/>
        <v>1.0750594408461096</v>
      </c>
      <c r="J22" s="35">
        <f t="shared" si="1"/>
        <v>5.427135678391959</v>
      </c>
      <c r="K22" s="36">
        <v>3206006</v>
      </c>
      <c r="L22" s="31">
        <v>3035405</v>
      </c>
      <c r="M22" s="41">
        <f t="shared" si="6"/>
        <v>1.1552369490827774</v>
      </c>
      <c r="N22" s="37">
        <f t="shared" si="2"/>
        <v>-5.321293846611641</v>
      </c>
      <c r="O22" s="38">
        <f t="shared" si="7"/>
        <v>0.9005192788118029</v>
      </c>
      <c r="P22" s="31">
        <v>914768</v>
      </c>
      <c r="Q22" s="31">
        <v>871610</v>
      </c>
      <c r="R22" s="42">
        <f t="shared" si="8"/>
        <v>0.933726921068339</v>
      </c>
      <c r="S22" s="37">
        <f t="shared" si="3"/>
        <v>-4.71791754849317</v>
      </c>
      <c r="T22" s="38">
        <f t="shared" si="9"/>
        <v>0.40846701641619454</v>
      </c>
    </row>
    <row r="23" spans="1:20" ht="13.5">
      <c r="A23" s="39">
        <v>27</v>
      </c>
      <c r="B23" s="40" t="s">
        <v>19</v>
      </c>
      <c r="C23" s="31">
        <v>15</v>
      </c>
      <c r="D23" s="31">
        <v>17</v>
      </c>
      <c r="E23" s="41">
        <f t="shared" si="4"/>
        <v>0.5856011023079573</v>
      </c>
      <c r="F23" s="37">
        <f t="shared" si="0"/>
        <v>13.333333333333334</v>
      </c>
      <c r="G23" s="31">
        <v>584</v>
      </c>
      <c r="H23" s="31">
        <v>623</v>
      </c>
      <c r="I23" s="42">
        <f t="shared" si="5"/>
        <v>0.6384766745921128</v>
      </c>
      <c r="J23" s="35">
        <f t="shared" si="1"/>
        <v>6.678082191780822</v>
      </c>
      <c r="K23" s="36">
        <v>1414813</v>
      </c>
      <c r="L23" s="31">
        <v>1457644</v>
      </c>
      <c r="M23" s="41">
        <f t="shared" si="6"/>
        <v>0.5547609651459413</v>
      </c>
      <c r="N23" s="37">
        <f t="shared" si="2"/>
        <v>3.0273258727478476</v>
      </c>
      <c r="O23" s="38">
        <f t="shared" si="7"/>
        <v>-0.22608391059131147</v>
      </c>
      <c r="P23" s="31">
        <v>518908</v>
      </c>
      <c r="Q23" s="31">
        <v>577118</v>
      </c>
      <c r="R23" s="42">
        <f t="shared" si="8"/>
        <v>0.6182473964652971</v>
      </c>
      <c r="S23" s="37">
        <f t="shared" si="3"/>
        <v>11.217788124291781</v>
      </c>
      <c r="T23" s="38">
        <f t="shared" si="9"/>
        <v>-0.5509260166269679</v>
      </c>
    </row>
    <row r="24" spans="1:20" ht="13.5">
      <c r="A24" s="39">
        <v>28</v>
      </c>
      <c r="B24" s="40" t="s">
        <v>20</v>
      </c>
      <c r="C24" s="31">
        <v>264</v>
      </c>
      <c r="D24" s="31">
        <v>245</v>
      </c>
      <c r="E24" s="41">
        <f t="shared" si="4"/>
        <v>8.43954529796762</v>
      </c>
      <c r="F24" s="37">
        <f t="shared" si="0"/>
        <v>-7.196969696969697</v>
      </c>
      <c r="G24" s="31">
        <v>7587</v>
      </c>
      <c r="H24" s="31">
        <v>7526</v>
      </c>
      <c r="I24" s="42">
        <f t="shared" si="5"/>
        <v>7.712962203820611</v>
      </c>
      <c r="J24" s="35">
        <f t="shared" si="1"/>
        <v>-0.8040068538289178</v>
      </c>
      <c r="K24" s="36">
        <v>15455576</v>
      </c>
      <c r="L24" s="31">
        <v>15376517</v>
      </c>
      <c r="M24" s="41">
        <f t="shared" si="6"/>
        <v>5.852108890444425</v>
      </c>
      <c r="N24" s="37">
        <f t="shared" si="2"/>
        <v>-0.5115241256618324</v>
      </c>
      <c r="O24" s="38">
        <f t="shared" si="7"/>
        <v>0.4173138121322989</v>
      </c>
      <c r="P24" s="31">
        <v>6646771</v>
      </c>
      <c r="Q24" s="31">
        <v>6780870</v>
      </c>
      <c r="R24" s="42">
        <f t="shared" si="8"/>
        <v>7.2641214158450085</v>
      </c>
      <c r="S24" s="37">
        <f t="shared" si="3"/>
        <v>2.0175059438635694</v>
      </c>
      <c r="T24" s="38">
        <f t="shared" si="9"/>
        <v>-1.269174160859986</v>
      </c>
    </row>
    <row r="25" spans="1:20" ht="13.5">
      <c r="A25" s="39">
        <v>29</v>
      </c>
      <c r="B25" s="40" t="s">
        <v>21</v>
      </c>
      <c r="C25" s="31">
        <v>179</v>
      </c>
      <c r="D25" s="31">
        <v>168</v>
      </c>
      <c r="E25" s="41">
        <f t="shared" si="4"/>
        <v>5.787116775749225</v>
      </c>
      <c r="F25" s="37">
        <f t="shared" si="0"/>
        <v>-6.145251396648044</v>
      </c>
      <c r="G25" s="31">
        <v>6486</v>
      </c>
      <c r="H25" s="31">
        <v>7045</v>
      </c>
      <c r="I25" s="42">
        <f t="shared" si="5"/>
        <v>7.220013117979832</v>
      </c>
      <c r="J25" s="35">
        <f t="shared" si="1"/>
        <v>8.618563058896084</v>
      </c>
      <c r="K25" s="36">
        <v>27994044</v>
      </c>
      <c r="L25" s="31">
        <v>21347144</v>
      </c>
      <c r="M25" s="41">
        <f t="shared" si="6"/>
        <v>8.124454399393398</v>
      </c>
      <c r="N25" s="37">
        <f t="shared" si="2"/>
        <v>-23.74397925501582</v>
      </c>
      <c r="O25" s="38">
        <f t="shared" si="7"/>
        <v>35.08573568932288</v>
      </c>
      <c r="P25" s="31">
        <v>6735188</v>
      </c>
      <c r="Q25" s="31">
        <v>5765937</v>
      </c>
      <c r="R25" s="42">
        <f t="shared" si="8"/>
        <v>6.176857312426446</v>
      </c>
      <c r="S25" s="37">
        <f t="shared" si="3"/>
        <v>-14.390852935359785</v>
      </c>
      <c r="T25" s="38">
        <f t="shared" si="9"/>
        <v>9.17343398972179</v>
      </c>
    </row>
    <row r="26" spans="1:20" ht="13.5">
      <c r="A26" s="39">
        <v>30</v>
      </c>
      <c r="B26" s="40" t="s">
        <v>22</v>
      </c>
      <c r="C26" s="31">
        <v>190</v>
      </c>
      <c r="D26" s="31">
        <v>162</v>
      </c>
      <c r="E26" s="41">
        <f t="shared" si="4"/>
        <v>5.5804340337581815</v>
      </c>
      <c r="F26" s="37">
        <f t="shared" si="0"/>
        <v>-14.736842105263156</v>
      </c>
      <c r="G26" s="31">
        <v>22109</v>
      </c>
      <c r="H26" s="31">
        <v>19584</v>
      </c>
      <c r="I26" s="42">
        <f t="shared" si="5"/>
        <v>20.070509141592193</v>
      </c>
      <c r="J26" s="35">
        <f t="shared" si="1"/>
        <v>-11.420688407435886</v>
      </c>
      <c r="K26" s="36">
        <v>80884295</v>
      </c>
      <c r="L26" s="31">
        <v>68128297</v>
      </c>
      <c r="M26" s="41">
        <f t="shared" si="6"/>
        <v>25.928772592944053</v>
      </c>
      <c r="N26" s="37">
        <f t="shared" si="2"/>
        <v>-15.770673404521855</v>
      </c>
      <c r="O26" s="38">
        <f t="shared" si="7"/>
        <v>67.33267753110943</v>
      </c>
      <c r="P26" s="31">
        <v>27513010</v>
      </c>
      <c r="Q26" s="31">
        <v>19574493</v>
      </c>
      <c r="R26" s="42">
        <f t="shared" si="8"/>
        <v>20.96950594917882</v>
      </c>
      <c r="S26" s="37">
        <f t="shared" si="3"/>
        <v>-28.853684129798957</v>
      </c>
      <c r="T26" s="38">
        <f t="shared" si="9"/>
        <v>75.13374933405717</v>
      </c>
    </row>
    <row r="27" spans="1:20" ht="13.5">
      <c r="A27" s="39">
        <v>31</v>
      </c>
      <c r="B27" s="40" t="s">
        <v>23</v>
      </c>
      <c r="C27" s="31">
        <v>107</v>
      </c>
      <c r="D27" s="31">
        <v>103</v>
      </c>
      <c r="E27" s="41">
        <f t="shared" si="4"/>
        <v>3.5480537375129177</v>
      </c>
      <c r="F27" s="37">
        <f t="shared" si="0"/>
        <v>-3.7383177570093453</v>
      </c>
      <c r="G27" s="31">
        <v>9417</v>
      </c>
      <c r="H27" s="31">
        <v>9861</v>
      </c>
      <c r="I27" s="42">
        <f t="shared" si="5"/>
        <v>10.105968680823153</v>
      </c>
      <c r="J27" s="35">
        <f t="shared" si="1"/>
        <v>4.714877349474355</v>
      </c>
      <c r="K27" s="36">
        <v>43761620</v>
      </c>
      <c r="L27" s="31">
        <v>51678165</v>
      </c>
      <c r="M27" s="41">
        <f t="shared" si="6"/>
        <v>19.66805934259065</v>
      </c>
      <c r="N27" s="37">
        <f t="shared" si="2"/>
        <v>18.090155254764333</v>
      </c>
      <c r="O27" s="38">
        <f t="shared" si="7"/>
        <v>-41.78757096430375</v>
      </c>
      <c r="P27" s="31">
        <v>16120985</v>
      </c>
      <c r="Q27" s="31">
        <v>17369292</v>
      </c>
      <c r="R27" s="42">
        <f t="shared" si="8"/>
        <v>18.60714716478348</v>
      </c>
      <c r="S27" s="37">
        <f t="shared" si="3"/>
        <v>7.743366797996525</v>
      </c>
      <c r="T27" s="38">
        <f t="shared" si="9"/>
        <v>-11.814547380820487</v>
      </c>
    </row>
    <row r="28" spans="1:20" ht="13.5">
      <c r="A28" s="39">
        <v>32</v>
      </c>
      <c r="B28" s="40" t="s">
        <v>24</v>
      </c>
      <c r="C28" s="31">
        <v>11</v>
      </c>
      <c r="D28" s="31">
        <v>14</v>
      </c>
      <c r="E28" s="41">
        <f t="shared" si="4"/>
        <v>0.48225973131243544</v>
      </c>
      <c r="F28" s="37">
        <f t="shared" si="0"/>
        <v>27.27272727272727</v>
      </c>
      <c r="G28" s="31">
        <v>385</v>
      </c>
      <c r="H28" s="31">
        <v>336</v>
      </c>
      <c r="I28" s="42">
        <f t="shared" si="5"/>
        <v>0.34434697056653274</v>
      </c>
      <c r="J28" s="35">
        <f t="shared" si="1"/>
        <v>-12.727272727272727</v>
      </c>
      <c r="K28" s="36">
        <v>1113332</v>
      </c>
      <c r="L28" s="31">
        <v>832044</v>
      </c>
      <c r="M28" s="41">
        <f t="shared" si="6"/>
        <v>0.31666547695040054</v>
      </c>
      <c r="N28" s="37">
        <f t="shared" si="2"/>
        <v>-25.26541947954429</v>
      </c>
      <c r="O28" s="38">
        <f t="shared" si="7"/>
        <v>1.4847818412460327</v>
      </c>
      <c r="P28" s="31">
        <v>515702</v>
      </c>
      <c r="Q28" s="31">
        <v>392476</v>
      </c>
      <c r="R28" s="42">
        <f t="shared" si="8"/>
        <v>0.42044653809985816</v>
      </c>
      <c r="S28" s="37">
        <f t="shared" si="3"/>
        <v>-23.894807466327453</v>
      </c>
      <c r="T28" s="38">
        <f t="shared" si="9"/>
        <v>1.166267124632791</v>
      </c>
    </row>
    <row r="29" spans="1:20" ht="13.5">
      <c r="A29" s="43">
        <v>34</v>
      </c>
      <c r="B29" s="44" t="s">
        <v>25</v>
      </c>
      <c r="C29" s="45">
        <v>111</v>
      </c>
      <c r="D29" s="45">
        <v>94</v>
      </c>
      <c r="E29" s="46">
        <f t="shared" si="4"/>
        <v>3.238029624526352</v>
      </c>
      <c r="F29" s="47">
        <f t="shared" si="0"/>
        <v>-15.315315315315313</v>
      </c>
      <c r="G29" s="45">
        <v>1137</v>
      </c>
      <c r="H29" s="45">
        <v>1009</v>
      </c>
      <c r="I29" s="46">
        <f t="shared" si="5"/>
        <v>1.0340657538739033</v>
      </c>
      <c r="J29" s="47">
        <f t="shared" si="1"/>
        <v>-11.25769569041337</v>
      </c>
      <c r="K29" s="48">
        <v>1209428</v>
      </c>
      <c r="L29" s="45">
        <v>1059329</v>
      </c>
      <c r="M29" s="46">
        <f t="shared" si="6"/>
        <v>0.4031672880669662</v>
      </c>
      <c r="N29" s="47">
        <f t="shared" si="2"/>
        <v>-12.410742929715536</v>
      </c>
      <c r="O29" s="49">
        <f t="shared" si="7"/>
        <v>0.7922992434415554</v>
      </c>
      <c r="P29" s="45">
        <v>659046</v>
      </c>
      <c r="Q29" s="45">
        <v>519854</v>
      </c>
      <c r="R29" s="46">
        <f t="shared" si="8"/>
        <v>0.5569023701254693</v>
      </c>
      <c r="S29" s="50">
        <f t="shared" si="3"/>
        <v>-21.120225295351158</v>
      </c>
      <c r="T29" s="51">
        <f t="shared" si="9"/>
        <v>1.3173766381436338</v>
      </c>
    </row>
  </sheetData>
  <mergeCells count="2">
    <mergeCell ref="A6:B6"/>
    <mergeCell ref="A2:B5"/>
  </mergeCells>
  <printOptions/>
  <pageMargins left="0.68" right="0.58" top="1" bottom="1" header="0.512" footer="0.512"/>
  <pageSetup horizontalDpi="600" verticalDpi="600" orientation="landscape" paperSize="9" scale="95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熊本県統計調査課</cp:lastModifiedBy>
  <cp:lastPrinted>2003-02-10T02:17:59Z</cp:lastPrinted>
  <dcterms:created xsi:type="dcterms:W3CDTF">2002-12-09T05:12:32Z</dcterms:created>
  <dcterms:modified xsi:type="dcterms:W3CDTF">2003-02-10T02:18:08Z</dcterms:modified>
  <cp:category/>
  <cp:version/>
  <cp:contentType/>
  <cp:contentStatus/>
</cp:coreProperties>
</file>