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7650" windowHeight="9135" tabRatio="773" firstSheet="1" activeTab="1"/>
  </bookViews>
  <sheets>
    <sheet name="表１～４" sheetId="1" r:id="rId1"/>
    <sheet name="表５" sheetId="2" r:id="rId2"/>
  </sheets>
  <definedNames>
    <definedName name="_xlnm.Print_Area" localSheetId="0">'表１～４'!$A$1:$T$56</definedName>
    <definedName name="_xlnm.Print_Area" localSheetId="1">'表５'!$A$1:$S$35</definedName>
  </definedNames>
  <calcPr fullCalcOnLoad="1"/>
</workbook>
</file>

<file path=xl/sharedStrings.xml><?xml version="1.0" encoding="utf-8"?>
<sst xmlns="http://schemas.openxmlformats.org/spreadsheetml/2006/main" count="448" uniqueCount="99">
  <si>
    <t>事　　業　　所　　数</t>
  </si>
  <si>
    <t>従　　業　　者　　数（人）</t>
  </si>
  <si>
    <t>製造品出荷額等（万円）</t>
  </si>
  <si>
    <t>　産業中分類</t>
  </si>
  <si>
    <t>対　前　年</t>
  </si>
  <si>
    <t>構　成　比</t>
  </si>
  <si>
    <t>増　減　率</t>
  </si>
  <si>
    <t>　（％）</t>
  </si>
  <si>
    <t>総数</t>
  </si>
  <si>
    <t>食料品</t>
  </si>
  <si>
    <t>飲料</t>
  </si>
  <si>
    <t>木材</t>
  </si>
  <si>
    <t>繊維</t>
  </si>
  <si>
    <t>パルプ・紙</t>
  </si>
  <si>
    <t>衣服</t>
  </si>
  <si>
    <t>化学</t>
  </si>
  <si>
    <t>石油・石炭</t>
  </si>
  <si>
    <t>家具</t>
  </si>
  <si>
    <t>プラスチック</t>
  </si>
  <si>
    <t>ゴム製品</t>
  </si>
  <si>
    <t>出版・印刷</t>
  </si>
  <si>
    <t>窯業・土石</t>
  </si>
  <si>
    <t>鉄鋼</t>
  </si>
  <si>
    <t>非鉄金属</t>
  </si>
  <si>
    <t>金属製品</t>
  </si>
  <si>
    <t>皮革</t>
  </si>
  <si>
    <t>一般機器</t>
  </si>
  <si>
    <t>電気機器</t>
  </si>
  <si>
    <t>輸送用機器</t>
  </si>
  <si>
    <t>精密機器</t>
  </si>
  <si>
    <t>市計</t>
  </si>
  <si>
    <t>その他</t>
  </si>
  <si>
    <t>熊本市</t>
  </si>
  <si>
    <t>八代市</t>
  </si>
  <si>
    <t>人吉市</t>
  </si>
  <si>
    <t>荒尾市</t>
  </si>
  <si>
    <t>市　　　郡</t>
  </si>
  <si>
    <t>水俣市</t>
  </si>
  <si>
    <t>玉名市</t>
  </si>
  <si>
    <t>本渡市</t>
  </si>
  <si>
    <t>山鹿市</t>
  </si>
  <si>
    <t>牛深市</t>
  </si>
  <si>
    <t>菊池市</t>
  </si>
  <si>
    <t>宇土市</t>
  </si>
  <si>
    <t>郡計</t>
  </si>
  <si>
    <t>宇土郡</t>
  </si>
  <si>
    <t>下益城郡</t>
  </si>
  <si>
    <t>玉名郡</t>
  </si>
  <si>
    <t>鹿本郡</t>
  </si>
  <si>
    <t>菊池郡</t>
  </si>
  <si>
    <t>阿蘇郡</t>
  </si>
  <si>
    <t>上益城郡</t>
  </si>
  <si>
    <t>八代郡</t>
  </si>
  <si>
    <t>芦北郡</t>
  </si>
  <si>
    <t>球磨郡</t>
  </si>
  <si>
    <t>天草郡</t>
  </si>
  <si>
    <t>増       加</t>
  </si>
  <si>
    <t>寄  与  率</t>
  </si>
  <si>
    <t>熊本地域</t>
  </si>
  <si>
    <t>荒尾・玉名地域</t>
  </si>
  <si>
    <t>山鹿・鹿本地域</t>
  </si>
  <si>
    <t>菊池地域</t>
  </si>
  <si>
    <t>阿蘇地域</t>
  </si>
  <si>
    <t>宇城地域</t>
  </si>
  <si>
    <t>上益城地域</t>
  </si>
  <si>
    <t>八代地域</t>
  </si>
  <si>
    <t>水俣・芦北地域</t>
  </si>
  <si>
    <t>人吉・球磨地域</t>
  </si>
  <si>
    <t>天草地域</t>
  </si>
  <si>
    <t>　地　域　区　分</t>
  </si>
  <si>
    <t>　 　　寄与率（％）＝各項目の増減額÷全体（県計）の増減額×１００</t>
  </si>
  <si>
    <t>※ 寄与率は、全体の変化に対して各項目がどれだけ寄与したかを百分率で示すものであり、下記の式で算定しています。</t>
  </si>
  <si>
    <t>　  そのため「全体（県計）の増減額」が負の場合は、負に対する寄与を示し、伸び率とは逆符号になります。</t>
  </si>
  <si>
    <t>（３）産業中分類別事業所数、従業者数、製造品出荷額等及び付加価値額の対前年比較表（従業者４人以上の事業所）</t>
  </si>
  <si>
    <t>（４）地域区分別事業所数、従業者数、製造品出荷額等及び付加価値額の対前年比較表（従業者４人以上の事業所）</t>
  </si>
  <si>
    <t>12　年</t>
  </si>
  <si>
    <t>-</t>
  </si>
  <si>
    <t>12　年</t>
  </si>
  <si>
    <t>15　年</t>
  </si>
  <si>
    <t>15　年</t>
  </si>
  <si>
    <t>付加価値額（万円）（２９人以下の事業所は粗付加価値額）</t>
  </si>
  <si>
    <t>付加価値額（万円）（２９人以下の事業所は粗付加価値額）</t>
  </si>
  <si>
    <t>12　　年</t>
  </si>
  <si>
    <t>15　　年</t>
  </si>
  <si>
    <t>（5）市郡別事業所数、従業者数、製造品出荷額等及び付加価値額の対平成１２年比較表（全事業所）</t>
  </si>
  <si>
    <t>（２）地域区分別事業所数、従業者数、製造品出荷額等及び付加価値額の対平成１２年比較表（全事業所）</t>
  </si>
  <si>
    <t>14　　年</t>
  </si>
  <si>
    <t>09</t>
  </si>
  <si>
    <t>印刷</t>
  </si>
  <si>
    <t>情報通信機器</t>
  </si>
  <si>
    <t>電子部品</t>
  </si>
  <si>
    <t>14　　年</t>
  </si>
  <si>
    <t>（１）産業中分類別事業所数、従業者数、製造品出荷額等及び付加価値額の対平成１２年比較表（全事業所）</t>
  </si>
  <si>
    <t>-</t>
  </si>
  <si>
    <t>X</t>
  </si>
  <si>
    <t>X</t>
  </si>
  <si>
    <t>付加価値額（万円）（２９人以下の事業所は粗付加価値額）</t>
  </si>
  <si>
    <t>12　　年</t>
  </si>
  <si>
    <t>15　　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</si>
</sst>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0.0;[Red]\-#,##0.0"/>
    <numFmt numFmtId="180" formatCode="#,##0.0;&quot;▲&quot;#,##0.0"/>
    <numFmt numFmtId="181" formatCode="0.0_);[Red]\(0.0\)"/>
    <numFmt numFmtId="182" formatCode="0.0_ "/>
    <numFmt numFmtId="183" formatCode="#,##0.0_ ;[Red]\-#,##0.0\ "/>
    <numFmt numFmtId="184" formatCode="0.00_ "/>
    <numFmt numFmtId="185" formatCode="0_ "/>
    <numFmt numFmtId="186" formatCode="0.0;&quot;▲ &quot;0.0"/>
    <numFmt numFmtId="187" formatCode="0.0;[Red]0.0"/>
    <numFmt numFmtId="188" formatCode="#,##0.000;[Red]\-#,##0.000"/>
    <numFmt numFmtId="189" formatCode="#,##0.0000;[Red]\-#,##0.0000"/>
    <numFmt numFmtId="190" formatCode="#,##0.00;&quot;▲&quot;#,##0.00"/>
    <numFmt numFmtId="191" formatCode="#,##0.000;&quot;▲&quot;#,##0.000"/>
    <numFmt numFmtId="192" formatCode="#,##0.0000;&quot;▲&quot;#,##0.0000"/>
    <numFmt numFmtId="193" formatCode="#,##0;&quot;▲&quot;#,##0"/>
    <numFmt numFmtId="194" formatCode="#,##0.00000;&quot;▲&quot;#,##0.00000"/>
    <numFmt numFmtId="195" formatCode="#,##0.000000;&quot;▲&quot;#,##0.000000"/>
    <numFmt numFmtId="196" formatCode="#,##0.0000000;&quot;▲&quot;#,##0.0000000"/>
    <numFmt numFmtId="197" formatCode="#,##0.00000000;&quot;▲&quot;#,##0.00000000"/>
    <numFmt numFmtId="198" formatCode="#,##0.000000000;&quot;▲&quot;#,##0.000000000"/>
    <numFmt numFmtId="199" formatCode="#,##0.0000000000;&quot;▲&quot;#,##0.0000000000"/>
    <numFmt numFmtId="200" formatCode="#,##0.00000000000;&quot;▲&quot;#,##0.00000000000"/>
    <numFmt numFmtId="201" formatCode="#,##0.000000000000;&quot;▲&quot;#,##0.000000000000"/>
    <numFmt numFmtId="202" formatCode="#,##0.0000000000000;&quot;▲&quot;#,##0.0000000000000"/>
    <numFmt numFmtId="203" formatCode="#,##0.00000000000000;&quot;▲&quot;#,##0.00000000000000"/>
    <numFmt numFmtId="204" formatCode="#,##0.000000000000000;&quot;▲&quot;#,##0.000000000000000"/>
    <numFmt numFmtId="205" formatCode="#,##0.0000000000000000;&quot;▲&quot;#,##0.0000000000000000"/>
    <numFmt numFmtId="206" formatCode="#,##0.00000000000000000;&quot;▲&quot;#,##0.00000000000000000"/>
    <numFmt numFmtId="207" formatCode="#,##0.000000000000000000;&quot;▲&quot;#,##0.000000000000000000"/>
    <numFmt numFmtId="208" formatCode="#,##0.0000000000000000000;&quot;▲&quot;#,##0.0000000000000000000"/>
    <numFmt numFmtId="209" formatCode="#,##0.00000000000000000000;&quot;▲&quot;#,##0.00000000000000000000"/>
    <numFmt numFmtId="210" formatCode="#,##0.000000000000000000000;&quot;▲&quot;#,##0.000000000000000000000"/>
    <numFmt numFmtId="211" formatCode="#,##0.0000000000000000000000;&quot;▲&quot;#,##0.0000000000000000000000"/>
    <numFmt numFmtId="212" formatCode="#,##0.00000000000000000000000;&quot;▲&quot;#,##0.00000000000000000000000"/>
    <numFmt numFmtId="213" formatCode="#,##0.000000000000000000000000;&quot;▲&quot;#,##0.000000000000000000000000"/>
    <numFmt numFmtId="214" formatCode="0.000"/>
    <numFmt numFmtId="215" formatCode="0.0000"/>
    <numFmt numFmtId="216" formatCode="0.00000"/>
    <numFmt numFmtId="217" formatCode="#,##0.0"/>
    <numFmt numFmtId="218" formatCode="0.0;[Red]\-0.0"/>
  </numFmts>
  <fonts count="9">
    <font>
      <sz val="10"/>
      <name val="M 中ゴシック BBB"/>
      <family val="3"/>
    </font>
    <font>
      <b/>
      <sz val="10"/>
      <name val="M 中ゴシック BBB"/>
      <family val="3"/>
    </font>
    <font>
      <i/>
      <sz val="10"/>
      <name val="M 中ゴシック BBB"/>
      <family val="3"/>
    </font>
    <font>
      <b/>
      <i/>
      <sz val="10"/>
      <name val="M 中ゴシック BBB"/>
      <family val="3"/>
    </font>
    <font>
      <sz val="6"/>
      <name val="ＭＳ Ｐゴシック"/>
      <family val="3"/>
    </font>
    <font>
      <b/>
      <sz val="9"/>
      <name val="ＭＳ Ｐゴシック"/>
      <family val="3"/>
    </font>
    <font>
      <sz val="9"/>
      <name val="ＭＳ Ｐゴシック"/>
      <family val="3"/>
    </font>
    <font>
      <sz val="10"/>
      <name val="ＭＳ Ｐゴシック"/>
      <family val="3"/>
    </font>
    <font>
      <b/>
      <sz val="9"/>
      <color indexed="12"/>
      <name val="ＭＳ Ｐゴシック"/>
      <family val="3"/>
    </font>
  </fonts>
  <fills count="2">
    <fill>
      <patternFill/>
    </fill>
    <fill>
      <patternFill patternType="gray125"/>
    </fill>
  </fills>
  <borders count="19">
    <border>
      <left/>
      <right/>
      <top/>
      <bottom/>
      <diagonal/>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xf>
    <xf numFmtId="0" fontId="6" fillId="0" borderId="0" xfId="0" applyFont="1" applyFill="1" applyAlignment="1">
      <alignment vertical="center"/>
    </xf>
    <xf numFmtId="0" fontId="6" fillId="0" borderId="1" xfId="0" applyFont="1" applyFill="1" applyBorder="1" applyAlignment="1">
      <alignment horizontal="centerContinuous"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80" fontId="5" fillId="0" borderId="2" xfId="16" applyNumberFormat="1" applyFont="1" applyFill="1" applyBorder="1" applyAlignment="1">
      <alignment vertical="center"/>
    </xf>
    <xf numFmtId="180" fontId="6" fillId="0" borderId="2" xfId="16" applyNumberFormat="1" applyFont="1" applyFill="1" applyBorder="1" applyAlignment="1">
      <alignment vertical="center"/>
    </xf>
    <xf numFmtId="180" fontId="6" fillId="0" borderId="4" xfId="16" applyNumberFormat="1"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horizontal="centerContinuous" vertical="center"/>
    </xf>
    <xf numFmtId="0" fontId="6" fillId="0" borderId="6" xfId="0" applyFont="1" applyFill="1" applyBorder="1" applyAlignment="1">
      <alignment horizontal="center" vertical="center"/>
    </xf>
    <xf numFmtId="180" fontId="5" fillId="0" borderId="7" xfId="16" applyNumberFormat="1" applyFont="1" applyFill="1" applyBorder="1" applyAlignment="1">
      <alignment vertical="center"/>
    </xf>
    <xf numFmtId="180" fontId="5" fillId="0" borderId="6" xfId="16" applyNumberFormat="1" applyFont="1" applyFill="1" applyBorder="1" applyAlignment="1">
      <alignment vertical="center"/>
    </xf>
    <xf numFmtId="180" fontId="6" fillId="0" borderId="6" xfId="16" applyNumberFormat="1" applyFont="1" applyFill="1" applyBorder="1" applyAlignment="1">
      <alignment vertical="center"/>
    </xf>
    <xf numFmtId="180" fontId="6" fillId="0" borderId="3" xfId="16" applyNumberFormat="1" applyFont="1" applyFill="1" applyBorder="1" applyAlignment="1">
      <alignment vertical="center"/>
    </xf>
    <xf numFmtId="0" fontId="6" fillId="0" borderId="8" xfId="0" applyFont="1" applyFill="1" applyBorder="1" applyAlignment="1">
      <alignment horizontal="centerContinuous" vertical="center"/>
    </xf>
    <xf numFmtId="180" fontId="5" fillId="0" borderId="9" xfId="16" applyNumberFormat="1" applyFont="1" applyFill="1" applyBorder="1" applyAlignment="1">
      <alignment vertical="center"/>
    </xf>
    <xf numFmtId="180" fontId="6" fillId="0" borderId="0" xfId="16" applyNumberFormat="1"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 xfId="0" applyFont="1" applyFill="1" applyBorder="1" applyAlignment="1">
      <alignment horizontal="center" vertical="center"/>
    </xf>
    <xf numFmtId="38" fontId="6" fillId="0" borderId="2" xfId="16" applyFont="1" applyFill="1" applyBorder="1" applyAlignment="1">
      <alignment vertical="center"/>
    </xf>
    <xf numFmtId="38" fontId="6" fillId="0" borderId="3" xfId="16" applyFont="1" applyFill="1" applyBorder="1" applyAlignment="1">
      <alignment vertical="center"/>
    </xf>
    <xf numFmtId="38" fontId="6" fillId="0" borderId="0" xfId="16" applyFont="1" applyFill="1" applyBorder="1" applyAlignment="1">
      <alignment vertical="center"/>
    </xf>
    <xf numFmtId="38" fontId="6" fillId="0" borderId="12" xfId="16" applyFont="1" applyFill="1" applyBorder="1" applyAlignment="1">
      <alignment vertical="center"/>
    </xf>
    <xf numFmtId="38" fontId="8" fillId="0" borderId="2" xfId="16" applyFont="1" applyFill="1" applyBorder="1" applyAlignment="1">
      <alignment vertical="center"/>
    </xf>
    <xf numFmtId="0" fontId="6" fillId="0" borderId="7" xfId="0" applyFont="1" applyFill="1" applyBorder="1" applyAlignment="1">
      <alignment horizontal="center" vertical="center"/>
    </xf>
    <xf numFmtId="0" fontId="6" fillId="0" borderId="2" xfId="0" applyFont="1" applyFill="1" applyBorder="1" applyAlignment="1" quotePrefix="1">
      <alignment horizontal="center" vertical="center"/>
    </xf>
    <xf numFmtId="0" fontId="6" fillId="0" borderId="1" xfId="0" applyFont="1" applyFill="1" applyBorder="1" applyAlignment="1">
      <alignment vertical="center"/>
    </xf>
    <xf numFmtId="0" fontId="6" fillId="0" borderId="13" xfId="0" applyFont="1" applyFill="1" applyBorder="1" applyAlignment="1">
      <alignment horizontal="centerContinuous" vertical="center"/>
    </xf>
    <xf numFmtId="0" fontId="6" fillId="0" borderId="8" xfId="0" applyFont="1" applyFill="1" applyBorder="1" applyAlignment="1">
      <alignment horizontal="center"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4" xfId="0" applyFont="1" applyFill="1" applyBorder="1" applyAlignment="1">
      <alignment vertical="center"/>
    </xf>
    <xf numFmtId="0" fontId="6" fillId="0" borderId="2" xfId="0" applyFont="1" applyFill="1" applyBorder="1" applyAlignment="1">
      <alignment vertical="center"/>
    </xf>
    <xf numFmtId="0" fontId="6" fillId="0" borderId="9" xfId="0" applyFont="1" applyFill="1" applyBorder="1" applyAlignment="1">
      <alignment horizontal="center" vertical="center"/>
    </xf>
    <xf numFmtId="0" fontId="6" fillId="0" borderId="0" xfId="0" applyFont="1" applyFill="1" applyBorder="1" applyAlignment="1" quotePrefix="1">
      <alignment horizontal="center"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3" xfId="0" applyFont="1" applyFill="1" applyBorder="1" applyAlignment="1">
      <alignment vertical="center"/>
    </xf>
    <xf numFmtId="0" fontId="5" fillId="0" borderId="14" xfId="0" applyFont="1" applyFill="1" applyBorder="1" applyAlignment="1">
      <alignment horizontal="distributed" vertical="center"/>
    </xf>
    <xf numFmtId="176" fontId="5" fillId="0" borderId="2" xfId="16" applyNumberFormat="1" applyFont="1" applyFill="1" applyBorder="1" applyAlignment="1">
      <alignment vertical="center"/>
    </xf>
    <xf numFmtId="38" fontId="5" fillId="0" borderId="0" xfId="16" applyFont="1" applyFill="1" applyBorder="1" applyAlignment="1">
      <alignment vertical="center"/>
    </xf>
    <xf numFmtId="0" fontId="6" fillId="0" borderId="16" xfId="0" applyFont="1" applyFill="1" applyBorder="1" applyAlignment="1" quotePrefix="1">
      <alignment horizontal="center" vertical="center"/>
    </xf>
    <xf numFmtId="0" fontId="6" fillId="0" borderId="15" xfId="0" applyFont="1" applyFill="1" applyBorder="1" applyAlignment="1">
      <alignment horizontal="center" vertical="center"/>
    </xf>
    <xf numFmtId="38" fontId="5" fillId="0" borderId="2" xfId="16" applyFont="1" applyFill="1" applyBorder="1" applyAlignment="1">
      <alignment vertical="center"/>
    </xf>
    <xf numFmtId="0" fontId="5"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6" fillId="0" borderId="0" xfId="0" applyFont="1" applyFill="1" applyAlignment="1">
      <alignment horizontal="distributed" vertical="center"/>
    </xf>
    <xf numFmtId="176" fontId="6" fillId="0" borderId="2" xfId="16" applyNumberFormat="1" applyFont="1" applyFill="1" applyBorder="1" applyAlignment="1">
      <alignment vertical="center"/>
    </xf>
    <xf numFmtId="0" fontId="6" fillId="0" borderId="12" xfId="0" applyFont="1" applyFill="1" applyBorder="1" applyAlignment="1">
      <alignment horizontal="distributed" vertical="center"/>
    </xf>
    <xf numFmtId="176" fontId="6" fillId="0" borderId="3" xfId="16" applyNumberFormat="1" applyFont="1" applyFill="1" applyBorder="1" applyAlignment="1">
      <alignment vertical="center"/>
    </xf>
    <xf numFmtId="0" fontId="5" fillId="0" borderId="0" xfId="0" applyFont="1" applyFill="1" applyAlignment="1">
      <alignment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Alignment="1">
      <alignment horizontal="center" vertical="center"/>
    </xf>
    <xf numFmtId="0" fontId="6" fillId="0" borderId="16" xfId="0" applyFont="1" applyFill="1" applyBorder="1" applyAlignment="1">
      <alignment horizontal="center" vertical="center"/>
    </xf>
    <xf numFmtId="0" fontId="5" fillId="0" borderId="0" xfId="0" applyFont="1" applyFill="1" applyAlignment="1">
      <alignment horizontal="distributed" vertical="center"/>
    </xf>
    <xf numFmtId="38" fontId="6" fillId="0" borderId="16" xfId="16" applyFont="1" applyFill="1" applyBorder="1" applyAlignment="1">
      <alignment vertical="center"/>
    </xf>
    <xf numFmtId="38" fontId="6" fillId="0" borderId="6" xfId="16" applyFont="1" applyFill="1" applyBorder="1" applyAlignment="1">
      <alignment vertical="center"/>
    </xf>
    <xf numFmtId="176" fontId="6" fillId="0" borderId="4" xfId="16" applyNumberFormat="1" applyFont="1" applyFill="1" applyBorder="1" applyAlignment="1">
      <alignment vertical="center"/>
    </xf>
    <xf numFmtId="176" fontId="6" fillId="0" borderId="0" xfId="0" applyNumberFormat="1" applyFont="1" applyFill="1" applyBorder="1" applyAlignment="1">
      <alignment vertical="center"/>
    </xf>
    <xf numFmtId="38" fontId="5" fillId="0" borderId="9" xfId="16" applyFont="1" applyFill="1" applyBorder="1" applyAlignment="1">
      <alignment vertical="center"/>
    </xf>
    <xf numFmtId="38" fontId="5" fillId="0" borderId="14" xfId="16" applyFont="1" applyFill="1" applyBorder="1" applyAlignment="1">
      <alignment vertical="center"/>
    </xf>
    <xf numFmtId="0" fontId="6" fillId="0" borderId="0" xfId="0" applyFont="1" applyFill="1" applyAlignment="1">
      <alignment horizontal="left" vertical="center"/>
    </xf>
    <xf numFmtId="38" fontId="6" fillId="0" borderId="2" xfId="16" applyFont="1" applyFill="1" applyBorder="1" applyAlignment="1">
      <alignment horizontal="right" vertical="center"/>
    </xf>
    <xf numFmtId="38" fontId="6" fillId="0" borderId="0" xfId="16" applyFont="1" applyFill="1" applyBorder="1" applyAlignment="1">
      <alignment horizontal="right" vertical="center"/>
    </xf>
    <xf numFmtId="180" fontId="6" fillId="0" borderId="2" xfId="16" applyNumberFormat="1" applyFont="1" applyFill="1" applyBorder="1" applyAlignment="1">
      <alignment horizontal="right" vertical="center"/>
    </xf>
    <xf numFmtId="0" fontId="6" fillId="0" borderId="18" xfId="0" applyFont="1" applyFill="1" applyBorder="1" applyAlignment="1">
      <alignment horizontal="centerContinuous" vertical="center"/>
    </xf>
    <xf numFmtId="176" fontId="5" fillId="0" borderId="7" xfId="16" applyNumberFormat="1" applyFont="1" applyFill="1" applyBorder="1" applyAlignment="1">
      <alignment vertical="center"/>
    </xf>
    <xf numFmtId="38" fontId="6" fillId="0" borderId="6" xfId="16" applyNumberFormat="1" applyFont="1" applyFill="1" applyBorder="1" applyAlignment="1">
      <alignment vertical="center"/>
    </xf>
    <xf numFmtId="176" fontId="6" fillId="0" borderId="6" xfId="16" applyNumberFormat="1" applyFont="1" applyFill="1" applyBorder="1" applyAlignment="1">
      <alignment vertical="center"/>
    </xf>
    <xf numFmtId="176" fontId="6" fillId="0" borderId="6" xfId="16" applyNumberFormat="1" applyFont="1" applyFill="1" applyBorder="1" applyAlignment="1">
      <alignment horizontal="right" vertical="center"/>
    </xf>
    <xf numFmtId="180" fontId="6" fillId="0" borderId="6" xfId="16" applyNumberFormat="1" applyFont="1" applyFill="1" applyBorder="1" applyAlignment="1">
      <alignment horizontal="right" vertical="center"/>
    </xf>
    <xf numFmtId="176" fontId="6" fillId="0" borderId="2" xfId="16" applyNumberFormat="1" applyFont="1" applyFill="1" applyBorder="1" applyAlignment="1">
      <alignment horizontal="right" vertical="center"/>
    </xf>
    <xf numFmtId="0" fontId="6" fillId="0" borderId="12" xfId="0" applyFont="1" applyFill="1" applyBorder="1" applyAlignment="1">
      <alignment horizontal="left" vertical="center"/>
    </xf>
    <xf numFmtId="0" fontId="6" fillId="0" borderId="0" xfId="0" applyFont="1" applyFill="1" applyBorder="1" applyAlignment="1">
      <alignment horizontal="distributed" vertical="center"/>
    </xf>
    <xf numFmtId="176" fontId="6" fillId="0" borderId="0" xfId="16" applyNumberFormat="1" applyFont="1" applyFill="1" applyBorder="1" applyAlignment="1">
      <alignment vertical="center"/>
    </xf>
    <xf numFmtId="0" fontId="6" fillId="0" borderId="12"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0" xfId="0" applyFont="1" applyFill="1" applyAlignment="1">
      <alignment horizontal="distributed" vertical="center"/>
    </xf>
    <xf numFmtId="0" fontId="6" fillId="0" borderId="16" xfId="0" applyFont="1" applyFill="1" applyBorder="1" applyAlignment="1">
      <alignment horizontal="distributed" vertical="center"/>
    </xf>
    <xf numFmtId="0" fontId="5" fillId="0" borderId="14"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6"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12"/>
  <sheetViews>
    <sheetView workbookViewId="0" topLeftCell="A1">
      <pane xSplit="4" ySplit="11" topLeftCell="E51" activePane="bottomRight" state="frozen"/>
      <selection pane="topLeft" activeCell="A1" sqref="A1"/>
      <selection pane="topRight" activeCell="E1" sqref="E1"/>
      <selection pane="bottomLeft" activeCell="A12" sqref="A12"/>
      <selection pane="bottomRight" activeCell="D7" sqref="D7"/>
    </sheetView>
  </sheetViews>
  <sheetFormatPr defaultColWidth="9.00390625" defaultRowHeight="12.75"/>
  <cols>
    <col min="1" max="1" width="2.875" style="1" customWidth="1"/>
    <col min="2" max="2" width="12.75390625" style="1" customWidth="1"/>
    <col min="3" max="10" width="10.75390625" style="1" customWidth="1"/>
    <col min="11" max="12" width="12.75390625" style="1" customWidth="1"/>
    <col min="13" max="15" width="8.75390625" style="1" customWidth="1"/>
    <col min="16" max="17" width="12.75390625" style="1" customWidth="1"/>
    <col min="18" max="19" width="8.75390625" style="1" customWidth="1"/>
    <col min="20" max="20" width="8.75390625" style="8" customWidth="1"/>
    <col min="21" max="21" width="3.00390625" style="1" customWidth="1"/>
    <col min="22" max="22" width="3.375" style="1" customWidth="1"/>
    <col min="23" max="23" width="12.625" style="1" customWidth="1"/>
    <col min="24" max="16384" width="10.875" style="1" customWidth="1"/>
  </cols>
  <sheetData>
    <row r="1" spans="1:41" ht="13.5" customHeight="1" thickBot="1">
      <c r="A1" s="54" t="s">
        <v>92</v>
      </c>
      <c r="B1" s="54"/>
      <c r="C1" s="54"/>
      <c r="D1" s="54"/>
      <c r="E1" s="54"/>
      <c r="F1" s="54"/>
      <c r="G1" s="54"/>
      <c r="H1" s="54"/>
      <c r="I1" s="54"/>
      <c r="J1" s="54"/>
      <c r="V1" s="54" t="s">
        <v>92</v>
      </c>
      <c r="W1" s="54"/>
      <c r="X1" s="54"/>
      <c r="Y1" s="54"/>
      <c r="Z1" s="54"/>
      <c r="AA1" s="54"/>
      <c r="AB1" s="54"/>
      <c r="AC1" s="54"/>
      <c r="AD1" s="54"/>
      <c r="AE1" s="54"/>
      <c r="AO1" s="8"/>
    </row>
    <row r="2" spans="1:41" ht="12.75" customHeight="1">
      <c r="A2" s="30"/>
      <c r="B2" s="30"/>
      <c r="C2" s="70" t="s">
        <v>0</v>
      </c>
      <c r="D2" s="2"/>
      <c r="E2" s="2"/>
      <c r="F2" s="2"/>
      <c r="G2" s="31" t="s">
        <v>1</v>
      </c>
      <c r="H2" s="9"/>
      <c r="I2" s="15"/>
      <c r="J2" s="33"/>
      <c r="K2" s="2" t="s">
        <v>2</v>
      </c>
      <c r="L2" s="2"/>
      <c r="M2" s="2"/>
      <c r="N2" s="2"/>
      <c r="O2" s="2"/>
      <c r="P2" s="70" t="s">
        <v>81</v>
      </c>
      <c r="Q2" s="2"/>
      <c r="R2" s="2"/>
      <c r="S2" s="2"/>
      <c r="T2" s="2"/>
      <c r="V2" s="30"/>
      <c r="W2" s="30"/>
      <c r="X2" s="70" t="s">
        <v>0</v>
      </c>
      <c r="Y2" s="2"/>
      <c r="Z2" s="2"/>
      <c r="AA2" s="2"/>
      <c r="AB2" s="31" t="s">
        <v>1</v>
      </c>
      <c r="AC2" s="9"/>
      <c r="AD2" s="15"/>
      <c r="AE2" s="33"/>
      <c r="AF2" s="2" t="s">
        <v>2</v>
      </c>
      <c r="AG2" s="2"/>
      <c r="AH2" s="2"/>
      <c r="AI2" s="2"/>
      <c r="AJ2" s="2"/>
      <c r="AK2" s="70" t="s">
        <v>81</v>
      </c>
      <c r="AL2" s="2"/>
      <c r="AM2" s="2"/>
      <c r="AN2" s="2"/>
      <c r="AO2" s="2"/>
    </row>
    <row r="3" spans="1:41" ht="12.75" customHeight="1">
      <c r="A3" s="1" t="s">
        <v>3</v>
      </c>
      <c r="C3" s="34"/>
      <c r="D3" s="34"/>
      <c r="E3" s="35"/>
      <c r="F3" s="18"/>
      <c r="G3" s="34"/>
      <c r="H3" s="34"/>
      <c r="I3" s="35"/>
      <c r="J3" s="18"/>
      <c r="K3" s="35"/>
      <c r="L3" s="34"/>
      <c r="M3" s="35"/>
      <c r="N3" s="19"/>
      <c r="O3" s="18"/>
      <c r="P3" s="34"/>
      <c r="Q3" s="34"/>
      <c r="R3" s="35"/>
      <c r="S3" s="19"/>
      <c r="T3" s="19"/>
      <c r="V3" s="1" t="s">
        <v>3</v>
      </c>
      <c r="X3" s="34"/>
      <c r="Y3" s="34"/>
      <c r="Z3" s="35"/>
      <c r="AA3" s="18"/>
      <c r="AB3" s="34"/>
      <c r="AC3" s="34"/>
      <c r="AD3" s="35"/>
      <c r="AE3" s="18"/>
      <c r="AF3" s="35"/>
      <c r="AG3" s="34"/>
      <c r="AH3" s="35"/>
      <c r="AI3" s="19"/>
      <c r="AJ3" s="18"/>
      <c r="AK3" s="34"/>
      <c r="AL3" s="34"/>
      <c r="AM3" s="35"/>
      <c r="AN3" s="19"/>
      <c r="AO3" s="19"/>
    </row>
    <row r="4" spans="3:41" ht="12.75" customHeight="1">
      <c r="C4" s="36"/>
      <c r="D4" s="36"/>
      <c r="E4" s="37"/>
      <c r="F4" s="3" t="s">
        <v>4</v>
      </c>
      <c r="G4" s="36"/>
      <c r="H4" s="36"/>
      <c r="I4" s="37"/>
      <c r="J4" s="28" t="s">
        <v>4</v>
      </c>
      <c r="K4" s="8"/>
      <c r="L4" s="36"/>
      <c r="M4" s="37"/>
      <c r="N4" s="3" t="s">
        <v>4</v>
      </c>
      <c r="O4" s="3" t="s">
        <v>56</v>
      </c>
      <c r="P4" s="36"/>
      <c r="Q4" s="36"/>
      <c r="R4" s="37"/>
      <c r="S4" s="3" t="s">
        <v>4</v>
      </c>
      <c r="T4" s="3" t="s">
        <v>56</v>
      </c>
      <c r="X4" s="36"/>
      <c r="Y4" s="36"/>
      <c r="Z4" s="37"/>
      <c r="AA4" s="3" t="s">
        <v>4</v>
      </c>
      <c r="AB4" s="36"/>
      <c r="AC4" s="36"/>
      <c r="AD4" s="37"/>
      <c r="AE4" s="28" t="s">
        <v>4</v>
      </c>
      <c r="AF4" s="8"/>
      <c r="AG4" s="36"/>
      <c r="AH4" s="37"/>
      <c r="AI4" s="3" t="s">
        <v>4</v>
      </c>
      <c r="AJ4" s="3" t="s">
        <v>56</v>
      </c>
      <c r="AK4" s="36"/>
      <c r="AL4" s="36"/>
      <c r="AM4" s="37"/>
      <c r="AN4" s="3" t="s">
        <v>4</v>
      </c>
      <c r="AO4" s="3" t="s">
        <v>56</v>
      </c>
    </row>
    <row r="5" spans="3:41" ht="12.75" customHeight="1">
      <c r="C5" s="29" t="s">
        <v>75</v>
      </c>
      <c r="D5" s="29" t="s">
        <v>79</v>
      </c>
      <c r="E5" s="3" t="s">
        <v>5</v>
      </c>
      <c r="F5" s="3" t="s">
        <v>6</v>
      </c>
      <c r="G5" s="29" t="s">
        <v>77</v>
      </c>
      <c r="H5" s="29" t="s">
        <v>78</v>
      </c>
      <c r="I5" s="3" t="s">
        <v>5</v>
      </c>
      <c r="J5" s="10" t="s">
        <v>6</v>
      </c>
      <c r="K5" s="38" t="s">
        <v>77</v>
      </c>
      <c r="L5" s="29" t="s">
        <v>78</v>
      </c>
      <c r="M5" s="3" t="s">
        <v>5</v>
      </c>
      <c r="N5" s="3" t="s">
        <v>6</v>
      </c>
      <c r="O5" s="3" t="s">
        <v>57</v>
      </c>
      <c r="P5" s="29" t="s">
        <v>77</v>
      </c>
      <c r="Q5" s="29" t="s">
        <v>78</v>
      </c>
      <c r="R5" s="3" t="s">
        <v>5</v>
      </c>
      <c r="S5" s="3" t="s">
        <v>6</v>
      </c>
      <c r="T5" s="3" t="s">
        <v>57</v>
      </c>
      <c r="X5" s="29" t="s">
        <v>75</v>
      </c>
      <c r="Y5" s="29" t="s">
        <v>79</v>
      </c>
      <c r="Z5" s="3" t="s">
        <v>5</v>
      </c>
      <c r="AA5" s="3" t="s">
        <v>6</v>
      </c>
      <c r="AB5" s="29" t="s">
        <v>77</v>
      </c>
      <c r="AC5" s="29" t="s">
        <v>78</v>
      </c>
      <c r="AD5" s="3" t="s">
        <v>5</v>
      </c>
      <c r="AE5" s="10" t="s">
        <v>6</v>
      </c>
      <c r="AF5" s="38" t="s">
        <v>77</v>
      </c>
      <c r="AG5" s="29" t="s">
        <v>78</v>
      </c>
      <c r="AH5" s="3" t="s">
        <v>5</v>
      </c>
      <c r="AI5" s="3" t="s">
        <v>6</v>
      </c>
      <c r="AJ5" s="3" t="s">
        <v>57</v>
      </c>
      <c r="AK5" s="29" t="s">
        <v>77</v>
      </c>
      <c r="AL5" s="29" t="s">
        <v>78</v>
      </c>
      <c r="AM5" s="3" t="s">
        <v>5</v>
      </c>
      <c r="AN5" s="3" t="s">
        <v>6</v>
      </c>
      <c r="AO5" s="3" t="s">
        <v>57</v>
      </c>
    </row>
    <row r="6" spans="3:41" ht="12.75" customHeight="1">
      <c r="C6" s="36"/>
      <c r="D6" s="36"/>
      <c r="E6" s="3" t="s">
        <v>7</v>
      </c>
      <c r="F6" s="4" t="s">
        <v>7</v>
      </c>
      <c r="G6" s="36"/>
      <c r="H6" s="36"/>
      <c r="I6" s="3" t="s">
        <v>7</v>
      </c>
      <c r="J6" s="22" t="s">
        <v>7</v>
      </c>
      <c r="K6" s="8"/>
      <c r="L6" s="36"/>
      <c r="M6" s="3" t="s">
        <v>7</v>
      </c>
      <c r="N6" s="4" t="s">
        <v>7</v>
      </c>
      <c r="O6" s="4" t="s">
        <v>7</v>
      </c>
      <c r="P6" s="36"/>
      <c r="Q6" s="36"/>
      <c r="R6" s="3" t="s">
        <v>7</v>
      </c>
      <c r="S6" s="4" t="s">
        <v>7</v>
      </c>
      <c r="T6" s="4" t="s">
        <v>7</v>
      </c>
      <c r="X6" s="36"/>
      <c r="Y6" s="36"/>
      <c r="Z6" s="3" t="s">
        <v>7</v>
      </c>
      <c r="AA6" s="4" t="s">
        <v>7</v>
      </c>
      <c r="AB6" s="36"/>
      <c r="AC6" s="36"/>
      <c r="AD6" s="3" t="s">
        <v>7</v>
      </c>
      <c r="AE6" s="22" t="s">
        <v>7</v>
      </c>
      <c r="AF6" s="8"/>
      <c r="AG6" s="36"/>
      <c r="AH6" s="3" t="s">
        <v>7</v>
      </c>
      <c r="AI6" s="4" t="s">
        <v>7</v>
      </c>
      <c r="AJ6" s="4" t="s">
        <v>7</v>
      </c>
      <c r="AK6" s="36"/>
      <c r="AL6" s="36"/>
      <c r="AM6" s="3" t="s">
        <v>7</v>
      </c>
      <c r="AN6" s="4" t="s">
        <v>7</v>
      </c>
      <c r="AO6" s="4" t="s">
        <v>7</v>
      </c>
    </row>
    <row r="7" spans="1:41" ht="16.5" customHeight="1">
      <c r="A7" s="84" t="s">
        <v>8</v>
      </c>
      <c r="B7" s="85"/>
      <c r="C7" s="64">
        <v>4543</v>
      </c>
      <c r="D7" s="64">
        <v>4028</v>
      </c>
      <c r="E7" s="71">
        <v>100</v>
      </c>
      <c r="F7" s="5">
        <v>-11.336121505613031</v>
      </c>
      <c r="G7" s="64">
        <v>104514</v>
      </c>
      <c r="H7" s="64">
        <v>98203</v>
      </c>
      <c r="I7" s="71">
        <v>100</v>
      </c>
      <c r="J7" s="12">
        <v>-6.038425474099164</v>
      </c>
      <c r="K7" s="65">
        <v>283404008</v>
      </c>
      <c r="L7" s="64">
        <v>239959880</v>
      </c>
      <c r="M7" s="71">
        <v>100</v>
      </c>
      <c r="N7" s="5">
        <v>-15.329397882051124</v>
      </c>
      <c r="O7" s="5">
        <v>100</v>
      </c>
      <c r="P7" s="64">
        <v>104850105</v>
      </c>
      <c r="Q7" s="64">
        <v>89831125</v>
      </c>
      <c r="R7" s="71">
        <v>100</v>
      </c>
      <c r="S7" s="5">
        <v>-14.324239351024017</v>
      </c>
      <c r="T7" s="5">
        <v>100</v>
      </c>
      <c r="V7" s="84" t="s">
        <v>8</v>
      </c>
      <c r="W7" s="85"/>
      <c r="X7" s="64">
        <v>4543</v>
      </c>
      <c r="Y7" s="64">
        <v>4028</v>
      </c>
      <c r="Z7" s="71">
        <v>100</v>
      </c>
      <c r="AA7" s="5">
        <v>-11.336121505613031</v>
      </c>
      <c r="AB7" s="64">
        <v>104514</v>
      </c>
      <c r="AC7" s="64">
        <v>98203</v>
      </c>
      <c r="AD7" s="71">
        <v>100</v>
      </c>
      <c r="AE7" s="12">
        <v>-6.038425474099164</v>
      </c>
      <c r="AF7" s="65">
        <v>283404008</v>
      </c>
      <c r="AG7" s="64">
        <v>239959880</v>
      </c>
      <c r="AH7" s="71">
        <v>100</v>
      </c>
      <c r="AI7" s="5">
        <v>-15.329397882051124</v>
      </c>
      <c r="AJ7" s="5">
        <v>100</v>
      </c>
      <c r="AK7" s="64">
        <v>104850105</v>
      </c>
      <c r="AL7" s="64">
        <v>89831125</v>
      </c>
      <c r="AM7" s="71">
        <v>100</v>
      </c>
      <c r="AN7" s="5">
        <v>-14.324239351024017</v>
      </c>
      <c r="AO7" s="5">
        <v>100</v>
      </c>
    </row>
    <row r="8" spans="3:41" ht="16.5" customHeight="1">
      <c r="C8" s="23"/>
      <c r="D8" s="23"/>
      <c r="E8" s="72"/>
      <c r="F8" s="17"/>
      <c r="G8" s="23"/>
      <c r="H8" s="23"/>
      <c r="I8" s="61"/>
      <c r="J8" s="13"/>
      <c r="K8" s="25"/>
      <c r="L8" s="23"/>
      <c r="M8" s="23"/>
      <c r="N8" s="6"/>
      <c r="O8" s="6"/>
      <c r="P8" s="23"/>
      <c r="Q8" s="23"/>
      <c r="R8" s="61"/>
      <c r="S8" s="6"/>
      <c r="T8" s="6"/>
      <c r="X8" s="23"/>
      <c r="Y8" s="23"/>
      <c r="Z8" s="72"/>
      <c r="AA8" s="17"/>
      <c r="AB8" s="23"/>
      <c r="AC8" s="23"/>
      <c r="AD8" s="61"/>
      <c r="AE8" s="13"/>
      <c r="AF8" s="25"/>
      <c r="AG8" s="23"/>
      <c r="AH8" s="23"/>
      <c r="AI8" s="6"/>
      <c r="AJ8" s="6"/>
      <c r="AK8" s="23"/>
      <c r="AL8" s="23"/>
      <c r="AM8" s="61"/>
      <c r="AN8" s="6"/>
      <c r="AO8" s="6"/>
    </row>
    <row r="9" spans="1:41" ht="16.5" customHeight="1">
      <c r="A9" s="66" t="s">
        <v>87</v>
      </c>
      <c r="B9" s="50" t="s">
        <v>9</v>
      </c>
      <c r="C9" s="23">
        <v>1020</v>
      </c>
      <c r="D9" s="23">
        <v>923</v>
      </c>
      <c r="E9" s="51">
        <v>22.91459781529295</v>
      </c>
      <c r="F9" s="6">
        <v>-9.509803921568627</v>
      </c>
      <c r="G9" s="23">
        <v>18212</v>
      </c>
      <c r="H9" s="23">
        <v>19440</v>
      </c>
      <c r="I9" s="73">
        <v>19.795729254707087</v>
      </c>
      <c r="J9" s="13">
        <v>6.742806940478806</v>
      </c>
      <c r="K9" s="25">
        <v>30456916</v>
      </c>
      <c r="L9" s="23">
        <v>27642462</v>
      </c>
      <c r="M9" s="51">
        <v>11.519618196175127</v>
      </c>
      <c r="N9" s="6">
        <v>-9.240771455652306</v>
      </c>
      <c r="O9" s="6">
        <v>6.478330051877207</v>
      </c>
      <c r="P9" s="23">
        <v>11146838</v>
      </c>
      <c r="Q9" s="23">
        <v>10756868</v>
      </c>
      <c r="R9" s="73">
        <v>11.974544457725537</v>
      </c>
      <c r="S9" s="6">
        <v>-3.4984809144979048</v>
      </c>
      <c r="T9" s="6">
        <v>2.5965145435975012</v>
      </c>
      <c r="V9" s="66" t="s">
        <v>87</v>
      </c>
      <c r="W9" s="50" t="s">
        <v>9</v>
      </c>
      <c r="X9" s="23">
        <v>1020</v>
      </c>
      <c r="Y9" s="23">
        <v>923</v>
      </c>
      <c r="Z9" s="51">
        <v>22.91459781529295</v>
      </c>
      <c r="AA9" s="6">
        <v>-9.509803921568627</v>
      </c>
      <c r="AB9" s="23">
        <v>18212</v>
      </c>
      <c r="AC9" s="23">
        <v>19440</v>
      </c>
      <c r="AD9" s="73">
        <v>19.795729254707087</v>
      </c>
      <c r="AE9" s="13">
        <v>6.742806940478806</v>
      </c>
      <c r="AF9" s="25">
        <v>30456916</v>
      </c>
      <c r="AG9" s="23">
        <v>27642462</v>
      </c>
      <c r="AH9" s="51">
        <v>11.519618196175127</v>
      </c>
      <c r="AI9" s="6">
        <v>-9.240771455652306</v>
      </c>
      <c r="AJ9" s="6">
        <v>6.478330051877207</v>
      </c>
      <c r="AK9" s="23">
        <v>11146838</v>
      </c>
      <c r="AL9" s="23">
        <v>10756868</v>
      </c>
      <c r="AM9" s="73">
        <v>11.974544457725537</v>
      </c>
      <c r="AN9" s="6">
        <v>-3.4984809144979048</v>
      </c>
      <c r="AO9" s="6">
        <v>2.5965145435975012</v>
      </c>
    </row>
    <row r="10" spans="1:41" ht="16.5" customHeight="1">
      <c r="A10" s="66">
        <v>10</v>
      </c>
      <c r="B10" s="50" t="s">
        <v>10</v>
      </c>
      <c r="C10" s="23">
        <v>174</v>
      </c>
      <c r="D10" s="23">
        <v>172</v>
      </c>
      <c r="E10" s="51">
        <v>4.270109235352533</v>
      </c>
      <c r="F10" s="6">
        <v>-1.1494252873563218</v>
      </c>
      <c r="G10" s="23">
        <v>1743</v>
      </c>
      <c r="H10" s="23">
        <v>1959</v>
      </c>
      <c r="I10" s="73">
        <v>1.9948474079203284</v>
      </c>
      <c r="J10" s="13">
        <v>12.392426850258175</v>
      </c>
      <c r="K10" s="25">
        <v>15737521</v>
      </c>
      <c r="L10" s="23">
        <v>14630613</v>
      </c>
      <c r="M10" s="51">
        <v>6.097107983217861</v>
      </c>
      <c r="N10" s="6">
        <v>-7.033560114073875</v>
      </c>
      <c r="O10" s="6">
        <v>2.5478886352604433</v>
      </c>
      <c r="P10" s="23">
        <v>4991796</v>
      </c>
      <c r="Q10" s="23">
        <v>4245558</v>
      </c>
      <c r="R10" s="73">
        <v>4.726154770966077</v>
      </c>
      <c r="S10" s="6">
        <v>-14.94928879305164</v>
      </c>
      <c r="T10" s="6">
        <v>4.9686330230148785</v>
      </c>
      <c r="V10" s="66">
        <v>10</v>
      </c>
      <c r="W10" s="50" t="s">
        <v>10</v>
      </c>
      <c r="X10" s="23">
        <v>174</v>
      </c>
      <c r="Y10" s="23">
        <v>172</v>
      </c>
      <c r="Z10" s="51">
        <v>4.270109235352533</v>
      </c>
      <c r="AA10" s="6">
        <v>-1.1494252873563218</v>
      </c>
      <c r="AB10" s="23">
        <v>1743</v>
      </c>
      <c r="AC10" s="23">
        <v>1959</v>
      </c>
      <c r="AD10" s="73">
        <v>1.9948474079203284</v>
      </c>
      <c r="AE10" s="13">
        <v>12.392426850258175</v>
      </c>
      <c r="AF10" s="25">
        <v>15737521</v>
      </c>
      <c r="AG10" s="23">
        <v>14630613</v>
      </c>
      <c r="AH10" s="51">
        <v>6.097107983217861</v>
      </c>
      <c r="AI10" s="6">
        <v>-7.033560114073875</v>
      </c>
      <c r="AJ10" s="6">
        <v>2.5478886352604433</v>
      </c>
      <c r="AK10" s="23">
        <v>4991796</v>
      </c>
      <c r="AL10" s="23">
        <v>4245558</v>
      </c>
      <c r="AM10" s="73">
        <v>4.726154770966077</v>
      </c>
      <c r="AN10" s="6">
        <v>-14.94928879305164</v>
      </c>
      <c r="AO10" s="6">
        <v>4.9686330230148785</v>
      </c>
    </row>
    <row r="11" spans="1:41" ht="16.5" customHeight="1">
      <c r="A11" s="66">
        <v>11</v>
      </c>
      <c r="B11" s="50" t="s">
        <v>12</v>
      </c>
      <c r="C11" s="23">
        <v>51</v>
      </c>
      <c r="D11" s="23">
        <v>39</v>
      </c>
      <c r="E11" s="51">
        <v>0.9682224428997022</v>
      </c>
      <c r="F11" s="6">
        <v>-23.52941176470588</v>
      </c>
      <c r="G11" s="23">
        <v>1828</v>
      </c>
      <c r="H11" s="23">
        <v>1185</v>
      </c>
      <c r="I11" s="73">
        <v>1.2066841135199535</v>
      </c>
      <c r="J11" s="13">
        <v>-35.17505470459519</v>
      </c>
      <c r="K11" s="25">
        <v>2158036</v>
      </c>
      <c r="L11" s="23">
        <v>1228326</v>
      </c>
      <c r="M11" s="51">
        <v>0.5118880706224724</v>
      </c>
      <c r="N11" s="6">
        <v>-43.08130170210321</v>
      </c>
      <c r="O11" s="6">
        <v>2.1400130300693343</v>
      </c>
      <c r="P11" s="23">
        <v>754052</v>
      </c>
      <c r="Q11" s="23">
        <v>532815</v>
      </c>
      <c r="R11" s="73">
        <v>0.5931296084736777</v>
      </c>
      <c r="S11" s="6">
        <v>-29.339753757035325</v>
      </c>
      <c r="T11" s="6">
        <v>1.4730494347818561</v>
      </c>
      <c r="V11" s="66">
        <v>11</v>
      </c>
      <c r="W11" s="50" t="s">
        <v>12</v>
      </c>
      <c r="X11" s="23">
        <v>51</v>
      </c>
      <c r="Y11" s="23">
        <v>39</v>
      </c>
      <c r="Z11" s="51">
        <v>0.9682224428997022</v>
      </c>
      <c r="AA11" s="6">
        <v>-23.52941176470588</v>
      </c>
      <c r="AB11" s="23">
        <v>1828</v>
      </c>
      <c r="AC11" s="23">
        <v>1185</v>
      </c>
      <c r="AD11" s="73">
        <v>1.2066841135199535</v>
      </c>
      <c r="AE11" s="13">
        <v>-35.17505470459519</v>
      </c>
      <c r="AF11" s="25">
        <v>2158036</v>
      </c>
      <c r="AG11" s="23">
        <v>1228326</v>
      </c>
      <c r="AH11" s="51">
        <v>0.5118880706224724</v>
      </c>
      <c r="AI11" s="6">
        <v>-43.08130170210321</v>
      </c>
      <c r="AJ11" s="6">
        <v>2.1400130300693343</v>
      </c>
      <c r="AK11" s="23">
        <v>754052</v>
      </c>
      <c r="AL11" s="23">
        <v>532815</v>
      </c>
      <c r="AM11" s="73">
        <v>0.5931296084736777</v>
      </c>
      <c r="AN11" s="6">
        <v>-29.339753757035325</v>
      </c>
      <c r="AO11" s="6">
        <v>1.4730494347818561</v>
      </c>
    </row>
    <row r="12" spans="1:41" ht="16.5" customHeight="1">
      <c r="A12" s="66">
        <v>12</v>
      </c>
      <c r="B12" s="50" t="s">
        <v>14</v>
      </c>
      <c r="C12" s="23">
        <v>324</v>
      </c>
      <c r="D12" s="23">
        <v>259</v>
      </c>
      <c r="E12" s="51">
        <v>6.429990069513407</v>
      </c>
      <c r="F12" s="6">
        <v>-20.061728395061728</v>
      </c>
      <c r="G12" s="23">
        <v>7575</v>
      </c>
      <c r="H12" s="23">
        <v>5271</v>
      </c>
      <c r="I12" s="73">
        <v>5.36745313279635</v>
      </c>
      <c r="J12" s="13">
        <v>-30.415841584158414</v>
      </c>
      <c r="K12" s="25">
        <v>3972624</v>
      </c>
      <c r="L12" s="23">
        <v>2676422</v>
      </c>
      <c r="M12" s="51">
        <v>1.115362284728597</v>
      </c>
      <c r="N12" s="6">
        <v>-32.62835848547459</v>
      </c>
      <c r="O12" s="6">
        <v>2.9836068984973068</v>
      </c>
      <c r="P12" s="23">
        <v>2189263</v>
      </c>
      <c r="Q12" s="23">
        <v>1440353</v>
      </c>
      <c r="R12" s="73">
        <v>1.6034008257160308</v>
      </c>
      <c r="S12" s="6">
        <v>-34.20831576653878</v>
      </c>
      <c r="T12" s="6">
        <v>4.98642384502809</v>
      </c>
      <c r="V12" s="66">
        <v>12</v>
      </c>
      <c r="W12" s="50" t="s">
        <v>14</v>
      </c>
      <c r="X12" s="23">
        <v>324</v>
      </c>
      <c r="Y12" s="23">
        <v>259</v>
      </c>
      <c r="Z12" s="51">
        <v>6.429990069513407</v>
      </c>
      <c r="AA12" s="6">
        <v>-20.061728395061728</v>
      </c>
      <c r="AB12" s="23">
        <v>7575</v>
      </c>
      <c r="AC12" s="23">
        <v>5271</v>
      </c>
      <c r="AD12" s="73">
        <v>5.36745313279635</v>
      </c>
      <c r="AE12" s="13">
        <v>-30.415841584158414</v>
      </c>
      <c r="AF12" s="25">
        <v>3972624</v>
      </c>
      <c r="AG12" s="23">
        <v>2676422</v>
      </c>
      <c r="AH12" s="51">
        <v>1.115362284728597</v>
      </c>
      <c r="AI12" s="6">
        <v>-32.62835848547459</v>
      </c>
      <c r="AJ12" s="6">
        <v>2.9836068984973068</v>
      </c>
      <c r="AK12" s="23">
        <v>2189263</v>
      </c>
      <c r="AL12" s="23">
        <v>1440353</v>
      </c>
      <c r="AM12" s="73">
        <v>1.6034008257160308</v>
      </c>
      <c r="AN12" s="6">
        <v>-34.20831576653878</v>
      </c>
      <c r="AO12" s="6">
        <v>4.98642384502809</v>
      </c>
    </row>
    <row r="13" spans="1:41" ht="16.5" customHeight="1">
      <c r="A13" s="66">
        <v>13</v>
      </c>
      <c r="B13" s="50" t="s">
        <v>11</v>
      </c>
      <c r="C13" s="23">
        <v>347</v>
      </c>
      <c r="D13" s="23">
        <v>309</v>
      </c>
      <c r="E13" s="51">
        <v>7.671300893743793</v>
      </c>
      <c r="F13" s="6">
        <v>-10.951008645533141</v>
      </c>
      <c r="G13" s="23">
        <v>3168</v>
      </c>
      <c r="H13" s="23">
        <v>2608</v>
      </c>
      <c r="I13" s="73">
        <v>2.6557233485738725</v>
      </c>
      <c r="J13" s="13">
        <v>-17.67676767676768</v>
      </c>
      <c r="K13" s="25">
        <v>4784447</v>
      </c>
      <c r="L13" s="23">
        <v>3611851</v>
      </c>
      <c r="M13" s="51">
        <v>1.5051895341837978</v>
      </c>
      <c r="N13" s="6">
        <v>-24.508495966200485</v>
      </c>
      <c r="O13" s="6">
        <v>2.69908973659225</v>
      </c>
      <c r="P13" s="23">
        <v>1758703</v>
      </c>
      <c r="Q13" s="23">
        <v>1360225</v>
      </c>
      <c r="R13" s="73">
        <v>1.5142023435641043</v>
      </c>
      <c r="S13" s="6">
        <v>-22.65749248167542</v>
      </c>
      <c r="T13" s="6">
        <v>2.653162864588674</v>
      </c>
      <c r="V13" s="66">
        <v>13</v>
      </c>
      <c r="W13" s="50" t="s">
        <v>11</v>
      </c>
      <c r="X13" s="23">
        <v>347</v>
      </c>
      <c r="Y13" s="23">
        <v>309</v>
      </c>
      <c r="Z13" s="51">
        <v>7.671300893743793</v>
      </c>
      <c r="AA13" s="6">
        <v>-10.951008645533141</v>
      </c>
      <c r="AB13" s="23">
        <v>3168</v>
      </c>
      <c r="AC13" s="23">
        <v>2608</v>
      </c>
      <c r="AD13" s="73">
        <v>2.6557233485738725</v>
      </c>
      <c r="AE13" s="13">
        <v>-17.67676767676768</v>
      </c>
      <c r="AF13" s="25">
        <v>4784447</v>
      </c>
      <c r="AG13" s="23">
        <v>3611851</v>
      </c>
      <c r="AH13" s="51">
        <v>1.5051895341837978</v>
      </c>
      <c r="AI13" s="6">
        <v>-24.508495966200485</v>
      </c>
      <c r="AJ13" s="6">
        <v>2.69908973659225</v>
      </c>
      <c r="AK13" s="23">
        <v>1758703</v>
      </c>
      <c r="AL13" s="23">
        <v>1360225</v>
      </c>
      <c r="AM13" s="73">
        <v>1.5142023435641043</v>
      </c>
      <c r="AN13" s="6">
        <v>-22.65749248167542</v>
      </c>
      <c r="AO13" s="6">
        <v>2.653162864588674</v>
      </c>
    </row>
    <row r="14" spans="1:41" ht="16.5" customHeight="1">
      <c r="A14" s="66">
        <v>14</v>
      </c>
      <c r="B14" s="50" t="s">
        <v>17</v>
      </c>
      <c r="C14" s="23">
        <v>327</v>
      </c>
      <c r="D14" s="23">
        <v>273</v>
      </c>
      <c r="E14" s="51">
        <v>6.777557100297916</v>
      </c>
      <c r="F14" s="6">
        <v>-16.51376146788991</v>
      </c>
      <c r="G14" s="23">
        <v>1815</v>
      </c>
      <c r="H14" s="23">
        <v>1383</v>
      </c>
      <c r="I14" s="73">
        <v>1.4083072818549331</v>
      </c>
      <c r="J14" s="13">
        <v>-23.801652892561982</v>
      </c>
      <c r="K14" s="25">
        <v>1857956</v>
      </c>
      <c r="L14" s="23">
        <v>1253764</v>
      </c>
      <c r="M14" s="51">
        <v>0.5224890094127401</v>
      </c>
      <c r="N14" s="6">
        <v>-32.519176988044926</v>
      </c>
      <c r="O14" s="6">
        <v>1.3907334036028989</v>
      </c>
      <c r="P14" s="23">
        <v>859772</v>
      </c>
      <c r="Q14" s="23">
        <v>602510</v>
      </c>
      <c r="R14" s="73">
        <v>0.6707140759953747</v>
      </c>
      <c r="S14" s="6">
        <v>-29.92211888733292</v>
      </c>
      <c r="T14" s="6">
        <v>1.71291259459697</v>
      </c>
      <c r="V14" s="66">
        <v>14</v>
      </c>
      <c r="W14" s="50" t="s">
        <v>17</v>
      </c>
      <c r="X14" s="23">
        <v>327</v>
      </c>
      <c r="Y14" s="23">
        <v>273</v>
      </c>
      <c r="Z14" s="51">
        <v>6.777557100297916</v>
      </c>
      <c r="AA14" s="6">
        <v>-16.51376146788991</v>
      </c>
      <c r="AB14" s="23">
        <v>1815</v>
      </c>
      <c r="AC14" s="23">
        <v>1383</v>
      </c>
      <c r="AD14" s="73">
        <v>1.4083072818549331</v>
      </c>
      <c r="AE14" s="13">
        <v>-23.801652892561982</v>
      </c>
      <c r="AF14" s="25">
        <v>1857956</v>
      </c>
      <c r="AG14" s="23">
        <v>1253764</v>
      </c>
      <c r="AH14" s="51">
        <v>0.5224890094127401</v>
      </c>
      <c r="AI14" s="6">
        <v>-32.519176988044926</v>
      </c>
      <c r="AJ14" s="6">
        <v>1.3907334036028989</v>
      </c>
      <c r="AK14" s="23">
        <v>859772</v>
      </c>
      <c r="AL14" s="23">
        <v>602510</v>
      </c>
      <c r="AM14" s="73">
        <v>0.6707140759953747</v>
      </c>
      <c r="AN14" s="6">
        <v>-29.92211888733292</v>
      </c>
      <c r="AO14" s="6">
        <v>1.71291259459697</v>
      </c>
    </row>
    <row r="15" spans="1:41" ht="16.5" customHeight="1">
      <c r="A15" s="66">
        <v>15</v>
      </c>
      <c r="B15" s="50" t="s">
        <v>13</v>
      </c>
      <c r="C15" s="23">
        <v>47</v>
      </c>
      <c r="D15" s="23">
        <v>48</v>
      </c>
      <c r="E15" s="51">
        <v>1.1916583912611718</v>
      </c>
      <c r="F15" s="6">
        <v>2.127659574468085</v>
      </c>
      <c r="G15" s="23">
        <v>1572</v>
      </c>
      <c r="H15" s="23">
        <v>1333</v>
      </c>
      <c r="I15" s="73">
        <v>1.357392340356201</v>
      </c>
      <c r="J15" s="13">
        <v>-15.203562340966922</v>
      </c>
      <c r="K15" s="25">
        <v>6958310</v>
      </c>
      <c r="L15" s="23">
        <v>5893446</v>
      </c>
      <c r="M15" s="51">
        <v>2.456013063517118</v>
      </c>
      <c r="N15" s="6">
        <v>-15.303486047617884</v>
      </c>
      <c r="O15" s="6">
        <v>2.451111459758152</v>
      </c>
      <c r="P15" s="23">
        <v>2505634</v>
      </c>
      <c r="Q15" s="23">
        <v>1959331</v>
      </c>
      <c r="R15" s="73">
        <v>2.1811270870758883</v>
      </c>
      <c r="S15" s="6">
        <v>-21.802984793469438</v>
      </c>
      <c r="T15" s="6">
        <v>3.6374174544476388</v>
      </c>
      <c r="V15" s="66">
        <v>15</v>
      </c>
      <c r="W15" s="50" t="s">
        <v>13</v>
      </c>
      <c r="X15" s="23">
        <v>47</v>
      </c>
      <c r="Y15" s="23">
        <v>48</v>
      </c>
      <c r="Z15" s="51">
        <v>1.1916583912611718</v>
      </c>
      <c r="AA15" s="6">
        <v>2.127659574468085</v>
      </c>
      <c r="AB15" s="23">
        <v>1572</v>
      </c>
      <c r="AC15" s="23">
        <v>1333</v>
      </c>
      <c r="AD15" s="73">
        <v>1.357392340356201</v>
      </c>
      <c r="AE15" s="13">
        <v>-15.203562340966922</v>
      </c>
      <c r="AF15" s="25">
        <v>6958310</v>
      </c>
      <c r="AG15" s="23">
        <v>5893446</v>
      </c>
      <c r="AH15" s="51">
        <v>2.456013063517118</v>
      </c>
      <c r="AI15" s="6">
        <v>-15.303486047617884</v>
      </c>
      <c r="AJ15" s="6">
        <v>2.451111459758152</v>
      </c>
      <c r="AK15" s="23">
        <v>2505634</v>
      </c>
      <c r="AL15" s="23">
        <v>1959331</v>
      </c>
      <c r="AM15" s="73">
        <v>2.1811270870758883</v>
      </c>
      <c r="AN15" s="6">
        <v>-21.802984793469438</v>
      </c>
      <c r="AO15" s="6">
        <v>3.6374174544476388</v>
      </c>
    </row>
    <row r="16" spans="1:41" ht="16.5" customHeight="1">
      <c r="A16" s="66">
        <v>16</v>
      </c>
      <c r="B16" s="50" t="s">
        <v>88</v>
      </c>
      <c r="C16" s="23">
        <v>316</v>
      </c>
      <c r="D16" s="23">
        <v>274</v>
      </c>
      <c r="E16" s="51">
        <v>6.802383316782522</v>
      </c>
      <c r="F16" s="6">
        <v>-13.291139240506327</v>
      </c>
      <c r="G16" s="23">
        <v>4838</v>
      </c>
      <c r="H16" s="23">
        <v>3865</v>
      </c>
      <c r="I16" s="73">
        <v>3.9357249778520003</v>
      </c>
      <c r="J16" s="13">
        <v>-20.11161637040099</v>
      </c>
      <c r="K16" s="25">
        <v>8605558</v>
      </c>
      <c r="L16" s="23">
        <v>7329058</v>
      </c>
      <c r="M16" s="51">
        <v>3.054284741265915</v>
      </c>
      <c r="N16" s="6">
        <v>-14.833436716131597</v>
      </c>
      <c r="O16" s="6">
        <v>2.9382566960487733</v>
      </c>
      <c r="P16" s="23">
        <v>4652859</v>
      </c>
      <c r="Q16" s="23">
        <v>3715468</v>
      </c>
      <c r="R16" s="73">
        <v>4.136058632239104</v>
      </c>
      <c r="S16" s="6">
        <v>-20.146559352002715</v>
      </c>
      <c r="T16" s="6">
        <v>6.241375912345578</v>
      </c>
      <c r="V16" s="66">
        <v>16</v>
      </c>
      <c r="W16" s="50" t="s">
        <v>88</v>
      </c>
      <c r="X16" s="23">
        <v>316</v>
      </c>
      <c r="Y16" s="23">
        <v>274</v>
      </c>
      <c r="Z16" s="51">
        <v>6.802383316782522</v>
      </c>
      <c r="AA16" s="6">
        <v>-13.291139240506327</v>
      </c>
      <c r="AB16" s="23">
        <v>4838</v>
      </c>
      <c r="AC16" s="23">
        <v>3865</v>
      </c>
      <c r="AD16" s="73">
        <v>3.9357249778520003</v>
      </c>
      <c r="AE16" s="13">
        <v>-20.11161637040099</v>
      </c>
      <c r="AF16" s="25">
        <v>8605558</v>
      </c>
      <c r="AG16" s="23">
        <v>7329058</v>
      </c>
      <c r="AH16" s="51">
        <v>3.054284741265915</v>
      </c>
      <c r="AI16" s="6">
        <v>-14.833436716131597</v>
      </c>
      <c r="AJ16" s="6">
        <v>2.9382566960487733</v>
      </c>
      <c r="AK16" s="23">
        <v>4652859</v>
      </c>
      <c r="AL16" s="23">
        <v>3715468</v>
      </c>
      <c r="AM16" s="73">
        <v>4.136058632239104</v>
      </c>
      <c r="AN16" s="6">
        <v>-20.146559352002715</v>
      </c>
      <c r="AO16" s="6">
        <v>6.241375912345578</v>
      </c>
    </row>
    <row r="17" spans="1:41" ht="16.5" customHeight="1">
      <c r="A17" s="66">
        <v>17</v>
      </c>
      <c r="B17" s="50" t="s">
        <v>15</v>
      </c>
      <c r="C17" s="23">
        <v>48</v>
      </c>
      <c r="D17" s="23">
        <v>45</v>
      </c>
      <c r="E17" s="51">
        <v>1.1171797418073486</v>
      </c>
      <c r="F17" s="6">
        <v>-6.25</v>
      </c>
      <c r="G17" s="23">
        <v>3163</v>
      </c>
      <c r="H17" s="23">
        <v>3319</v>
      </c>
      <c r="I17" s="73">
        <v>3.3797338166858446</v>
      </c>
      <c r="J17" s="13">
        <v>4.932026557066076</v>
      </c>
      <c r="K17" s="25">
        <v>11792738</v>
      </c>
      <c r="L17" s="23">
        <v>11145322</v>
      </c>
      <c r="M17" s="51">
        <v>4.644660599096816</v>
      </c>
      <c r="N17" s="6">
        <v>-5.489954919714149</v>
      </c>
      <c r="O17" s="6">
        <v>1.4902267114211614</v>
      </c>
      <c r="P17" s="23">
        <v>6100847</v>
      </c>
      <c r="Q17" s="23">
        <v>5806830</v>
      </c>
      <c r="R17" s="73">
        <v>6.464162616242422</v>
      </c>
      <c r="S17" s="6">
        <v>-4.819281650564258</v>
      </c>
      <c r="T17" s="6">
        <v>1.9576362709052146</v>
      </c>
      <c r="V17" s="66">
        <v>17</v>
      </c>
      <c r="W17" s="50" t="s">
        <v>15</v>
      </c>
      <c r="X17" s="23">
        <v>48</v>
      </c>
      <c r="Y17" s="23">
        <v>45</v>
      </c>
      <c r="Z17" s="51">
        <v>1.1171797418073486</v>
      </c>
      <c r="AA17" s="6">
        <v>-6.25</v>
      </c>
      <c r="AB17" s="23">
        <v>3163</v>
      </c>
      <c r="AC17" s="23">
        <v>3319</v>
      </c>
      <c r="AD17" s="73">
        <v>3.3797338166858446</v>
      </c>
      <c r="AE17" s="13">
        <v>4.932026557066076</v>
      </c>
      <c r="AF17" s="25">
        <v>11792738</v>
      </c>
      <c r="AG17" s="23">
        <v>11145322</v>
      </c>
      <c r="AH17" s="51">
        <v>4.644660599096816</v>
      </c>
      <c r="AI17" s="6">
        <v>-5.489954919714149</v>
      </c>
      <c r="AJ17" s="6">
        <v>1.4902267114211614</v>
      </c>
      <c r="AK17" s="23">
        <v>6100847</v>
      </c>
      <c r="AL17" s="23">
        <v>5806830</v>
      </c>
      <c r="AM17" s="73">
        <v>6.464162616242422</v>
      </c>
      <c r="AN17" s="6">
        <v>-4.819281650564258</v>
      </c>
      <c r="AO17" s="6">
        <v>1.9576362709052146</v>
      </c>
    </row>
    <row r="18" spans="1:41" ht="16.5" customHeight="1">
      <c r="A18" s="66">
        <v>18</v>
      </c>
      <c r="B18" s="50" t="s">
        <v>16</v>
      </c>
      <c r="C18" s="23">
        <v>26</v>
      </c>
      <c r="D18" s="23">
        <v>27</v>
      </c>
      <c r="E18" s="51">
        <v>0.6703078450844091</v>
      </c>
      <c r="F18" s="6">
        <v>3.8461538461538463</v>
      </c>
      <c r="G18" s="23">
        <v>187</v>
      </c>
      <c r="H18" s="23">
        <v>220</v>
      </c>
      <c r="I18" s="73">
        <v>0.22402574259442176</v>
      </c>
      <c r="J18" s="13">
        <v>17.647058823529413</v>
      </c>
      <c r="K18" s="25">
        <v>829486</v>
      </c>
      <c r="L18" s="23">
        <v>773872</v>
      </c>
      <c r="M18" s="51">
        <v>0.32250057801329124</v>
      </c>
      <c r="N18" s="6">
        <v>-6.704633954039007</v>
      </c>
      <c r="O18" s="6">
        <v>0.12801269713596275</v>
      </c>
      <c r="P18" s="23">
        <v>309449</v>
      </c>
      <c r="Q18" s="23">
        <v>338424</v>
      </c>
      <c r="R18" s="73">
        <v>0.37673356534274727</v>
      </c>
      <c r="S18" s="6">
        <v>9.363416911995191</v>
      </c>
      <c r="T18" s="6">
        <v>-0.19292255532666</v>
      </c>
      <c r="V18" s="66">
        <v>18</v>
      </c>
      <c r="W18" s="50" t="s">
        <v>16</v>
      </c>
      <c r="X18" s="23">
        <v>26</v>
      </c>
      <c r="Y18" s="23">
        <v>27</v>
      </c>
      <c r="Z18" s="51">
        <v>0.6703078450844091</v>
      </c>
      <c r="AA18" s="6">
        <v>3.8461538461538463</v>
      </c>
      <c r="AB18" s="23">
        <v>187</v>
      </c>
      <c r="AC18" s="23">
        <v>220</v>
      </c>
      <c r="AD18" s="73">
        <v>0.22402574259442176</v>
      </c>
      <c r="AE18" s="13">
        <v>17.647058823529413</v>
      </c>
      <c r="AF18" s="25">
        <v>829486</v>
      </c>
      <c r="AG18" s="23">
        <v>773872</v>
      </c>
      <c r="AH18" s="51">
        <v>0.32250057801329124</v>
      </c>
      <c r="AI18" s="6">
        <v>-6.704633954039007</v>
      </c>
      <c r="AJ18" s="6">
        <v>0.12801269713596275</v>
      </c>
      <c r="AK18" s="23">
        <v>309449</v>
      </c>
      <c r="AL18" s="23">
        <v>338424</v>
      </c>
      <c r="AM18" s="73">
        <v>0.37673356534274727</v>
      </c>
      <c r="AN18" s="6">
        <v>9.363416911995191</v>
      </c>
      <c r="AO18" s="6">
        <v>-0.19292255532666</v>
      </c>
    </row>
    <row r="19" spans="1:41" ht="16.5" customHeight="1">
      <c r="A19" s="66">
        <v>19</v>
      </c>
      <c r="B19" s="50" t="s">
        <v>18</v>
      </c>
      <c r="C19" s="23">
        <v>135</v>
      </c>
      <c r="D19" s="23">
        <v>131</v>
      </c>
      <c r="E19" s="51">
        <v>3.252234359483615</v>
      </c>
      <c r="F19" s="6">
        <v>-2.9629629629629632</v>
      </c>
      <c r="G19" s="23">
        <v>3133</v>
      </c>
      <c r="H19" s="23">
        <v>3587</v>
      </c>
      <c r="I19" s="73">
        <v>3.6526379031190492</v>
      </c>
      <c r="J19" s="13">
        <v>14.490903287583787</v>
      </c>
      <c r="K19" s="25">
        <v>5943285</v>
      </c>
      <c r="L19" s="23">
        <v>6410027</v>
      </c>
      <c r="M19" s="51">
        <v>2.6712911341679284</v>
      </c>
      <c r="N19" s="6">
        <v>7.853266333349318</v>
      </c>
      <c r="O19" s="6">
        <v>-1.0743500249331739</v>
      </c>
      <c r="P19" s="23">
        <v>2271260</v>
      </c>
      <c r="Q19" s="23">
        <v>2722859</v>
      </c>
      <c r="R19" s="73">
        <v>3.031086385704287</v>
      </c>
      <c r="S19" s="6">
        <v>19.883192589135547</v>
      </c>
      <c r="T19" s="6">
        <v>-3.006855325727846</v>
      </c>
      <c r="V19" s="66">
        <v>19</v>
      </c>
      <c r="W19" s="50" t="s">
        <v>18</v>
      </c>
      <c r="X19" s="23">
        <v>135</v>
      </c>
      <c r="Y19" s="23">
        <v>131</v>
      </c>
      <c r="Z19" s="51">
        <v>3.252234359483615</v>
      </c>
      <c r="AA19" s="6">
        <v>-2.9629629629629632</v>
      </c>
      <c r="AB19" s="23">
        <v>3133</v>
      </c>
      <c r="AC19" s="23">
        <v>3587</v>
      </c>
      <c r="AD19" s="73">
        <v>3.6526379031190492</v>
      </c>
      <c r="AE19" s="13">
        <v>14.490903287583787</v>
      </c>
      <c r="AF19" s="25">
        <v>5943285</v>
      </c>
      <c r="AG19" s="23">
        <v>6410027</v>
      </c>
      <c r="AH19" s="51">
        <v>2.6712911341679284</v>
      </c>
      <c r="AI19" s="6">
        <v>7.853266333349318</v>
      </c>
      <c r="AJ19" s="6">
        <v>-1.0743500249331739</v>
      </c>
      <c r="AK19" s="23">
        <v>2271260</v>
      </c>
      <c r="AL19" s="23">
        <v>2722859</v>
      </c>
      <c r="AM19" s="73">
        <v>3.031086385704287</v>
      </c>
      <c r="AN19" s="6">
        <v>19.883192589135547</v>
      </c>
      <c r="AO19" s="6">
        <v>-3.006855325727846</v>
      </c>
    </row>
    <row r="20" spans="1:41" ht="16.5" customHeight="1">
      <c r="A20" s="66">
        <v>20</v>
      </c>
      <c r="B20" s="50" t="s">
        <v>19</v>
      </c>
      <c r="C20" s="23">
        <v>29</v>
      </c>
      <c r="D20" s="23">
        <v>24</v>
      </c>
      <c r="E20" s="51">
        <v>0.5958291956305859</v>
      </c>
      <c r="F20" s="6">
        <v>-17.24137931034483</v>
      </c>
      <c r="G20" s="23">
        <v>1866</v>
      </c>
      <c r="H20" s="23">
        <v>1632</v>
      </c>
      <c r="I20" s="73">
        <v>1.6618636905186195</v>
      </c>
      <c r="J20" s="13">
        <v>-12.540192926045016</v>
      </c>
      <c r="K20" s="25">
        <v>5357130</v>
      </c>
      <c r="L20" s="23">
        <v>5094860</v>
      </c>
      <c r="M20" s="51">
        <v>2.1232132638172683</v>
      </c>
      <c r="N20" s="6">
        <v>-4.895718416390866</v>
      </c>
      <c r="O20" s="6">
        <v>0.6036949343303657</v>
      </c>
      <c r="P20" s="23">
        <v>2570717</v>
      </c>
      <c r="Q20" s="23">
        <v>2234575</v>
      </c>
      <c r="R20" s="73">
        <v>2.487528682291355</v>
      </c>
      <c r="S20" s="6">
        <v>-13.075807255329932</v>
      </c>
      <c r="T20" s="6">
        <v>2.238114705525941</v>
      </c>
      <c r="V20" s="66">
        <v>20</v>
      </c>
      <c r="W20" s="50" t="s">
        <v>19</v>
      </c>
      <c r="X20" s="23">
        <v>29</v>
      </c>
      <c r="Y20" s="23">
        <v>24</v>
      </c>
      <c r="Z20" s="51">
        <v>0.5958291956305859</v>
      </c>
      <c r="AA20" s="6">
        <v>-17.24137931034483</v>
      </c>
      <c r="AB20" s="23">
        <v>1866</v>
      </c>
      <c r="AC20" s="23">
        <v>1632</v>
      </c>
      <c r="AD20" s="73">
        <v>1.6618636905186195</v>
      </c>
      <c r="AE20" s="13">
        <v>-12.540192926045016</v>
      </c>
      <c r="AF20" s="25">
        <v>5357130</v>
      </c>
      <c r="AG20" s="23">
        <v>5094860</v>
      </c>
      <c r="AH20" s="51">
        <v>2.1232132638172683</v>
      </c>
      <c r="AI20" s="6">
        <v>-4.895718416390866</v>
      </c>
      <c r="AJ20" s="6">
        <v>0.6036949343303657</v>
      </c>
      <c r="AK20" s="23">
        <v>2570717</v>
      </c>
      <c r="AL20" s="23">
        <v>2234575</v>
      </c>
      <c r="AM20" s="73">
        <v>2.487528682291355</v>
      </c>
      <c r="AN20" s="6">
        <v>-13.075807255329932</v>
      </c>
      <c r="AO20" s="6">
        <v>2.238114705525941</v>
      </c>
    </row>
    <row r="21" spans="1:41" ht="16.5" customHeight="1">
      <c r="A21" s="66">
        <v>21</v>
      </c>
      <c r="B21" s="50" t="s">
        <v>25</v>
      </c>
      <c r="C21" s="23">
        <v>6</v>
      </c>
      <c r="D21" s="23">
        <v>4</v>
      </c>
      <c r="E21" s="51">
        <v>0.09930486593843098</v>
      </c>
      <c r="F21" s="6">
        <v>-33.33333333333333</v>
      </c>
      <c r="G21" s="23">
        <v>78</v>
      </c>
      <c r="H21" s="67" t="s">
        <v>95</v>
      </c>
      <c r="I21" s="74" t="s">
        <v>94</v>
      </c>
      <c r="J21" s="75" t="s">
        <v>94</v>
      </c>
      <c r="K21" s="25">
        <v>85731</v>
      </c>
      <c r="L21" s="67" t="s">
        <v>94</v>
      </c>
      <c r="M21" s="76" t="s">
        <v>94</v>
      </c>
      <c r="N21" s="69" t="s">
        <v>94</v>
      </c>
      <c r="O21" s="69" t="s">
        <v>94</v>
      </c>
      <c r="P21" s="23">
        <v>36467</v>
      </c>
      <c r="Q21" s="67" t="s">
        <v>94</v>
      </c>
      <c r="R21" s="74" t="s">
        <v>94</v>
      </c>
      <c r="S21" s="69" t="s">
        <v>94</v>
      </c>
      <c r="T21" s="69" t="s">
        <v>94</v>
      </c>
      <c r="V21" s="66">
        <v>21</v>
      </c>
      <c r="W21" s="50" t="s">
        <v>25</v>
      </c>
      <c r="X21" s="23">
        <v>6</v>
      </c>
      <c r="Y21" s="23">
        <v>4</v>
      </c>
      <c r="Z21" s="51">
        <v>0.09930486593843098</v>
      </c>
      <c r="AA21" s="6">
        <v>-33.33333333333333</v>
      </c>
      <c r="AB21" s="23">
        <v>78</v>
      </c>
      <c r="AC21" s="23">
        <v>44</v>
      </c>
      <c r="AD21" s="73">
        <v>0.04480514851888435</v>
      </c>
      <c r="AE21" s="13">
        <v>-43.58974358974359</v>
      </c>
      <c r="AF21" s="25">
        <v>85731</v>
      </c>
      <c r="AG21" s="23">
        <v>17421</v>
      </c>
      <c r="AH21" s="51">
        <v>0.007259963623919132</v>
      </c>
      <c r="AI21" s="6">
        <v>-79.67946250481155</v>
      </c>
      <c r="AJ21" s="6">
        <v>0.1572364394101776</v>
      </c>
      <c r="AK21" s="23">
        <v>36467</v>
      </c>
      <c r="AL21" s="23">
        <v>8175</v>
      </c>
      <c r="AM21" s="73">
        <v>0.009100409240115829</v>
      </c>
      <c r="AN21" s="6">
        <v>-77.58247182384073</v>
      </c>
      <c r="AO21" s="6">
        <v>0.18837497619678567</v>
      </c>
    </row>
    <row r="22" spans="1:41" ht="16.5" customHeight="1">
      <c r="A22" s="66">
        <v>22</v>
      </c>
      <c r="B22" s="50" t="s">
        <v>21</v>
      </c>
      <c r="C22" s="23">
        <v>358</v>
      </c>
      <c r="D22" s="23">
        <v>310</v>
      </c>
      <c r="E22" s="51">
        <v>7.696127110228401</v>
      </c>
      <c r="F22" s="6">
        <v>-13.40782122905028</v>
      </c>
      <c r="G22" s="23">
        <v>5743</v>
      </c>
      <c r="H22" s="23">
        <v>4395</v>
      </c>
      <c r="I22" s="73">
        <v>4.4754233577385625</v>
      </c>
      <c r="J22" s="13">
        <v>-23.47205293400662</v>
      </c>
      <c r="K22" s="25">
        <v>9235408</v>
      </c>
      <c r="L22" s="23">
        <v>6336789</v>
      </c>
      <c r="M22" s="51">
        <v>2.6407701987515577</v>
      </c>
      <c r="N22" s="6">
        <v>-31.385933355624353</v>
      </c>
      <c r="O22" s="6">
        <v>6.67206164202444</v>
      </c>
      <c r="P22" s="23">
        <v>4739137</v>
      </c>
      <c r="Q22" s="23">
        <v>3156859</v>
      </c>
      <c r="R22" s="73">
        <v>3.514215145363035</v>
      </c>
      <c r="S22" s="6">
        <v>-33.38747117882433</v>
      </c>
      <c r="T22" s="6">
        <v>10.535189473586088</v>
      </c>
      <c r="V22" s="66">
        <v>22</v>
      </c>
      <c r="W22" s="50" t="s">
        <v>21</v>
      </c>
      <c r="X22" s="23">
        <v>358</v>
      </c>
      <c r="Y22" s="23">
        <v>310</v>
      </c>
      <c r="Z22" s="51">
        <v>7.696127110228401</v>
      </c>
      <c r="AA22" s="6">
        <v>-13.40782122905028</v>
      </c>
      <c r="AB22" s="23">
        <v>5743</v>
      </c>
      <c r="AC22" s="23">
        <v>4395</v>
      </c>
      <c r="AD22" s="73">
        <v>4.4754233577385625</v>
      </c>
      <c r="AE22" s="13">
        <v>-23.47205293400662</v>
      </c>
      <c r="AF22" s="25">
        <v>9235408</v>
      </c>
      <c r="AG22" s="23">
        <v>6336789</v>
      </c>
      <c r="AH22" s="51">
        <v>2.6407701987515577</v>
      </c>
      <c r="AI22" s="6">
        <v>-31.385933355624353</v>
      </c>
      <c r="AJ22" s="6">
        <v>6.67206164202444</v>
      </c>
      <c r="AK22" s="23">
        <v>4739137</v>
      </c>
      <c r="AL22" s="23">
        <v>3156859</v>
      </c>
      <c r="AM22" s="73">
        <v>3.514215145363035</v>
      </c>
      <c r="AN22" s="6">
        <v>-33.38747117882433</v>
      </c>
      <c r="AO22" s="6">
        <v>10.535189473586088</v>
      </c>
    </row>
    <row r="23" spans="1:41" ht="16.5" customHeight="1">
      <c r="A23" s="66">
        <v>23</v>
      </c>
      <c r="B23" s="50" t="s">
        <v>22</v>
      </c>
      <c r="C23" s="23">
        <v>48</v>
      </c>
      <c r="D23" s="23">
        <v>44</v>
      </c>
      <c r="E23" s="51">
        <v>1.0923535253227408</v>
      </c>
      <c r="F23" s="6">
        <v>-8.333333333333332</v>
      </c>
      <c r="G23" s="23">
        <v>1014</v>
      </c>
      <c r="H23" s="23">
        <v>1094</v>
      </c>
      <c r="I23" s="73">
        <v>1.114018919992261</v>
      </c>
      <c r="J23" s="13">
        <v>7.889546351084813</v>
      </c>
      <c r="K23" s="25">
        <v>3218335</v>
      </c>
      <c r="L23" s="23">
        <v>3782513</v>
      </c>
      <c r="M23" s="51">
        <v>1.5763105899202816</v>
      </c>
      <c r="N23" s="6">
        <v>17.530120388337448</v>
      </c>
      <c r="O23" s="6">
        <v>-1.2986288964068975</v>
      </c>
      <c r="P23" s="23">
        <v>924158</v>
      </c>
      <c r="Q23" s="23">
        <v>1143747</v>
      </c>
      <c r="R23" s="73">
        <v>1.273219054086209</v>
      </c>
      <c r="S23" s="6">
        <v>23.760980265279315</v>
      </c>
      <c r="T23" s="6">
        <v>-1.4620766523425692</v>
      </c>
      <c r="V23" s="66">
        <v>23</v>
      </c>
      <c r="W23" s="50" t="s">
        <v>22</v>
      </c>
      <c r="X23" s="23">
        <v>48</v>
      </c>
      <c r="Y23" s="23">
        <v>44</v>
      </c>
      <c r="Z23" s="51">
        <v>1.0923535253227408</v>
      </c>
      <c r="AA23" s="6">
        <v>-8.333333333333332</v>
      </c>
      <c r="AB23" s="23">
        <v>1014</v>
      </c>
      <c r="AC23" s="23">
        <v>1094</v>
      </c>
      <c r="AD23" s="73">
        <v>1.114018919992261</v>
      </c>
      <c r="AE23" s="13">
        <v>7.889546351084813</v>
      </c>
      <c r="AF23" s="25">
        <v>3218335</v>
      </c>
      <c r="AG23" s="23">
        <v>3782513</v>
      </c>
      <c r="AH23" s="51">
        <v>1.5763105899202816</v>
      </c>
      <c r="AI23" s="6">
        <v>17.530120388337448</v>
      </c>
      <c r="AJ23" s="6">
        <v>-1.2986288964068975</v>
      </c>
      <c r="AK23" s="23">
        <v>924158</v>
      </c>
      <c r="AL23" s="23">
        <v>1143747</v>
      </c>
      <c r="AM23" s="73">
        <v>1.273219054086209</v>
      </c>
      <c r="AN23" s="6">
        <v>23.760980265279315</v>
      </c>
      <c r="AO23" s="6">
        <v>-1.4620766523425692</v>
      </c>
    </row>
    <row r="24" spans="1:41" ht="16.5" customHeight="1">
      <c r="A24" s="66">
        <v>24</v>
      </c>
      <c r="B24" s="50" t="s">
        <v>23</v>
      </c>
      <c r="C24" s="23">
        <v>15</v>
      </c>
      <c r="D24" s="23">
        <v>20</v>
      </c>
      <c r="E24" s="51">
        <v>0.49652432969215493</v>
      </c>
      <c r="F24" s="6">
        <v>33.33333333333333</v>
      </c>
      <c r="G24" s="23">
        <v>584</v>
      </c>
      <c r="H24" s="23">
        <v>640</v>
      </c>
      <c r="I24" s="73">
        <v>0.6517112511837724</v>
      </c>
      <c r="J24" s="13">
        <v>9.58904109589041</v>
      </c>
      <c r="K24" s="25">
        <v>1414813</v>
      </c>
      <c r="L24" s="23">
        <v>1877108</v>
      </c>
      <c r="M24" s="51">
        <v>0.7822591009797137</v>
      </c>
      <c r="N24" s="6">
        <v>32.675342960518456</v>
      </c>
      <c r="O24" s="6">
        <v>-1.0641138889932373</v>
      </c>
      <c r="P24" s="23">
        <v>518908</v>
      </c>
      <c r="Q24" s="23">
        <v>616531</v>
      </c>
      <c r="R24" s="73">
        <v>0.686322251892092</v>
      </c>
      <c r="S24" s="6">
        <v>18.813161485272918</v>
      </c>
      <c r="T24" s="6">
        <v>-0.6499975364505446</v>
      </c>
      <c r="V24" s="66">
        <v>24</v>
      </c>
      <c r="W24" s="50" t="s">
        <v>23</v>
      </c>
      <c r="X24" s="23">
        <v>15</v>
      </c>
      <c r="Y24" s="23">
        <v>20</v>
      </c>
      <c r="Z24" s="51">
        <v>0.49652432969215493</v>
      </c>
      <c r="AA24" s="6">
        <v>33.33333333333333</v>
      </c>
      <c r="AB24" s="23">
        <v>584</v>
      </c>
      <c r="AC24" s="23">
        <v>640</v>
      </c>
      <c r="AD24" s="73">
        <v>0.6517112511837724</v>
      </c>
      <c r="AE24" s="13">
        <v>9.58904109589041</v>
      </c>
      <c r="AF24" s="25">
        <v>1414813</v>
      </c>
      <c r="AG24" s="23">
        <v>1877108</v>
      </c>
      <c r="AH24" s="51">
        <v>0.7822591009797137</v>
      </c>
      <c r="AI24" s="6">
        <v>32.675342960518456</v>
      </c>
      <c r="AJ24" s="6">
        <v>-1.0641138889932373</v>
      </c>
      <c r="AK24" s="23">
        <v>518908</v>
      </c>
      <c r="AL24" s="23">
        <v>616531</v>
      </c>
      <c r="AM24" s="73">
        <v>0.686322251892092</v>
      </c>
      <c r="AN24" s="6">
        <v>18.813161485272918</v>
      </c>
      <c r="AO24" s="6">
        <v>-0.6499975364505446</v>
      </c>
    </row>
    <row r="25" spans="1:41" ht="16.5" customHeight="1">
      <c r="A25" s="66">
        <v>25</v>
      </c>
      <c r="B25" s="50" t="s">
        <v>24</v>
      </c>
      <c r="C25" s="23">
        <v>392</v>
      </c>
      <c r="D25" s="23">
        <v>338</v>
      </c>
      <c r="E25" s="51">
        <v>8.391261171797417</v>
      </c>
      <c r="F25" s="6">
        <v>-13.77551020408163</v>
      </c>
      <c r="G25" s="23">
        <v>7854</v>
      </c>
      <c r="H25" s="23">
        <v>7747</v>
      </c>
      <c r="I25" s="73">
        <v>7.88876103581357</v>
      </c>
      <c r="J25" s="13">
        <v>-1.3623631270690095</v>
      </c>
      <c r="K25" s="25">
        <v>15661844</v>
      </c>
      <c r="L25" s="23">
        <v>14415793</v>
      </c>
      <c r="M25" s="51">
        <v>6.0075846845731045</v>
      </c>
      <c r="N25" s="6">
        <v>-7.955966104629825</v>
      </c>
      <c r="O25" s="6">
        <v>2.868168973261473</v>
      </c>
      <c r="P25" s="23">
        <v>6747697</v>
      </c>
      <c r="Q25" s="23">
        <v>5737914</v>
      </c>
      <c r="R25" s="73">
        <v>6.387445331448315</v>
      </c>
      <c r="S25" s="6">
        <v>-14.964853934609096</v>
      </c>
      <c r="T25" s="6">
        <v>6.723379350661629</v>
      </c>
      <c r="V25" s="66">
        <v>25</v>
      </c>
      <c r="W25" s="50" t="s">
        <v>24</v>
      </c>
      <c r="X25" s="23">
        <v>392</v>
      </c>
      <c r="Y25" s="23">
        <v>338</v>
      </c>
      <c r="Z25" s="51">
        <v>8.391261171797417</v>
      </c>
      <c r="AA25" s="6">
        <v>-13.77551020408163</v>
      </c>
      <c r="AB25" s="23">
        <v>7854</v>
      </c>
      <c r="AC25" s="23">
        <v>7747</v>
      </c>
      <c r="AD25" s="73">
        <v>7.88876103581357</v>
      </c>
      <c r="AE25" s="13">
        <v>-1.3623631270690095</v>
      </c>
      <c r="AF25" s="25">
        <v>15661844</v>
      </c>
      <c r="AG25" s="23">
        <v>14415793</v>
      </c>
      <c r="AH25" s="51">
        <v>6.0075846845731045</v>
      </c>
      <c r="AI25" s="6">
        <v>-7.955966104629825</v>
      </c>
      <c r="AJ25" s="6">
        <v>2.868168973261473</v>
      </c>
      <c r="AK25" s="23">
        <v>6747697</v>
      </c>
      <c r="AL25" s="23">
        <v>5737914</v>
      </c>
      <c r="AM25" s="73">
        <v>6.387445331448315</v>
      </c>
      <c r="AN25" s="6">
        <v>-14.964853934609096</v>
      </c>
      <c r="AO25" s="6">
        <v>6.723379350661629</v>
      </c>
    </row>
    <row r="26" spans="1:41" ht="16.5" customHeight="1">
      <c r="A26" s="66">
        <v>26</v>
      </c>
      <c r="B26" s="50" t="s">
        <v>26</v>
      </c>
      <c r="C26" s="23">
        <v>228</v>
      </c>
      <c r="D26" s="23">
        <v>209</v>
      </c>
      <c r="E26" s="51">
        <v>5.188679245283019</v>
      </c>
      <c r="F26" s="6">
        <v>-8.333333333333332</v>
      </c>
      <c r="G26" s="23">
        <v>6591</v>
      </c>
      <c r="H26" s="23">
        <v>6592</v>
      </c>
      <c r="I26" s="73">
        <v>6.712625887192855</v>
      </c>
      <c r="J26" s="13">
        <v>0.015172204521316946</v>
      </c>
      <c r="K26" s="25">
        <v>28065793</v>
      </c>
      <c r="L26" s="23">
        <v>18863941</v>
      </c>
      <c r="M26" s="51">
        <v>7.861289562238488</v>
      </c>
      <c r="N26" s="6">
        <v>-32.786716555630555</v>
      </c>
      <c r="O26" s="6">
        <v>21.180887783039402</v>
      </c>
      <c r="P26" s="23">
        <v>6784468</v>
      </c>
      <c r="Q26" s="23">
        <v>5866561</v>
      </c>
      <c r="R26" s="73">
        <v>6.530655159890294</v>
      </c>
      <c r="S26" s="6">
        <v>-13.529535403512845</v>
      </c>
      <c r="T26" s="6">
        <v>6.1116467296713894</v>
      </c>
      <c r="V26" s="66">
        <v>26</v>
      </c>
      <c r="W26" s="50" t="s">
        <v>26</v>
      </c>
      <c r="X26" s="23">
        <v>228</v>
      </c>
      <c r="Y26" s="23">
        <v>209</v>
      </c>
      <c r="Z26" s="51">
        <v>5.188679245283019</v>
      </c>
      <c r="AA26" s="6">
        <v>-8.333333333333332</v>
      </c>
      <c r="AB26" s="23">
        <v>6591</v>
      </c>
      <c r="AC26" s="23">
        <v>6592</v>
      </c>
      <c r="AD26" s="73">
        <v>6.712625887192855</v>
      </c>
      <c r="AE26" s="13">
        <v>0.015172204521316946</v>
      </c>
      <c r="AF26" s="25">
        <v>28065793</v>
      </c>
      <c r="AG26" s="23">
        <v>18863941</v>
      </c>
      <c r="AH26" s="51">
        <v>7.861289562238488</v>
      </c>
      <c r="AI26" s="6">
        <v>-32.786716555630555</v>
      </c>
      <c r="AJ26" s="6">
        <v>21.180887783039402</v>
      </c>
      <c r="AK26" s="23">
        <v>6784468</v>
      </c>
      <c r="AL26" s="23">
        <v>5866561</v>
      </c>
      <c r="AM26" s="73">
        <v>6.530655159890294</v>
      </c>
      <c r="AN26" s="6">
        <v>-13.529535403512845</v>
      </c>
      <c r="AO26" s="6">
        <v>6.1116467296713894</v>
      </c>
    </row>
    <row r="27" spans="1:41" ht="16.5" customHeight="1">
      <c r="A27" s="66">
        <v>27</v>
      </c>
      <c r="B27" s="50" t="s">
        <v>27</v>
      </c>
      <c r="C27" s="23">
        <v>199</v>
      </c>
      <c r="D27" s="23">
        <v>95</v>
      </c>
      <c r="E27" s="51">
        <v>2.358490566037736</v>
      </c>
      <c r="F27" s="6">
        <v>-52.26130653266332</v>
      </c>
      <c r="G27" s="23">
        <v>22130</v>
      </c>
      <c r="H27" s="23">
        <v>6342</v>
      </c>
      <c r="I27" s="73">
        <v>6.458051179699195</v>
      </c>
      <c r="J27" s="13">
        <v>-71.34206958879349</v>
      </c>
      <c r="K27" s="25">
        <v>80899895</v>
      </c>
      <c r="L27" s="23">
        <v>10907030</v>
      </c>
      <c r="M27" s="51">
        <v>4.545355665288714</v>
      </c>
      <c r="N27" s="6">
        <v>-86.51786878091745</v>
      </c>
      <c r="O27" s="6">
        <v>161.11006992705666</v>
      </c>
      <c r="P27" s="23">
        <v>27523605</v>
      </c>
      <c r="Q27" s="23">
        <v>4793557</v>
      </c>
      <c r="R27" s="73">
        <v>5.3361872068283684</v>
      </c>
      <c r="S27" s="6">
        <v>-82.58383304076628</v>
      </c>
      <c r="T27" s="6">
        <v>151.34215505979768</v>
      </c>
      <c r="V27" s="66">
        <v>27</v>
      </c>
      <c r="W27" s="50" t="s">
        <v>27</v>
      </c>
      <c r="X27" s="23">
        <v>199</v>
      </c>
      <c r="Y27" s="23">
        <v>95</v>
      </c>
      <c r="Z27" s="51">
        <v>2.358490566037736</v>
      </c>
      <c r="AA27" s="6">
        <v>-52.26130653266332</v>
      </c>
      <c r="AB27" s="23">
        <v>22130</v>
      </c>
      <c r="AC27" s="23">
        <v>6342</v>
      </c>
      <c r="AD27" s="73">
        <v>6.458051179699195</v>
      </c>
      <c r="AE27" s="13">
        <v>-71.34206958879349</v>
      </c>
      <c r="AF27" s="25">
        <v>80899895</v>
      </c>
      <c r="AG27" s="23">
        <v>10907030</v>
      </c>
      <c r="AH27" s="51">
        <v>4.545355665288714</v>
      </c>
      <c r="AI27" s="6">
        <v>-86.51786878091745</v>
      </c>
      <c r="AJ27" s="6">
        <v>161.11006992705666</v>
      </c>
      <c r="AK27" s="23">
        <v>27523605</v>
      </c>
      <c r="AL27" s="23">
        <v>4793557</v>
      </c>
      <c r="AM27" s="73">
        <v>5.3361872068283684</v>
      </c>
      <c r="AN27" s="6">
        <v>-82.58383304076628</v>
      </c>
      <c r="AO27" s="6">
        <v>151.34215505979768</v>
      </c>
    </row>
    <row r="28" spans="1:41" ht="16.5" customHeight="1">
      <c r="A28" s="66">
        <v>28</v>
      </c>
      <c r="B28" s="50" t="s">
        <v>89</v>
      </c>
      <c r="C28" s="67" t="s">
        <v>93</v>
      </c>
      <c r="D28" s="23">
        <v>17</v>
      </c>
      <c r="E28" s="67" t="s">
        <v>93</v>
      </c>
      <c r="F28" s="67" t="s">
        <v>93</v>
      </c>
      <c r="G28" s="67" t="s">
        <v>93</v>
      </c>
      <c r="H28" s="23">
        <v>1680</v>
      </c>
      <c r="I28" s="67" t="s">
        <v>93</v>
      </c>
      <c r="J28" s="67" t="s">
        <v>93</v>
      </c>
      <c r="K28" s="67" t="s">
        <v>93</v>
      </c>
      <c r="L28" s="23">
        <v>6480159</v>
      </c>
      <c r="M28" s="67" t="s">
        <v>93</v>
      </c>
      <c r="N28" s="67" t="s">
        <v>93</v>
      </c>
      <c r="O28" s="67" t="s">
        <v>93</v>
      </c>
      <c r="P28" s="67" t="s">
        <v>93</v>
      </c>
      <c r="Q28" s="23">
        <v>2327446</v>
      </c>
      <c r="R28" s="67" t="s">
        <v>93</v>
      </c>
      <c r="S28" s="67" t="s">
        <v>93</v>
      </c>
      <c r="T28" s="67" t="s">
        <v>93</v>
      </c>
      <c r="V28" s="66">
        <v>28</v>
      </c>
      <c r="W28" s="50" t="s">
        <v>89</v>
      </c>
      <c r="X28" s="67" t="s">
        <v>76</v>
      </c>
      <c r="Y28" s="67">
        <v>17</v>
      </c>
      <c r="Z28" s="76" t="s">
        <v>76</v>
      </c>
      <c r="AA28" s="69" t="s">
        <v>76</v>
      </c>
      <c r="AB28" s="67" t="s">
        <v>76</v>
      </c>
      <c r="AC28" s="67">
        <v>1680</v>
      </c>
      <c r="AD28" s="74" t="s">
        <v>76</v>
      </c>
      <c r="AE28" s="75" t="s">
        <v>76</v>
      </c>
      <c r="AF28" s="68" t="s">
        <v>76</v>
      </c>
      <c r="AG28" s="67">
        <v>6480159</v>
      </c>
      <c r="AH28" s="76" t="s">
        <v>76</v>
      </c>
      <c r="AI28" s="69" t="s">
        <v>76</v>
      </c>
      <c r="AJ28" s="69" t="s">
        <v>76</v>
      </c>
      <c r="AK28" s="67" t="s">
        <v>76</v>
      </c>
      <c r="AL28" s="67">
        <v>2327446</v>
      </c>
      <c r="AM28" s="74" t="s">
        <v>76</v>
      </c>
      <c r="AN28" s="69" t="s">
        <v>76</v>
      </c>
      <c r="AO28" s="69" t="s">
        <v>76</v>
      </c>
    </row>
    <row r="29" spans="1:41" ht="16.5" customHeight="1">
      <c r="A29" s="66">
        <v>29</v>
      </c>
      <c r="B29" s="50" t="s">
        <v>90</v>
      </c>
      <c r="C29" s="67" t="s">
        <v>93</v>
      </c>
      <c r="D29" s="23">
        <v>55</v>
      </c>
      <c r="E29" s="67" t="s">
        <v>93</v>
      </c>
      <c r="F29" s="67" t="s">
        <v>93</v>
      </c>
      <c r="G29" s="67" t="s">
        <v>93</v>
      </c>
      <c r="H29" s="23">
        <v>11805</v>
      </c>
      <c r="I29" s="67" t="s">
        <v>93</v>
      </c>
      <c r="J29" s="67" t="s">
        <v>93</v>
      </c>
      <c r="K29" s="67" t="s">
        <v>93</v>
      </c>
      <c r="L29" s="23">
        <v>40939447</v>
      </c>
      <c r="M29" s="67" t="s">
        <v>93</v>
      </c>
      <c r="N29" s="67" t="s">
        <v>93</v>
      </c>
      <c r="O29" s="67" t="s">
        <v>93</v>
      </c>
      <c r="P29" s="67" t="s">
        <v>93</v>
      </c>
      <c r="Q29" s="23">
        <v>12880679</v>
      </c>
      <c r="R29" s="67" t="s">
        <v>93</v>
      </c>
      <c r="S29" s="67" t="s">
        <v>93</v>
      </c>
      <c r="T29" s="67" t="s">
        <v>93</v>
      </c>
      <c r="V29" s="66">
        <v>29</v>
      </c>
      <c r="W29" s="50" t="s">
        <v>90</v>
      </c>
      <c r="X29" s="67" t="s">
        <v>76</v>
      </c>
      <c r="Y29" s="67">
        <v>55</v>
      </c>
      <c r="Z29" s="76" t="s">
        <v>76</v>
      </c>
      <c r="AA29" s="69" t="s">
        <v>76</v>
      </c>
      <c r="AB29" s="67" t="s">
        <v>76</v>
      </c>
      <c r="AC29" s="67">
        <v>11805</v>
      </c>
      <c r="AD29" s="74" t="s">
        <v>76</v>
      </c>
      <c r="AE29" s="75" t="s">
        <v>76</v>
      </c>
      <c r="AF29" s="68" t="s">
        <v>76</v>
      </c>
      <c r="AG29" s="67">
        <v>40939447</v>
      </c>
      <c r="AH29" s="76" t="s">
        <v>76</v>
      </c>
      <c r="AI29" s="69" t="s">
        <v>76</v>
      </c>
      <c r="AJ29" s="69" t="s">
        <v>76</v>
      </c>
      <c r="AK29" s="67" t="s">
        <v>76</v>
      </c>
      <c r="AL29" s="67">
        <v>12880679</v>
      </c>
      <c r="AM29" s="74" t="s">
        <v>76</v>
      </c>
      <c r="AN29" s="69" t="s">
        <v>76</v>
      </c>
      <c r="AO29" s="69" t="s">
        <v>76</v>
      </c>
    </row>
    <row r="30" spans="1:41" ht="16.5" customHeight="1">
      <c r="A30" s="66">
        <v>30</v>
      </c>
      <c r="B30" s="50" t="s">
        <v>28</v>
      </c>
      <c r="C30" s="23">
        <v>158</v>
      </c>
      <c r="D30" s="23">
        <v>147</v>
      </c>
      <c r="E30" s="51">
        <v>3.6494538232373386</v>
      </c>
      <c r="F30" s="6">
        <v>-6.962025316455696</v>
      </c>
      <c r="G30" s="23">
        <v>9522</v>
      </c>
      <c r="H30" s="23">
        <v>10466</v>
      </c>
      <c r="I30" s="73">
        <v>10.657515554514628</v>
      </c>
      <c r="J30" s="13">
        <v>9.9138836378912</v>
      </c>
      <c r="K30" s="25">
        <v>43824304</v>
      </c>
      <c r="L30" s="23">
        <v>46952312</v>
      </c>
      <c r="M30" s="51">
        <v>19.566734239073632</v>
      </c>
      <c r="N30" s="6">
        <v>7.137610217380748</v>
      </c>
      <c r="O30" s="6">
        <v>-7.2000708588281475</v>
      </c>
      <c r="P30" s="23">
        <v>16157515</v>
      </c>
      <c r="Q30" s="23">
        <v>16707904</v>
      </c>
      <c r="R30" s="73">
        <v>18.599237179763694</v>
      </c>
      <c r="S30" s="6">
        <v>3.4063963425068766</v>
      </c>
      <c r="T30" s="6">
        <v>-3.6646230303256284</v>
      </c>
      <c r="V30" s="66">
        <v>30</v>
      </c>
      <c r="W30" s="50" t="s">
        <v>28</v>
      </c>
      <c r="X30" s="23">
        <v>158</v>
      </c>
      <c r="Y30" s="23">
        <v>147</v>
      </c>
      <c r="Z30" s="51">
        <v>3.6494538232373386</v>
      </c>
      <c r="AA30" s="6">
        <v>-6.962025316455696</v>
      </c>
      <c r="AB30" s="23">
        <v>9522</v>
      </c>
      <c r="AC30" s="23">
        <v>10466</v>
      </c>
      <c r="AD30" s="73">
        <v>10.657515554514628</v>
      </c>
      <c r="AE30" s="13">
        <v>9.9138836378912</v>
      </c>
      <c r="AF30" s="25">
        <v>43824304</v>
      </c>
      <c r="AG30" s="23">
        <v>46952312</v>
      </c>
      <c r="AH30" s="51">
        <v>19.566734239073632</v>
      </c>
      <c r="AI30" s="6">
        <v>7.137610217380748</v>
      </c>
      <c r="AJ30" s="6">
        <v>-7.2000708588281475</v>
      </c>
      <c r="AK30" s="23">
        <v>16157515</v>
      </c>
      <c r="AL30" s="23">
        <v>16707904</v>
      </c>
      <c r="AM30" s="73">
        <v>18.599237179763694</v>
      </c>
      <c r="AN30" s="6">
        <v>3.4063963425068766</v>
      </c>
      <c r="AO30" s="6">
        <v>-3.6646230303256284</v>
      </c>
    </row>
    <row r="31" spans="1:41" ht="16.5" customHeight="1">
      <c r="A31" s="66">
        <v>31</v>
      </c>
      <c r="B31" s="50" t="s">
        <v>29</v>
      </c>
      <c r="C31" s="23">
        <v>13</v>
      </c>
      <c r="D31" s="23">
        <v>13</v>
      </c>
      <c r="E31" s="51">
        <v>0.3227408142999007</v>
      </c>
      <c r="F31" s="6">
        <v>0</v>
      </c>
      <c r="G31" s="23">
        <v>390</v>
      </c>
      <c r="H31" s="67" t="s">
        <v>94</v>
      </c>
      <c r="I31" s="74" t="s">
        <v>94</v>
      </c>
      <c r="J31" s="75" t="s">
        <v>94</v>
      </c>
      <c r="K31" s="25">
        <v>1115286</v>
      </c>
      <c r="L31" s="67" t="s">
        <v>94</v>
      </c>
      <c r="M31" s="76" t="s">
        <v>94</v>
      </c>
      <c r="N31" s="69" t="s">
        <v>94</v>
      </c>
      <c r="O31" s="69" t="s">
        <v>94</v>
      </c>
      <c r="P31" s="23">
        <v>516876</v>
      </c>
      <c r="Q31" s="67" t="s">
        <v>94</v>
      </c>
      <c r="R31" s="74" t="s">
        <v>94</v>
      </c>
      <c r="S31" s="69" t="s">
        <v>94</v>
      </c>
      <c r="T31" s="69" t="s">
        <v>94</v>
      </c>
      <c r="V31" s="66">
        <v>31</v>
      </c>
      <c r="W31" s="50" t="s">
        <v>29</v>
      </c>
      <c r="X31" s="23">
        <v>13</v>
      </c>
      <c r="Y31" s="23">
        <v>13</v>
      </c>
      <c r="Z31" s="51">
        <v>0.3227408142999007</v>
      </c>
      <c r="AA31" s="6">
        <v>0</v>
      </c>
      <c r="AB31" s="23">
        <v>390</v>
      </c>
      <c r="AC31" s="23">
        <v>348</v>
      </c>
      <c r="AD31" s="73">
        <v>0.3543679928311762</v>
      </c>
      <c r="AE31" s="13">
        <v>-10.76923076923077</v>
      </c>
      <c r="AF31" s="25">
        <v>1115286</v>
      </c>
      <c r="AG31" s="23">
        <v>690853</v>
      </c>
      <c r="AH31" s="51">
        <v>0.28790354454252937</v>
      </c>
      <c r="AI31" s="6">
        <v>-38.055978466509934</v>
      </c>
      <c r="AJ31" s="6">
        <v>0.9769628705633129</v>
      </c>
      <c r="AK31" s="23">
        <v>516876</v>
      </c>
      <c r="AL31" s="23">
        <v>360774</v>
      </c>
      <c r="AM31" s="73">
        <v>0.4016135832652658</v>
      </c>
      <c r="AN31" s="6">
        <v>-30.20105402456295</v>
      </c>
      <c r="AO31" s="6">
        <v>1.0393648570009415</v>
      </c>
    </row>
    <row r="32" spans="1:41" ht="16.5" customHeight="1">
      <c r="A32" s="77">
        <v>32</v>
      </c>
      <c r="B32" s="52" t="s">
        <v>31</v>
      </c>
      <c r="C32" s="24">
        <v>282</v>
      </c>
      <c r="D32" s="24">
        <v>252</v>
      </c>
      <c r="E32" s="62">
        <v>6.256206554121152</v>
      </c>
      <c r="F32" s="7">
        <v>-10.638297872340425</v>
      </c>
      <c r="G32" s="24">
        <v>1508</v>
      </c>
      <c r="H32" s="24">
        <v>1248</v>
      </c>
      <c r="I32" s="62">
        <v>1.270836939808356</v>
      </c>
      <c r="J32" s="7">
        <v>-17.24137931034483</v>
      </c>
      <c r="K32" s="26">
        <v>1428592</v>
      </c>
      <c r="L32" s="24">
        <v>1006491</v>
      </c>
      <c r="M32" s="62">
        <v>0.41944136661511916</v>
      </c>
      <c r="N32" s="7">
        <v>-29.546644528318794</v>
      </c>
      <c r="O32" s="7">
        <v>0.9715950565286982</v>
      </c>
      <c r="P32" s="24">
        <v>790084</v>
      </c>
      <c r="Q32" s="24">
        <v>515162</v>
      </c>
      <c r="R32" s="62">
        <v>0.5734782905145628</v>
      </c>
      <c r="S32" s="14">
        <v>-34.79655327787932</v>
      </c>
      <c r="T32" s="14">
        <v>1.8304971442801041</v>
      </c>
      <c r="V32" s="77">
        <v>32</v>
      </c>
      <c r="W32" s="52" t="s">
        <v>31</v>
      </c>
      <c r="X32" s="24">
        <v>282</v>
      </c>
      <c r="Y32" s="24">
        <v>252</v>
      </c>
      <c r="Z32" s="62">
        <v>6.256206554121152</v>
      </c>
      <c r="AA32" s="7">
        <v>-10.638297872340425</v>
      </c>
      <c r="AB32" s="24">
        <v>1508</v>
      </c>
      <c r="AC32" s="24">
        <v>1248</v>
      </c>
      <c r="AD32" s="62">
        <v>1.270836939808356</v>
      </c>
      <c r="AE32" s="7">
        <v>-17.24137931034483</v>
      </c>
      <c r="AF32" s="26">
        <v>1428592</v>
      </c>
      <c r="AG32" s="24">
        <v>1006491</v>
      </c>
      <c r="AH32" s="62">
        <v>0.41944136661511916</v>
      </c>
      <c r="AI32" s="7">
        <v>-29.546644528318794</v>
      </c>
      <c r="AJ32" s="7">
        <v>0.9715950565286982</v>
      </c>
      <c r="AK32" s="24">
        <v>790084</v>
      </c>
      <c r="AL32" s="24">
        <v>515162</v>
      </c>
      <c r="AM32" s="62">
        <v>0.5734782905145628</v>
      </c>
      <c r="AN32" s="14">
        <v>-34.79655327787932</v>
      </c>
      <c r="AO32" s="14">
        <v>1.8304971442801041</v>
      </c>
    </row>
    <row r="33" spans="1:20" ht="16.5" customHeight="1">
      <c r="A33" s="8"/>
      <c r="B33" s="78"/>
      <c r="C33" s="25"/>
      <c r="D33" s="25"/>
      <c r="E33" s="79"/>
      <c r="F33" s="17"/>
      <c r="G33" s="25"/>
      <c r="H33" s="25"/>
      <c r="I33" s="79"/>
      <c r="J33" s="17"/>
      <c r="K33" s="25"/>
      <c r="L33" s="25"/>
      <c r="M33" s="79"/>
      <c r="N33" s="17"/>
      <c r="O33" s="17"/>
      <c r="P33" s="25"/>
      <c r="Q33" s="25"/>
      <c r="R33" s="79"/>
      <c r="S33" s="17"/>
      <c r="T33" s="17"/>
    </row>
    <row r="34" spans="1:19" ht="16.5" customHeight="1">
      <c r="A34" s="8"/>
      <c r="B34" s="8"/>
      <c r="C34" s="8"/>
      <c r="D34" s="8"/>
      <c r="E34" s="63"/>
      <c r="F34" s="8"/>
      <c r="G34" s="8"/>
      <c r="H34" s="8"/>
      <c r="I34" s="63"/>
      <c r="J34" s="8"/>
      <c r="K34" s="8"/>
      <c r="L34" s="8"/>
      <c r="M34" s="63"/>
      <c r="N34" s="8"/>
      <c r="O34" s="8"/>
      <c r="P34" s="8"/>
      <c r="Q34" s="8"/>
      <c r="R34" s="63"/>
      <c r="S34" s="8"/>
    </row>
    <row r="35" spans="1:11" ht="12.75" customHeight="1" thickBot="1">
      <c r="A35" s="54" t="s">
        <v>85</v>
      </c>
      <c r="B35" s="54"/>
      <c r="C35" s="54"/>
      <c r="D35" s="54"/>
      <c r="E35" s="54"/>
      <c r="F35" s="54"/>
      <c r="G35" s="54"/>
      <c r="H35" s="54"/>
      <c r="I35" s="54"/>
      <c r="K35" s="8"/>
    </row>
    <row r="36" spans="1:20" ht="12.75" customHeight="1">
      <c r="A36" s="30"/>
      <c r="B36" s="30"/>
      <c r="C36" s="31" t="s">
        <v>0</v>
      </c>
      <c r="D36" s="15"/>
      <c r="E36" s="15"/>
      <c r="F36" s="32"/>
      <c r="G36" s="31" t="s">
        <v>1</v>
      </c>
      <c r="H36" s="9"/>
      <c r="I36" s="15"/>
      <c r="J36" s="33"/>
      <c r="K36" s="15" t="s">
        <v>2</v>
      </c>
      <c r="L36" s="15"/>
      <c r="M36" s="15"/>
      <c r="N36" s="9"/>
      <c r="O36" s="9"/>
      <c r="P36" s="31" t="s">
        <v>80</v>
      </c>
      <c r="Q36" s="15"/>
      <c r="R36" s="15"/>
      <c r="S36" s="15"/>
      <c r="T36" s="15"/>
    </row>
    <row r="37" spans="1:20" ht="12.75" customHeight="1">
      <c r="A37" s="1" t="s">
        <v>69</v>
      </c>
      <c r="C37" s="34"/>
      <c r="D37" s="34"/>
      <c r="E37" s="35"/>
      <c r="F37" s="18"/>
      <c r="G37" s="34"/>
      <c r="H37" s="34"/>
      <c r="I37" s="35"/>
      <c r="J37" s="18"/>
      <c r="K37" s="35"/>
      <c r="L37" s="34"/>
      <c r="M37" s="35"/>
      <c r="N37" s="19"/>
      <c r="O37" s="18"/>
      <c r="P37" s="34"/>
      <c r="Q37" s="34"/>
      <c r="R37" s="35"/>
      <c r="S37" s="19"/>
      <c r="T37" s="19"/>
    </row>
    <row r="38" spans="3:20" ht="12.75" customHeight="1">
      <c r="C38" s="36"/>
      <c r="D38" s="36"/>
      <c r="E38" s="37"/>
      <c r="F38" s="3" t="s">
        <v>4</v>
      </c>
      <c r="G38" s="36"/>
      <c r="H38" s="36"/>
      <c r="I38" s="37"/>
      <c r="J38" s="28" t="s">
        <v>4</v>
      </c>
      <c r="K38" s="8"/>
      <c r="L38" s="36"/>
      <c r="M38" s="37"/>
      <c r="N38" s="3" t="s">
        <v>4</v>
      </c>
      <c r="O38" s="3" t="s">
        <v>56</v>
      </c>
      <c r="P38" s="36"/>
      <c r="Q38" s="36"/>
      <c r="R38" s="37"/>
      <c r="S38" s="3" t="s">
        <v>4</v>
      </c>
      <c r="T38" s="3" t="s">
        <v>56</v>
      </c>
    </row>
    <row r="39" spans="3:20" ht="12.75" customHeight="1">
      <c r="C39" s="29" t="s">
        <v>77</v>
      </c>
      <c r="D39" s="29" t="s">
        <v>78</v>
      </c>
      <c r="E39" s="3" t="s">
        <v>5</v>
      </c>
      <c r="F39" s="3" t="s">
        <v>6</v>
      </c>
      <c r="G39" s="29" t="s">
        <v>77</v>
      </c>
      <c r="H39" s="29" t="s">
        <v>78</v>
      </c>
      <c r="I39" s="3" t="s">
        <v>5</v>
      </c>
      <c r="J39" s="10" t="s">
        <v>6</v>
      </c>
      <c r="K39" s="38" t="s">
        <v>77</v>
      </c>
      <c r="L39" s="29" t="s">
        <v>78</v>
      </c>
      <c r="M39" s="3" t="s">
        <v>5</v>
      </c>
      <c r="N39" s="3" t="s">
        <v>6</v>
      </c>
      <c r="O39" s="3" t="s">
        <v>57</v>
      </c>
      <c r="P39" s="29" t="s">
        <v>77</v>
      </c>
      <c r="Q39" s="29" t="s">
        <v>78</v>
      </c>
      <c r="R39" s="3" t="s">
        <v>5</v>
      </c>
      <c r="S39" s="3" t="s">
        <v>6</v>
      </c>
      <c r="T39" s="3" t="s">
        <v>57</v>
      </c>
    </row>
    <row r="40" spans="1:20" ht="12.75" customHeight="1">
      <c r="A40" s="39"/>
      <c r="B40" s="40"/>
      <c r="C40" s="41"/>
      <c r="D40" s="41"/>
      <c r="E40" s="4" t="s">
        <v>7</v>
      </c>
      <c r="F40" s="4" t="s">
        <v>7</v>
      </c>
      <c r="G40" s="41"/>
      <c r="H40" s="41"/>
      <c r="I40" s="4" t="s">
        <v>7</v>
      </c>
      <c r="J40" s="22" t="s">
        <v>7</v>
      </c>
      <c r="K40" s="39"/>
      <c r="L40" s="41"/>
      <c r="M40" s="4" t="s">
        <v>7</v>
      </c>
      <c r="N40" s="4" t="s">
        <v>7</v>
      </c>
      <c r="O40" s="4" t="s">
        <v>7</v>
      </c>
      <c r="P40" s="41"/>
      <c r="Q40" s="41"/>
      <c r="R40" s="4" t="s">
        <v>7</v>
      </c>
      <c r="S40" s="4" t="s">
        <v>7</v>
      </c>
      <c r="T40" s="4" t="s">
        <v>7</v>
      </c>
    </row>
    <row r="41" spans="1:20" ht="16.5" customHeight="1">
      <c r="A41" s="84" t="s">
        <v>8</v>
      </c>
      <c r="B41" s="85"/>
      <c r="C41" s="27">
        <f>SUM(C43:C53)</f>
        <v>4543</v>
      </c>
      <c r="D41" s="27">
        <f>SUM(D43:D53)</f>
        <v>4028</v>
      </c>
      <c r="E41" s="43">
        <f>+D41/$D$41*100</f>
        <v>100</v>
      </c>
      <c r="F41" s="5">
        <f>(D41-C41)/ABS(C41)*100</f>
        <v>-11.336121505613031</v>
      </c>
      <c r="G41" s="27">
        <f>SUM(G43:G53)</f>
        <v>104514</v>
      </c>
      <c r="H41" s="27">
        <f>SUM(H43:H53)</f>
        <v>98203</v>
      </c>
      <c r="I41" s="43">
        <f>+H41/$H$41*100</f>
        <v>100</v>
      </c>
      <c r="J41" s="12">
        <f>(H41-G41)/ABS(G41)*100</f>
        <v>-6.038425474099164</v>
      </c>
      <c r="K41" s="44">
        <f>SUM(K43:K53)</f>
        <v>283404008</v>
      </c>
      <c r="L41" s="47">
        <f>SUM(L43:L53)</f>
        <v>239959880</v>
      </c>
      <c r="M41" s="43">
        <f>+L41/$L$41*100</f>
        <v>100</v>
      </c>
      <c r="N41" s="12">
        <f>(L41-K41)/ABS(K41)*100</f>
        <v>-15.329397882051124</v>
      </c>
      <c r="O41" s="12">
        <f>(L41-K41)/(L$41-K$41)*100</f>
        <v>100</v>
      </c>
      <c r="P41" s="47">
        <f>SUM(P43:P53)</f>
        <v>104850105</v>
      </c>
      <c r="Q41" s="47">
        <f>SUM(Q43:Q53)</f>
        <v>89831125</v>
      </c>
      <c r="R41" s="43">
        <f>+Q41/Q$7*100</f>
        <v>100</v>
      </c>
      <c r="S41" s="5">
        <f>(Q41-P41)/ABS(P41)*100</f>
        <v>-14.324239351024017</v>
      </c>
      <c r="T41" s="5">
        <f>(Q41-P41)/(Q$41-P$41)*100</f>
        <v>100</v>
      </c>
    </row>
    <row r="42" spans="1:20" ht="16.5" customHeight="1">
      <c r="A42" s="48"/>
      <c r="B42" s="49"/>
      <c r="C42" s="47"/>
      <c r="D42" s="47"/>
      <c r="E42" s="43"/>
      <c r="F42" s="5"/>
      <c r="G42" s="47"/>
      <c r="H42" s="47"/>
      <c r="I42" s="43"/>
      <c r="J42" s="12"/>
      <c r="K42" s="44"/>
      <c r="L42" s="47"/>
      <c r="M42" s="43"/>
      <c r="N42" s="12"/>
      <c r="O42" s="12"/>
      <c r="P42" s="47"/>
      <c r="Q42" s="47"/>
      <c r="R42" s="43"/>
      <c r="S42" s="5"/>
      <c r="T42" s="5"/>
    </row>
    <row r="43" spans="1:20" ht="16.5" customHeight="1">
      <c r="A43" s="82" t="s">
        <v>58</v>
      </c>
      <c r="B43" s="86"/>
      <c r="C43" s="23">
        <v>942</v>
      </c>
      <c r="D43" s="23">
        <v>792</v>
      </c>
      <c r="E43" s="51">
        <f>D43/$D$41*100</f>
        <v>19.662363455809334</v>
      </c>
      <c r="F43" s="6">
        <f aca="true" t="shared" si="0" ref="F43:F53">(D43-C43)/ABS(C43)*100</f>
        <v>-15.92356687898089</v>
      </c>
      <c r="G43" s="23">
        <v>19091</v>
      </c>
      <c r="H43" s="23">
        <v>16919</v>
      </c>
      <c r="I43" s="51">
        <f>+H43/$H$41*100</f>
        <v>17.228597904341008</v>
      </c>
      <c r="J43" s="13">
        <f aca="true" t="shared" si="1" ref="J43:J53">(H43-G43)/ABS(G43)*100</f>
        <v>-11.377088680530093</v>
      </c>
      <c r="K43" s="25">
        <v>45284422</v>
      </c>
      <c r="L43" s="23">
        <v>30471836</v>
      </c>
      <c r="M43" s="51">
        <f>+L43/$L$41*100</f>
        <v>12.698721136216603</v>
      </c>
      <c r="N43" s="13">
        <f aca="true" t="shared" si="2" ref="N43:N53">(L43-K43)/ABS(K43)*100</f>
        <v>-32.71011386653008</v>
      </c>
      <c r="O43" s="13">
        <f>(L43-K43)/(L$41-K$41)*100</f>
        <v>34.09571484551376</v>
      </c>
      <c r="P43" s="23">
        <v>16453287</v>
      </c>
      <c r="Q43" s="23">
        <v>11473581</v>
      </c>
      <c r="R43" s="51">
        <f aca="true" t="shared" si="3" ref="R43:R53">+Q43/Q$7*100</f>
        <v>12.772389302705491</v>
      </c>
      <c r="S43" s="6">
        <f aca="true" t="shared" si="4" ref="S43:S53">(Q43-P43)/ABS(P43)*100</f>
        <v>-30.265721372270477</v>
      </c>
      <c r="T43" s="6">
        <f>(Q43-P43)/(Q$41-P$41)*100</f>
        <v>33.1560864985505</v>
      </c>
    </row>
    <row r="44" spans="1:20" ht="16.5" customHeight="1">
      <c r="A44" s="82" t="s">
        <v>63</v>
      </c>
      <c r="B44" s="86"/>
      <c r="C44" s="23">
        <v>365</v>
      </c>
      <c r="D44" s="23">
        <v>351</v>
      </c>
      <c r="E44" s="51">
        <f aca="true" t="shared" si="5" ref="E44:E53">D44/$D$41*100</f>
        <v>8.714001986097317</v>
      </c>
      <c r="F44" s="6">
        <f t="shared" si="0"/>
        <v>-3.8356164383561646</v>
      </c>
      <c r="G44" s="23">
        <v>9421</v>
      </c>
      <c r="H44" s="23">
        <v>10025</v>
      </c>
      <c r="I44" s="51">
        <f aca="true" t="shared" si="6" ref="I44:I53">+H44/$H$41*100</f>
        <v>10.208445770495809</v>
      </c>
      <c r="J44" s="13">
        <f t="shared" si="1"/>
        <v>6.411209001167604</v>
      </c>
      <c r="K44" s="25">
        <v>20005304</v>
      </c>
      <c r="L44" s="23">
        <v>19832099</v>
      </c>
      <c r="M44" s="51">
        <f aca="true" t="shared" si="7" ref="M44:M53">+L44/$L$41*100</f>
        <v>8.264756175073932</v>
      </c>
      <c r="N44" s="13">
        <f t="shared" si="2"/>
        <v>-0.8657953910622903</v>
      </c>
      <c r="O44" s="13">
        <f aca="true" t="shared" si="8" ref="O44:O53">(L44-K44)/(L$41-K$41)*100</f>
        <v>0.39868448965070724</v>
      </c>
      <c r="P44" s="23">
        <v>6981162</v>
      </c>
      <c r="Q44" s="23">
        <v>6832500</v>
      </c>
      <c r="R44" s="51">
        <f t="shared" si="3"/>
        <v>7.605938364904147</v>
      </c>
      <c r="S44" s="6">
        <f t="shared" si="4"/>
        <v>-2.129473574743001</v>
      </c>
      <c r="T44" s="6">
        <f aca="true" t="shared" si="9" ref="T44:T53">(Q44-P44)/(Q$41-P$41)*100</f>
        <v>0.9898275382216369</v>
      </c>
    </row>
    <row r="45" spans="1:20" ht="16.5" customHeight="1">
      <c r="A45" s="82" t="s">
        <v>59</v>
      </c>
      <c r="B45" s="83"/>
      <c r="C45" s="23">
        <v>440</v>
      </c>
      <c r="D45" s="23">
        <v>380</v>
      </c>
      <c r="E45" s="51">
        <f t="shared" si="5"/>
        <v>9.433962264150944</v>
      </c>
      <c r="F45" s="6">
        <f t="shared" si="0"/>
        <v>-13.636363636363635</v>
      </c>
      <c r="G45" s="23">
        <v>14379</v>
      </c>
      <c r="H45" s="23">
        <v>12892</v>
      </c>
      <c r="I45" s="51">
        <f t="shared" si="6"/>
        <v>13.127908516033116</v>
      </c>
      <c r="J45" s="13">
        <f t="shared" si="1"/>
        <v>-10.341470199596634</v>
      </c>
      <c r="K45" s="25">
        <v>37925507</v>
      </c>
      <c r="L45" s="23">
        <v>33877593</v>
      </c>
      <c r="M45" s="51">
        <f t="shared" si="7"/>
        <v>14.118023812980738</v>
      </c>
      <c r="N45" s="13">
        <f t="shared" si="2"/>
        <v>-10.673328638691633</v>
      </c>
      <c r="O45" s="13">
        <f t="shared" si="8"/>
        <v>9.317516972604444</v>
      </c>
      <c r="P45" s="23">
        <v>10977739</v>
      </c>
      <c r="Q45" s="23">
        <v>13588143</v>
      </c>
      <c r="R45" s="51">
        <f t="shared" si="3"/>
        <v>15.12631952455232</v>
      </c>
      <c r="S45" s="6">
        <f t="shared" si="4"/>
        <v>23.77906780257756</v>
      </c>
      <c r="T45" s="6">
        <f t="shared" si="9"/>
        <v>-17.380700953060728</v>
      </c>
    </row>
    <row r="46" spans="1:20" ht="16.5" customHeight="1">
      <c r="A46" s="82" t="s">
        <v>60</v>
      </c>
      <c r="B46" s="83"/>
      <c r="C46" s="23">
        <v>258</v>
      </c>
      <c r="D46" s="23">
        <v>229</v>
      </c>
      <c r="E46" s="51">
        <f t="shared" si="5"/>
        <v>5.685203574975174</v>
      </c>
      <c r="F46" s="6">
        <f t="shared" si="0"/>
        <v>-11.24031007751938</v>
      </c>
      <c r="G46" s="23">
        <v>6547</v>
      </c>
      <c r="H46" s="23">
        <v>5916</v>
      </c>
      <c r="I46" s="51">
        <f t="shared" si="6"/>
        <v>6.0242558781299955</v>
      </c>
      <c r="J46" s="13">
        <f t="shared" si="1"/>
        <v>-9.638002138383992</v>
      </c>
      <c r="K46" s="25">
        <v>11840968</v>
      </c>
      <c r="L46" s="23">
        <v>9755431</v>
      </c>
      <c r="M46" s="51">
        <f t="shared" si="7"/>
        <v>4.065442523141785</v>
      </c>
      <c r="N46" s="13">
        <f t="shared" si="2"/>
        <v>-17.61289279727806</v>
      </c>
      <c r="O46" s="13">
        <f t="shared" si="8"/>
        <v>4.800503764283174</v>
      </c>
      <c r="P46" s="23">
        <v>4563275</v>
      </c>
      <c r="Q46" s="23">
        <v>4332787</v>
      </c>
      <c r="R46" s="51">
        <f t="shared" si="3"/>
        <v>4.82325808565795</v>
      </c>
      <c r="S46" s="6">
        <f t="shared" si="4"/>
        <v>-5.050933813982283</v>
      </c>
      <c r="T46" s="6">
        <f t="shared" si="9"/>
        <v>1.5346448294091877</v>
      </c>
    </row>
    <row r="47" spans="1:20" ht="16.5" customHeight="1">
      <c r="A47" s="82" t="s">
        <v>61</v>
      </c>
      <c r="B47" s="83"/>
      <c r="C47" s="23">
        <v>396</v>
      </c>
      <c r="D47" s="23">
        <v>388</v>
      </c>
      <c r="E47" s="51">
        <f t="shared" si="5"/>
        <v>9.632571996027806</v>
      </c>
      <c r="F47" s="6">
        <f t="shared" si="0"/>
        <v>-2.0202020202020203</v>
      </c>
      <c r="G47" s="23">
        <v>18365</v>
      </c>
      <c r="H47" s="23">
        <v>20366</v>
      </c>
      <c r="I47" s="51">
        <f t="shared" si="6"/>
        <v>20.73867397126361</v>
      </c>
      <c r="J47" s="13">
        <f t="shared" si="1"/>
        <v>10.895725564933297</v>
      </c>
      <c r="K47" s="25">
        <v>95453329</v>
      </c>
      <c r="L47" s="23">
        <v>86679103</v>
      </c>
      <c r="M47" s="51">
        <f t="shared" si="7"/>
        <v>36.12233136639342</v>
      </c>
      <c r="N47" s="13">
        <f t="shared" si="2"/>
        <v>-9.192163428894135</v>
      </c>
      <c r="O47" s="13">
        <f t="shared" si="8"/>
        <v>20.196575242573633</v>
      </c>
      <c r="P47" s="23">
        <v>36299917</v>
      </c>
      <c r="Q47" s="23">
        <v>29120537</v>
      </c>
      <c r="R47" s="51">
        <f t="shared" si="3"/>
        <v>32.41697908158225</v>
      </c>
      <c r="S47" s="6">
        <f t="shared" si="4"/>
        <v>-19.777951558401636</v>
      </c>
      <c r="T47" s="6">
        <f t="shared" si="9"/>
        <v>47.80204780883921</v>
      </c>
    </row>
    <row r="48" spans="1:20" ht="16.5" customHeight="1">
      <c r="A48" s="82" t="s">
        <v>62</v>
      </c>
      <c r="B48" s="83"/>
      <c r="C48" s="23">
        <v>280</v>
      </c>
      <c r="D48" s="23">
        <v>256</v>
      </c>
      <c r="E48" s="51">
        <f t="shared" si="5"/>
        <v>6.355511420059583</v>
      </c>
      <c r="F48" s="6">
        <f t="shared" si="0"/>
        <v>-8.571428571428571</v>
      </c>
      <c r="G48" s="23">
        <v>4452</v>
      </c>
      <c r="H48" s="23">
        <v>4069</v>
      </c>
      <c r="I48" s="51">
        <f t="shared" si="6"/>
        <v>4.143457939166828</v>
      </c>
      <c r="J48" s="13">
        <f t="shared" si="1"/>
        <v>-8.602875112309075</v>
      </c>
      <c r="K48" s="25">
        <v>10971834</v>
      </c>
      <c r="L48" s="23">
        <v>8190044</v>
      </c>
      <c r="M48" s="51">
        <f t="shared" si="7"/>
        <v>3.4130888880257815</v>
      </c>
      <c r="N48" s="13">
        <f t="shared" si="2"/>
        <v>-25.353919864263347</v>
      </c>
      <c r="O48" s="13">
        <f t="shared" si="8"/>
        <v>6.403143826479842</v>
      </c>
      <c r="P48" s="23">
        <v>5625691</v>
      </c>
      <c r="Q48" s="23">
        <v>3708066</v>
      </c>
      <c r="R48" s="51">
        <f t="shared" si="3"/>
        <v>4.127818726527136</v>
      </c>
      <c r="S48" s="6">
        <f t="shared" si="4"/>
        <v>-34.08692372190367</v>
      </c>
      <c r="T48" s="6">
        <f t="shared" si="9"/>
        <v>12.768010876903757</v>
      </c>
    </row>
    <row r="49" spans="1:20" ht="16.5" customHeight="1">
      <c r="A49" s="82" t="s">
        <v>64</v>
      </c>
      <c r="B49" s="83"/>
      <c r="C49" s="23">
        <v>241</v>
      </c>
      <c r="D49" s="23">
        <v>212</v>
      </c>
      <c r="E49" s="51">
        <f t="shared" si="5"/>
        <v>5.263157894736842</v>
      </c>
      <c r="F49" s="6">
        <f t="shared" si="0"/>
        <v>-12.033195020746888</v>
      </c>
      <c r="G49" s="23">
        <v>5490</v>
      </c>
      <c r="H49" s="23">
        <v>5037</v>
      </c>
      <c r="I49" s="51">
        <f t="shared" si="6"/>
        <v>5.129171206582283</v>
      </c>
      <c r="J49" s="13">
        <f t="shared" si="1"/>
        <v>-8.251366120218579</v>
      </c>
      <c r="K49" s="25">
        <v>8958435</v>
      </c>
      <c r="L49" s="23">
        <v>10832075</v>
      </c>
      <c r="M49" s="51">
        <f t="shared" si="7"/>
        <v>4.5141191935918625</v>
      </c>
      <c r="N49" s="13">
        <f t="shared" si="2"/>
        <v>20.914813803973573</v>
      </c>
      <c r="O49" s="13">
        <f t="shared" si="8"/>
        <v>-4.312757756353172</v>
      </c>
      <c r="P49" s="23">
        <v>4002381</v>
      </c>
      <c r="Q49" s="23">
        <v>5800304</v>
      </c>
      <c r="R49" s="51">
        <f t="shared" si="3"/>
        <v>6.4568978736490275</v>
      </c>
      <c r="S49" s="6">
        <f t="shared" si="4"/>
        <v>44.921335574998984</v>
      </c>
      <c r="T49" s="6">
        <f t="shared" si="9"/>
        <v>-11.971006020382209</v>
      </c>
    </row>
    <row r="50" spans="1:20" ht="16.5" customHeight="1">
      <c r="A50" s="82" t="s">
        <v>65</v>
      </c>
      <c r="B50" s="83"/>
      <c r="C50" s="23">
        <v>500</v>
      </c>
      <c r="D50" s="23">
        <v>432</v>
      </c>
      <c r="E50" s="51">
        <f t="shared" si="5"/>
        <v>10.724925521350546</v>
      </c>
      <c r="F50" s="6">
        <f t="shared" si="0"/>
        <v>-13.600000000000001</v>
      </c>
      <c r="G50" s="23">
        <v>8793</v>
      </c>
      <c r="H50" s="23">
        <v>7799</v>
      </c>
      <c r="I50" s="51">
        <f t="shared" si="6"/>
        <v>7.941712574972251</v>
      </c>
      <c r="J50" s="13">
        <f t="shared" si="1"/>
        <v>-11.304446718981009</v>
      </c>
      <c r="K50" s="25">
        <v>22527678</v>
      </c>
      <c r="L50" s="23">
        <v>18989773</v>
      </c>
      <c r="M50" s="51">
        <f t="shared" si="7"/>
        <v>7.913728328252207</v>
      </c>
      <c r="N50" s="13">
        <f t="shared" si="2"/>
        <v>-15.704703343149703</v>
      </c>
      <c r="O50" s="13">
        <f t="shared" si="8"/>
        <v>8.14357466214997</v>
      </c>
      <c r="P50" s="23">
        <v>9059126</v>
      </c>
      <c r="Q50" s="23">
        <v>6370292</v>
      </c>
      <c r="R50" s="51">
        <f t="shared" si="3"/>
        <v>7.091408462267393</v>
      </c>
      <c r="S50" s="6">
        <f t="shared" si="4"/>
        <v>-29.68094273111998</v>
      </c>
      <c r="T50" s="6">
        <f t="shared" si="9"/>
        <v>17.902906855192562</v>
      </c>
    </row>
    <row r="51" spans="1:20" ht="16.5" customHeight="1">
      <c r="A51" s="82" t="s">
        <v>66</v>
      </c>
      <c r="B51" s="83"/>
      <c r="C51" s="23">
        <v>176</v>
      </c>
      <c r="D51" s="23">
        <v>161</v>
      </c>
      <c r="E51" s="51">
        <f t="shared" si="5"/>
        <v>3.9970208540218466</v>
      </c>
      <c r="F51" s="6">
        <f t="shared" si="0"/>
        <v>-8.522727272727272</v>
      </c>
      <c r="G51" s="23">
        <v>4151</v>
      </c>
      <c r="H51" s="23">
        <v>3289</v>
      </c>
      <c r="I51" s="51">
        <f t="shared" si="6"/>
        <v>3.3491848517866054</v>
      </c>
      <c r="J51" s="13">
        <f t="shared" si="1"/>
        <v>-20.766080462539147</v>
      </c>
      <c r="K51" s="25">
        <v>12240067</v>
      </c>
      <c r="L51" s="23">
        <v>6216490</v>
      </c>
      <c r="M51" s="51">
        <f t="shared" si="7"/>
        <v>2.5906372348577604</v>
      </c>
      <c r="N51" s="13">
        <f t="shared" si="2"/>
        <v>-49.211961012958504</v>
      </c>
      <c r="O51" s="13">
        <f t="shared" si="8"/>
        <v>13.865111989357917</v>
      </c>
      <c r="P51" s="23">
        <v>3984641</v>
      </c>
      <c r="Q51" s="23">
        <v>2490866</v>
      </c>
      <c r="R51" s="51">
        <f t="shared" si="3"/>
        <v>2.7728317996685448</v>
      </c>
      <c r="S51" s="6">
        <f t="shared" si="4"/>
        <v>-37.48832077971391</v>
      </c>
      <c r="T51" s="6">
        <f t="shared" si="9"/>
        <v>9.945915102090822</v>
      </c>
    </row>
    <row r="52" spans="1:20" ht="16.5" customHeight="1">
      <c r="A52" s="82" t="s">
        <v>67</v>
      </c>
      <c r="B52" s="83"/>
      <c r="C52" s="23">
        <v>420</v>
      </c>
      <c r="D52" s="23">
        <v>366</v>
      </c>
      <c r="E52" s="51">
        <f t="shared" si="5"/>
        <v>9.086395233366435</v>
      </c>
      <c r="F52" s="6">
        <f t="shared" si="0"/>
        <v>-12.857142857142856</v>
      </c>
      <c r="G52" s="23">
        <v>7679</v>
      </c>
      <c r="H52" s="23">
        <v>6354</v>
      </c>
      <c r="I52" s="51">
        <f t="shared" si="6"/>
        <v>6.47027076565889</v>
      </c>
      <c r="J52" s="13">
        <f t="shared" si="1"/>
        <v>-17.254850892043237</v>
      </c>
      <c r="K52" s="25">
        <v>12660591</v>
      </c>
      <c r="L52" s="23">
        <v>10778771</v>
      </c>
      <c r="M52" s="51">
        <f t="shared" si="7"/>
        <v>4.49190548019944</v>
      </c>
      <c r="N52" s="13">
        <f t="shared" si="2"/>
        <v>-14.86360312879549</v>
      </c>
      <c r="O52" s="13">
        <f t="shared" si="8"/>
        <v>4.331586538001177</v>
      </c>
      <c r="P52" s="23">
        <v>4572635</v>
      </c>
      <c r="Q52" s="23">
        <v>4226210</v>
      </c>
      <c r="R52" s="51">
        <f t="shared" si="3"/>
        <v>4.704616579164515</v>
      </c>
      <c r="S52" s="6">
        <f t="shared" si="4"/>
        <v>-7.576047508712154</v>
      </c>
      <c r="T52" s="6">
        <f t="shared" si="9"/>
        <v>2.30658140566137</v>
      </c>
    </row>
    <row r="53" spans="1:20" ht="16.5" customHeight="1">
      <c r="A53" s="80" t="s">
        <v>68</v>
      </c>
      <c r="B53" s="81"/>
      <c r="C53" s="24">
        <v>525</v>
      </c>
      <c r="D53" s="24">
        <v>461</v>
      </c>
      <c r="E53" s="53">
        <f t="shared" si="5"/>
        <v>11.44488579940417</v>
      </c>
      <c r="F53" s="14">
        <f t="shared" si="0"/>
        <v>-12.19047619047619</v>
      </c>
      <c r="G53" s="24">
        <v>6146</v>
      </c>
      <c r="H53" s="24">
        <v>5537</v>
      </c>
      <c r="I53" s="53">
        <f t="shared" si="6"/>
        <v>5.638320621569606</v>
      </c>
      <c r="J53" s="7">
        <f t="shared" si="1"/>
        <v>-9.90888382687927</v>
      </c>
      <c r="K53" s="26">
        <v>5535873</v>
      </c>
      <c r="L53" s="24">
        <v>4336665</v>
      </c>
      <c r="M53" s="53">
        <f t="shared" si="7"/>
        <v>1.8072458612664752</v>
      </c>
      <c r="N53" s="7">
        <f t="shared" si="2"/>
        <v>-21.66249117347887</v>
      </c>
      <c r="O53" s="7">
        <f t="shared" si="8"/>
        <v>2.760345425738549</v>
      </c>
      <c r="P53" s="24">
        <v>2330251</v>
      </c>
      <c r="Q53" s="24">
        <v>1887839</v>
      </c>
      <c r="R53" s="53">
        <f t="shared" si="3"/>
        <v>2.101542199321226</v>
      </c>
      <c r="S53" s="14">
        <f t="shared" si="4"/>
        <v>-18.9855942557261</v>
      </c>
      <c r="T53" s="14">
        <f t="shared" si="9"/>
        <v>2.945686058573884</v>
      </c>
    </row>
    <row r="54" spans="1:19" ht="10.5" customHeight="1">
      <c r="A54" s="8"/>
      <c r="B54" s="8"/>
      <c r="C54" s="8"/>
      <c r="D54" s="8"/>
      <c r="E54" s="63"/>
      <c r="F54" s="8"/>
      <c r="G54" s="8"/>
      <c r="H54" s="8"/>
      <c r="I54" s="63"/>
      <c r="J54" s="8"/>
      <c r="K54" s="8" t="s">
        <v>71</v>
      </c>
      <c r="L54" s="8"/>
      <c r="M54" s="8"/>
      <c r="N54" s="8"/>
      <c r="O54" s="8"/>
      <c r="P54" s="25"/>
      <c r="Q54" s="25"/>
      <c r="R54" s="25"/>
      <c r="S54" s="8"/>
    </row>
    <row r="55" ht="11.25">
      <c r="K55" s="1" t="s">
        <v>72</v>
      </c>
    </row>
    <row r="56" spans="11:12" ht="11.25">
      <c r="K56" s="66" t="s">
        <v>70</v>
      </c>
      <c r="L56" s="57"/>
    </row>
    <row r="57" spans="1:10" ht="13.5" customHeight="1" thickBot="1">
      <c r="A57" s="54" t="s">
        <v>73</v>
      </c>
      <c r="B57" s="54"/>
      <c r="C57" s="54"/>
      <c r="D57" s="54"/>
      <c r="E57" s="54"/>
      <c r="F57" s="54"/>
      <c r="G57" s="54"/>
      <c r="H57" s="54"/>
      <c r="I57" s="54"/>
      <c r="J57" s="54"/>
    </row>
    <row r="58" spans="1:20" ht="12.75" customHeight="1">
      <c r="A58" s="30"/>
      <c r="B58" s="30"/>
      <c r="C58" s="70" t="s">
        <v>0</v>
      </c>
      <c r="D58" s="2"/>
      <c r="E58" s="2"/>
      <c r="F58" s="2"/>
      <c r="G58" s="31" t="s">
        <v>1</v>
      </c>
      <c r="H58" s="9"/>
      <c r="I58" s="15"/>
      <c r="J58" s="33"/>
      <c r="K58" s="2" t="s">
        <v>2</v>
      </c>
      <c r="L58" s="2"/>
      <c r="M58" s="2"/>
      <c r="N58" s="2"/>
      <c r="O58" s="2"/>
      <c r="P58" s="70" t="s">
        <v>80</v>
      </c>
      <c r="Q58" s="2"/>
      <c r="R58" s="2"/>
      <c r="S58" s="2"/>
      <c r="T58" s="2"/>
    </row>
    <row r="59" spans="1:20" ht="12.75" customHeight="1">
      <c r="A59" s="1" t="s">
        <v>3</v>
      </c>
      <c r="C59" s="34"/>
      <c r="D59" s="34"/>
      <c r="E59" s="35"/>
      <c r="F59" s="18"/>
      <c r="G59" s="34"/>
      <c r="H59" s="34"/>
      <c r="I59" s="35"/>
      <c r="J59" s="18"/>
      <c r="K59" s="35"/>
      <c r="L59" s="34"/>
      <c r="M59" s="35"/>
      <c r="N59" s="19"/>
      <c r="O59" s="18"/>
      <c r="P59" s="34"/>
      <c r="Q59" s="34"/>
      <c r="R59" s="35"/>
      <c r="S59" s="19"/>
      <c r="T59" s="19"/>
    </row>
    <row r="60" spans="3:20" ht="12.75" customHeight="1">
      <c r="C60" s="36"/>
      <c r="D60" s="36"/>
      <c r="E60" s="37"/>
      <c r="F60" s="3" t="s">
        <v>4</v>
      </c>
      <c r="G60" s="36"/>
      <c r="H60" s="36"/>
      <c r="I60" s="37"/>
      <c r="J60" s="28" t="s">
        <v>4</v>
      </c>
      <c r="K60" s="8"/>
      <c r="L60" s="36"/>
      <c r="M60" s="37"/>
      <c r="N60" s="3" t="s">
        <v>4</v>
      </c>
      <c r="O60" s="3" t="s">
        <v>56</v>
      </c>
      <c r="P60" s="36"/>
      <c r="Q60" s="36"/>
      <c r="R60" s="37"/>
      <c r="S60" s="3" t="s">
        <v>4</v>
      </c>
      <c r="T60" s="3" t="s">
        <v>56</v>
      </c>
    </row>
    <row r="61" spans="3:20" ht="12.75" customHeight="1">
      <c r="C61" s="29" t="s">
        <v>91</v>
      </c>
      <c r="D61" s="29" t="s">
        <v>79</v>
      </c>
      <c r="E61" s="3" t="s">
        <v>5</v>
      </c>
      <c r="F61" s="3" t="s">
        <v>6</v>
      </c>
      <c r="G61" s="29" t="s">
        <v>86</v>
      </c>
      <c r="H61" s="29" t="s">
        <v>78</v>
      </c>
      <c r="I61" s="3" t="s">
        <v>5</v>
      </c>
      <c r="J61" s="10" t="s">
        <v>6</v>
      </c>
      <c r="K61" s="38" t="s">
        <v>86</v>
      </c>
      <c r="L61" s="29" t="s">
        <v>78</v>
      </c>
      <c r="M61" s="3" t="s">
        <v>5</v>
      </c>
      <c r="N61" s="3" t="s">
        <v>6</v>
      </c>
      <c r="O61" s="3" t="s">
        <v>57</v>
      </c>
      <c r="P61" s="29" t="s">
        <v>86</v>
      </c>
      <c r="Q61" s="29" t="s">
        <v>78</v>
      </c>
      <c r="R61" s="3" t="s">
        <v>5</v>
      </c>
      <c r="S61" s="3" t="s">
        <v>6</v>
      </c>
      <c r="T61" s="3" t="s">
        <v>57</v>
      </c>
    </row>
    <row r="62" spans="3:20" ht="12.75" customHeight="1">
      <c r="C62" s="36"/>
      <c r="D62" s="36"/>
      <c r="E62" s="3" t="s">
        <v>7</v>
      </c>
      <c r="F62" s="4" t="s">
        <v>7</v>
      </c>
      <c r="G62" s="36"/>
      <c r="H62" s="36"/>
      <c r="I62" s="3" t="s">
        <v>7</v>
      </c>
      <c r="J62" s="22" t="s">
        <v>7</v>
      </c>
      <c r="K62" s="8"/>
      <c r="L62" s="36"/>
      <c r="M62" s="3" t="s">
        <v>7</v>
      </c>
      <c r="N62" s="4" t="s">
        <v>7</v>
      </c>
      <c r="O62" s="4" t="s">
        <v>7</v>
      </c>
      <c r="P62" s="36"/>
      <c r="Q62" s="36"/>
      <c r="R62" s="3" t="s">
        <v>7</v>
      </c>
      <c r="S62" s="4" t="s">
        <v>7</v>
      </c>
      <c r="T62" s="4" t="s">
        <v>7</v>
      </c>
    </row>
    <row r="63" spans="1:20" ht="16.5" customHeight="1">
      <c r="A63" s="84" t="s">
        <v>8</v>
      </c>
      <c r="B63" s="85"/>
      <c r="C63" s="64">
        <f>SUM(C65:C86)</f>
        <v>0</v>
      </c>
      <c r="D63" s="64">
        <f>SUM(D65:D86)</f>
        <v>0</v>
      </c>
      <c r="E63" s="71" t="e">
        <f>+D63/D$63*100</f>
        <v>#DIV/0!</v>
      </c>
      <c r="F63" s="5" t="e">
        <f>(D63-C63)/ABS(C63)*100</f>
        <v>#DIV/0!</v>
      </c>
      <c r="G63" s="64">
        <f>SUM(G65:G86)</f>
        <v>0</v>
      </c>
      <c r="H63" s="64">
        <f>SUM(H65:H86)</f>
        <v>0</v>
      </c>
      <c r="I63" s="71" t="e">
        <f>+H63/H$63*100</f>
        <v>#DIV/0!</v>
      </c>
      <c r="J63" s="12" t="e">
        <f>(H63-G63)/ABS(G63)*100</f>
        <v>#DIV/0!</v>
      </c>
      <c r="K63" s="65">
        <f>SUM(K65:K86)</f>
        <v>249035966</v>
      </c>
      <c r="L63" s="64">
        <f>SUM(L65:L86)</f>
        <v>281696460</v>
      </c>
      <c r="M63" s="71">
        <f>+L63/L$63*100</f>
        <v>100</v>
      </c>
      <c r="N63" s="5">
        <f>(L63-K63)/ABS(K63)*100</f>
        <v>13.11476993648379</v>
      </c>
      <c r="O63" s="5">
        <f>(L63-K63)/(L$63-K$63)*100</f>
        <v>100</v>
      </c>
      <c r="P63" s="64">
        <f>SUM(P65:P86)</f>
        <v>0</v>
      </c>
      <c r="Q63" s="64">
        <f>SUM(Q65:Q86)</f>
        <v>0</v>
      </c>
      <c r="R63" s="71" t="e">
        <f>+Q63/Q$63*100</f>
        <v>#DIV/0!</v>
      </c>
      <c r="S63" s="5" t="e">
        <f>(Q63-P63)/ABS(P63)*100</f>
        <v>#DIV/0!</v>
      </c>
      <c r="T63" s="5" t="e">
        <f>(Q63-P63)/(Q$63-P$63)*100</f>
        <v>#DIV/0!</v>
      </c>
    </row>
    <row r="64" spans="3:20" ht="16.5" customHeight="1">
      <c r="C64" s="23"/>
      <c r="D64" s="23"/>
      <c r="E64" s="72"/>
      <c r="F64" s="17"/>
      <c r="G64" s="23"/>
      <c r="H64" s="23"/>
      <c r="I64" s="61"/>
      <c r="J64" s="13"/>
      <c r="K64" s="25"/>
      <c r="L64" s="23"/>
      <c r="M64" s="23"/>
      <c r="N64" s="6"/>
      <c r="O64" s="6"/>
      <c r="P64" s="23"/>
      <c r="Q64" s="23"/>
      <c r="R64" s="61"/>
      <c r="S64" s="6"/>
      <c r="T64" s="6"/>
    </row>
    <row r="65" spans="1:20" ht="16.5" customHeight="1">
      <c r="A65" s="66">
        <v>12</v>
      </c>
      <c r="B65" s="50" t="s">
        <v>9</v>
      </c>
      <c r="C65" s="23"/>
      <c r="D65" s="23"/>
      <c r="E65" s="51" t="e">
        <f>+D65/D$63*100</f>
        <v>#DIV/0!</v>
      </c>
      <c r="F65" s="6" t="e">
        <f aca="true" t="shared" si="10" ref="F65:F86">(D65-C65)/ABS(C65)*100</f>
        <v>#DIV/0!</v>
      </c>
      <c r="G65" s="23"/>
      <c r="H65" s="23"/>
      <c r="I65" s="73" t="e">
        <f>+H65/H$63*100</f>
        <v>#DIV/0!</v>
      </c>
      <c r="J65" s="13" t="e">
        <f aca="true" t="shared" si="11" ref="J65:J86">(H65-G65)/ABS(G65)*100</f>
        <v>#DIV/0!</v>
      </c>
      <c r="K65" s="25">
        <v>30201593</v>
      </c>
      <c r="L65" s="23">
        <v>30205823</v>
      </c>
      <c r="M65" s="51">
        <f>+L65/L$63*100</f>
        <v>10.722826619830437</v>
      </c>
      <c r="N65" s="6">
        <f aca="true" t="shared" si="12" ref="N65:N86">(L65-K65)/ABS(K65)*100</f>
        <v>0.014005883729378117</v>
      </c>
      <c r="O65" s="6">
        <f>(L65-K65)/(L$63-K$63)*100</f>
        <v>0.012951426882887933</v>
      </c>
      <c r="P65" s="23"/>
      <c r="Q65" s="23"/>
      <c r="R65" s="73" t="e">
        <f>+Q65/Q$63*100</f>
        <v>#DIV/0!</v>
      </c>
      <c r="S65" s="6" t="e">
        <f aca="true" t="shared" si="13" ref="S65:S86">(Q65-P65)/ABS(P65)*100</f>
        <v>#DIV/0!</v>
      </c>
      <c r="T65" s="6" t="e">
        <f>(Q65-P65)/(Q$63-P$63)*100</f>
        <v>#DIV/0!</v>
      </c>
    </row>
    <row r="66" spans="1:20" ht="16.5" customHeight="1">
      <c r="A66" s="66">
        <v>13</v>
      </c>
      <c r="B66" s="50" t="s">
        <v>10</v>
      </c>
      <c r="C66" s="23"/>
      <c r="D66" s="23"/>
      <c r="E66" s="51" t="e">
        <f aca="true" t="shared" si="14" ref="E66:E86">+D66/D$63*100</f>
        <v>#DIV/0!</v>
      </c>
      <c r="F66" s="6" t="e">
        <f t="shared" si="10"/>
        <v>#DIV/0!</v>
      </c>
      <c r="G66" s="23"/>
      <c r="H66" s="23"/>
      <c r="I66" s="73" t="e">
        <f aca="true" t="shared" si="15" ref="I66:I86">+H66/H$63*100</f>
        <v>#DIV/0!</v>
      </c>
      <c r="J66" s="13" t="e">
        <f t="shared" si="11"/>
        <v>#DIV/0!</v>
      </c>
      <c r="K66" s="25">
        <v>12528100</v>
      </c>
      <c r="L66" s="23">
        <v>15653894</v>
      </c>
      <c r="M66" s="51">
        <f aca="true" t="shared" si="16" ref="M66:M86">+L66/L$63*100</f>
        <v>5.557007709646049</v>
      </c>
      <c r="N66" s="6">
        <f t="shared" si="12"/>
        <v>24.95026380696195</v>
      </c>
      <c r="O66" s="6">
        <f aca="true" t="shared" si="17" ref="O66:O86">(L66-K66)/(L$63-K$63)*100</f>
        <v>9.570565589118155</v>
      </c>
      <c r="P66" s="23"/>
      <c r="Q66" s="23"/>
      <c r="R66" s="73" t="e">
        <f aca="true" t="shared" si="18" ref="R66:R86">+Q66/Q$63*100</f>
        <v>#DIV/0!</v>
      </c>
      <c r="S66" s="6" t="e">
        <f t="shared" si="13"/>
        <v>#DIV/0!</v>
      </c>
      <c r="T66" s="6" t="e">
        <f aca="true" t="shared" si="19" ref="T66:T86">(Q66-P66)/(Q$63-P$63)*100</f>
        <v>#DIV/0!</v>
      </c>
    </row>
    <row r="67" spans="1:20" ht="16.5" customHeight="1">
      <c r="A67" s="66">
        <v>14</v>
      </c>
      <c r="B67" s="50" t="s">
        <v>12</v>
      </c>
      <c r="C67" s="23"/>
      <c r="D67" s="23"/>
      <c r="E67" s="51" t="e">
        <f t="shared" si="14"/>
        <v>#DIV/0!</v>
      </c>
      <c r="F67" s="6" t="e">
        <f t="shared" si="10"/>
        <v>#DIV/0!</v>
      </c>
      <c r="G67" s="23"/>
      <c r="H67" s="23"/>
      <c r="I67" s="73" t="e">
        <f t="shared" si="15"/>
        <v>#DIV/0!</v>
      </c>
      <c r="J67" s="13" t="e">
        <f t="shared" si="11"/>
        <v>#DIV/0!</v>
      </c>
      <c r="K67" s="25">
        <v>2286947</v>
      </c>
      <c r="L67" s="23">
        <v>2131593</v>
      </c>
      <c r="M67" s="51">
        <f t="shared" si="16"/>
        <v>0.7566985399816526</v>
      </c>
      <c r="N67" s="6">
        <f t="shared" si="12"/>
        <v>-6.793073910326737</v>
      </c>
      <c r="O67" s="6">
        <f t="shared" si="17"/>
        <v>-0.4756633503461399</v>
      </c>
      <c r="P67" s="23"/>
      <c r="Q67" s="23"/>
      <c r="R67" s="73" t="e">
        <f t="shared" si="18"/>
        <v>#DIV/0!</v>
      </c>
      <c r="S67" s="6" t="e">
        <f t="shared" si="13"/>
        <v>#DIV/0!</v>
      </c>
      <c r="T67" s="6" t="e">
        <f t="shared" si="19"/>
        <v>#DIV/0!</v>
      </c>
    </row>
    <row r="68" spans="1:20" ht="16.5" customHeight="1">
      <c r="A68" s="66">
        <v>15</v>
      </c>
      <c r="B68" s="50" t="s">
        <v>14</v>
      </c>
      <c r="C68" s="23"/>
      <c r="D68" s="23"/>
      <c r="E68" s="51" t="e">
        <f t="shared" si="14"/>
        <v>#DIV/0!</v>
      </c>
      <c r="F68" s="6" t="e">
        <f t="shared" si="10"/>
        <v>#DIV/0!</v>
      </c>
      <c r="G68" s="23"/>
      <c r="H68" s="23"/>
      <c r="I68" s="73" t="e">
        <f t="shared" si="15"/>
        <v>#DIV/0!</v>
      </c>
      <c r="J68" s="13" t="e">
        <f t="shared" si="11"/>
        <v>#DIV/0!</v>
      </c>
      <c r="K68" s="25">
        <v>4276794</v>
      </c>
      <c r="L68" s="23">
        <v>3933641</v>
      </c>
      <c r="M68" s="51">
        <f t="shared" si="16"/>
        <v>1.3964112293068929</v>
      </c>
      <c r="N68" s="6">
        <f t="shared" si="12"/>
        <v>-8.023603661995411</v>
      </c>
      <c r="O68" s="6">
        <f t="shared" si="17"/>
        <v>-1.0506669005067713</v>
      </c>
      <c r="P68" s="23"/>
      <c r="Q68" s="23"/>
      <c r="R68" s="73" t="e">
        <f t="shared" si="18"/>
        <v>#DIV/0!</v>
      </c>
      <c r="S68" s="6" t="e">
        <f t="shared" si="13"/>
        <v>#DIV/0!</v>
      </c>
      <c r="T68" s="6" t="e">
        <f t="shared" si="19"/>
        <v>#DIV/0!</v>
      </c>
    </row>
    <row r="69" spans="1:20" ht="16.5" customHeight="1">
      <c r="A69" s="66">
        <v>16</v>
      </c>
      <c r="B69" s="50" t="s">
        <v>11</v>
      </c>
      <c r="C69" s="23"/>
      <c r="D69" s="23"/>
      <c r="E69" s="51" t="e">
        <f t="shared" si="14"/>
        <v>#DIV/0!</v>
      </c>
      <c r="F69" s="6" t="e">
        <f t="shared" si="10"/>
        <v>#DIV/0!</v>
      </c>
      <c r="G69" s="23"/>
      <c r="H69" s="23"/>
      <c r="I69" s="73" t="e">
        <f t="shared" si="15"/>
        <v>#DIV/0!</v>
      </c>
      <c r="J69" s="13" t="e">
        <f t="shared" si="11"/>
        <v>#DIV/0!</v>
      </c>
      <c r="K69" s="25">
        <v>4781633</v>
      </c>
      <c r="L69" s="23">
        <v>4647043</v>
      </c>
      <c r="M69" s="51">
        <f t="shared" si="16"/>
        <v>1.6496632581041308</v>
      </c>
      <c r="N69" s="6">
        <f t="shared" si="12"/>
        <v>-2.814728775713234</v>
      </c>
      <c r="O69" s="6">
        <f t="shared" si="17"/>
        <v>-0.41208807190730184</v>
      </c>
      <c r="P69" s="23"/>
      <c r="Q69" s="23"/>
      <c r="R69" s="73" t="e">
        <f t="shared" si="18"/>
        <v>#DIV/0!</v>
      </c>
      <c r="S69" s="6" t="e">
        <f t="shared" si="13"/>
        <v>#DIV/0!</v>
      </c>
      <c r="T69" s="6" t="e">
        <f t="shared" si="19"/>
        <v>#DIV/0!</v>
      </c>
    </row>
    <row r="70" spans="1:20" ht="16.5" customHeight="1">
      <c r="A70" s="66">
        <v>17</v>
      </c>
      <c r="B70" s="50" t="s">
        <v>17</v>
      </c>
      <c r="C70" s="23"/>
      <c r="D70" s="23"/>
      <c r="E70" s="51" t="e">
        <f t="shared" si="14"/>
        <v>#DIV/0!</v>
      </c>
      <c r="F70" s="6" t="e">
        <f t="shared" si="10"/>
        <v>#DIV/0!</v>
      </c>
      <c r="G70" s="23"/>
      <c r="H70" s="23"/>
      <c r="I70" s="73" t="e">
        <f t="shared" si="15"/>
        <v>#DIV/0!</v>
      </c>
      <c r="J70" s="13" t="e">
        <f t="shared" si="11"/>
        <v>#DIV/0!</v>
      </c>
      <c r="K70" s="25">
        <v>1696683</v>
      </c>
      <c r="L70" s="23">
        <v>1654689</v>
      </c>
      <c r="M70" s="51">
        <f t="shared" si="16"/>
        <v>0.5874014178239939</v>
      </c>
      <c r="N70" s="6">
        <f t="shared" si="12"/>
        <v>-2.4750645818930233</v>
      </c>
      <c r="O70" s="6">
        <f t="shared" si="17"/>
        <v>-0.12857735709692572</v>
      </c>
      <c r="P70" s="23"/>
      <c r="Q70" s="23"/>
      <c r="R70" s="73" t="e">
        <f t="shared" si="18"/>
        <v>#DIV/0!</v>
      </c>
      <c r="S70" s="6" t="e">
        <f t="shared" si="13"/>
        <v>#DIV/0!</v>
      </c>
      <c r="T70" s="6" t="e">
        <f t="shared" si="19"/>
        <v>#DIV/0!</v>
      </c>
    </row>
    <row r="71" spans="1:20" ht="16.5" customHeight="1">
      <c r="A71" s="66">
        <v>18</v>
      </c>
      <c r="B71" s="50" t="s">
        <v>13</v>
      </c>
      <c r="C71" s="23"/>
      <c r="D71" s="23"/>
      <c r="E71" s="51" t="e">
        <f t="shared" si="14"/>
        <v>#DIV/0!</v>
      </c>
      <c r="F71" s="6" t="e">
        <f t="shared" si="10"/>
        <v>#DIV/0!</v>
      </c>
      <c r="G71" s="23"/>
      <c r="H71" s="23"/>
      <c r="I71" s="73" t="e">
        <f t="shared" si="15"/>
        <v>#DIV/0!</v>
      </c>
      <c r="J71" s="13" t="e">
        <f t="shared" si="11"/>
        <v>#DIV/0!</v>
      </c>
      <c r="K71" s="25">
        <v>6819558</v>
      </c>
      <c r="L71" s="23">
        <v>6949076</v>
      </c>
      <c r="M71" s="51">
        <f t="shared" si="16"/>
        <v>2.4668666407806477</v>
      </c>
      <c r="N71" s="6">
        <f t="shared" si="12"/>
        <v>1.8992139959803847</v>
      </c>
      <c r="O71" s="6">
        <f t="shared" si="17"/>
        <v>0.3965586068600187</v>
      </c>
      <c r="P71" s="23"/>
      <c r="Q71" s="23"/>
      <c r="R71" s="73" t="e">
        <f t="shared" si="18"/>
        <v>#DIV/0!</v>
      </c>
      <c r="S71" s="6" t="e">
        <f t="shared" si="13"/>
        <v>#DIV/0!</v>
      </c>
      <c r="T71" s="6" t="e">
        <f t="shared" si="19"/>
        <v>#DIV/0!</v>
      </c>
    </row>
    <row r="72" spans="1:20" ht="16.5" customHeight="1">
      <c r="A72" s="66">
        <v>19</v>
      </c>
      <c r="B72" s="50" t="s">
        <v>20</v>
      </c>
      <c r="C72" s="23"/>
      <c r="D72" s="23"/>
      <c r="E72" s="51" t="e">
        <f t="shared" si="14"/>
        <v>#DIV/0!</v>
      </c>
      <c r="F72" s="6" t="e">
        <f t="shared" si="10"/>
        <v>#DIV/0!</v>
      </c>
      <c r="G72" s="23"/>
      <c r="H72" s="23"/>
      <c r="I72" s="73" t="e">
        <f t="shared" si="15"/>
        <v>#DIV/0!</v>
      </c>
      <c r="J72" s="13" t="e">
        <f t="shared" si="11"/>
        <v>#DIV/0!</v>
      </c>
      <c r="K72" s="25">
        <v>9083030</v>
      </c>
      <c r="L72" s="23">
        <v>8468325</v>
      </c>
      <c r="M72" s="51">
        <f t="shared" si="16"/>
        <v>3.006187937186005</v>
      </c>
      <c r="N72" s="6">
        <f t="shared" si="12"/>
        <v>-6.767620496684476</v>
      </c>
      <c r="O72" s="6">
        <f t="shared" si="17"/>
        <v>-1.882105641145538</v>
      </c>
      <c r="P72" s="23"/>
      <c r="Q72" s="23"/>
      <c r="R72" s="73" t="e">
        <f t="shared" si="18"/>
        <v>#DIV/0!</v>
      </c>
      <c r="S72" s="6" t="e">
        <f t="shared" si="13"/>
        <v>#DIV/0!</v>
      </c>
      <c r="T72" s="6" t="e">
        <f t="shared" si="19"/>
        <v>#DIV/0!</v>
      </c>
    </row>
    <row r="73" spans="1:20" ht="16.5" customHeight="1">
      <c r="A73" s="66">
        <v>20</v>
      </c>
      <c r="B73" s="50" t="s">
        <v>15</v>
      </c>
      <c r="C73" s="23"/>
      <c r="D73" s="23"/>
      <c r="E73" s="51" t="e">
        <f t="shared" si="14"/>
        <v>#DIV/0!</v>
      </c>
      <c r="F73" s="6" t="e">
        <f t="shared" si="10"/>
        <v>#DIV/0!</v>
      </c>
      <c r="G73" s="23"/>
      <c r="H73" s="23"/>
      <c r="I73" s="73" t="e">
        <f t="shared" si="15"/>
        <v>#DIV/0!</v>
      </c>
      <c r="J73" s="13" t="e">
        <f t="shared" si="11"/>
        <v>#DIV/0!</v>
      </c>
      <c r="K73" s="25">
        <v>11605765</v>
      </c>
      <c r="L73" s="23">
        <v>11783833</v>
      </c>
      <c r="M73" s="51">
        <f t="shared" si="16"/>
        <v>4.183166874017515</v>
      </c>
      <c r="N73" s="6">
        <f t="shared" si="12"/>
        <v>1.534306441669291</v>
      </c>
      <c r="O73" s="6">
        <f t="shared" si="17"/>
        <v>0.5452091447238979</v>
      </c>
      <c r="P73" s="23"/>
      <c r="Q73" s="23"/>
      <c r="R73" s="73" t="e">
        <f t="shared" si="18"/>
        <v>#DIV/0!</v>
      </c>
      <c r="S73" s="6" t="e">
        <f t="shared" si="13"/>
        <v>#DIV/0!</v>
      </c>
      <c r="T73" s="6" t="e">
        <f t="shared" si="19"/>
        <v>#DIV/0!</v>
      </c>
    </row>
    <row r="74" spans="1:20" ht="16.5" customHeight="1">
      <c r="A74" s="66">
        <v>21</v>
      </c>
      <c r="B74" s="50" t="s">
        <v>16</v>
      </c>
      <c r="C74" s="23"/>
      <c r="D74" s="23"/>
      <c r="E74" s="51" t="e">
        <f t="shared" si="14"/>
        <v>#DIV/0!</v>
      </c>
      <c r="F74" s="6" t="e">
        <f t="shared" si="10"/>
        <v>#DIV/0!</v>
      </c>
      <c r="G74" s="23"/>
      <c r="H74" s="23"/>
      <c r="I74" s="73" t="e">
        <f t="shared" si="15"/>
        <v>#DIV/0!</v>
      </c>
      <c r="J74" s="13" t="e">
        <f t="shared" si="11"/>
        <v>#DIV/0!</v>
      </c>
      <c r="K74" s="25">
        <v>824650</v>
      </c>
      <c r="L74" s="23">
        <v>748971</v>
      </c>
      <c r="M74" s="51">
        <f t="shared" si="16"/>
        <v>0.26587874054221344</v>
      </c>
      <c r="N74" s="6">
        <f t="shared" si="12"/>
        <v>-9.177105438670951</v>
      </c>
      <c r="O74" s="6">
        <f t="shared" si="17"/>
        <v>-0.23171419268796117</v>
      </c>
      <c r="P74" s="23"/>
      <c r="Q74" s="23"/>
      <c r="R74" s="73" t="e">
        <f t="shared" si="18"/>
        <v>#DIV/0!</v>
      </c>
      <c r="S74" s="6" t="e">
        <f t="shared" si="13"/>
        <v>#DIV/0!</v>
      </c>
      <c r="T74" s="6" t="e">
        <f t="shared" si="19"/>
        <v>#DIV/0!</v>
      </c>
    </row>
    <row r="75" spans="1:20" ht="16.5" customHeight="1">
      <c r="A75" s="66">
        <v>22</v>
      </c>
      <c r="B75" s="50" t="s">
        <v>18</v>
      </c>
      <c r="C75" s="23"/>
      <c r="D75" s="23"/>
      <c r="E75" s="51" t="e">
        <f t="shared" si="14"/>
        <v>#DIV/0!</v>
      </c>
      <c r="F75" s="6" t="e">
        <f t="shared" si="10"/>
        <v>#DIV/0!</v>
      </c>
      <c r="G75" s="23"/>
      <c r="H75" s="23"/>
      <c r="I75" s="73" t="e">
        <f t="shared" si="15"/>
        <v>#DIV/0!</v>
      </c>
      <c r="J75" s="13" t="e">
        <f t="shared" si="11"/>
        <v>#DIV/0!</v>
      </c>
      <c r="K75" s="25">
        <v>5993615</v>
      </c>
      <c r="L75" s="23">
        <v>5890205</v>
      </c>
      <c r="M75" s="51">
        <f t="shared" si="16"/>
        <v>2.0909758681383503</v>
      </c>
      <c r="N75" s="6">
        <f t="shared" si="12"/>
        <v>-1.7253360451080022</v>
      </c>
      <c r="O75" s="6">
        <f t="shared" si="17"/>
        <v>-0.31662105294549436</v>
      </c>
      <c r="P75" s="23"/>
      <c r="Q75" s="23"/>
      <c r="R75" s="73" t="e">
        <f t="shared" si="18"/>
        <v>#DIV/0!</v>
      </c>
      <c r="S75" s="6" t="e">
        <f t="shared" si="13"/>
        <v>#DIV/0!</v>
      </c>
      <c r="T75" s="6" t="e">
        <f t="shared" si="19"/>
        <v>#DIV/0!</v>
      </c>
    </row>
    <row r="76" spans="1:20" ht="16.5" customHeight="1">
      <c r="A76" s="66">
        <v>23</v>
      </c>
      <c r="B76" s="50" t="s">
        <v>19</v>
      </c>
      <c r="C76" s="23"/>
      <c r="D76" s="23"/>
      <c r="E76" s="51" t="e">
        <f t="shared" si="14"/>
        <v>#DIV/0!</v>
      </c>
      <c r="F76" s="6" t="e">
        <f t="shared" si="10"/>
        <v>#DIV/0!</v>
      </c>
      <c r="G76" s="23"/>
      <c r="H76" s="23"/>
      <c r="I76" s="73" t="e">
        <f t="shared" si="15"/>
        <v>#DIV/0!</v>
      </c>
      <c r="J76" s="13" t="e">
        <f t="shared" si="11"/>
        <v>#DIV/0!</v>
      </c>
      <c r="K76" s="25">
        <v>4972540</v>
      </c>
      <c r="L76" s="23">
        <v>5353774</v>
      </c>
      <c r="M76" s="51">
        <f t="shared" si="16"/>
        <v>1.9005471350261198</v>
      </c>
      <c r="N76" s="6">
        <f t="shared" si="12"/>
        <v>7.666785988649664</v>
      </c>
      <c r="O76" s="6">
        <f t="shared" si="17"/>
        <v>1.1672634222862643</v>
      </c>
      <c r="P76" s="23"/>
      <c r="Q76" s="23"/>
      <c r="R76" s="73" t="e">
        <f t="shared" si="18"/>
        <v>#DIV/0!</v>
      </c>
      <c r="S76" s="6" t="e">
        <f t="shared" si="13"/>
        <v>#DIV/0!</v>
      </c>
      <c r="T76" s="6" t="e">
        <f t="shared" si="19"/>
        <v>#DIV/0!</v>
      </c>
    </row>
    <row r="77" spans="1:20" ht="16.5" customHeight="1">
      <c r="A77" s="66">
        <v>24</v>
      </c>
      <c r="B77" s="50" t="s">
        <v>25</v>
      </c>
      <c r="C77" s="23"/>
      <c r="D77" s="23"/>
      <c r="E77" s="51" t="e">
        <f t="shared" si="14"/>
        <v>#DIV/0!</v>
      </c>
      <c r="F77" s="6" t="e">
        <f t="shared" si="10"/>
        <v>#DIV/0!</v>
      </c>
      <c r="G77" s="23"/>
      <c r="H77" s="23"/>
      <c r="I77" s="73" t="e">
        <f t="shared" si="15"/>
        <v>#DIV/0!</v>
      </c>
      <c r="J77" s="13" t="e">
        <f t="shared" si="11"/>
        <v>#DIV/0!</v>
      </c>
      <c r="K77" s="25">
        <v>98579</v>
      </c>
      <c r="L77" s="23">
        <v>85331</v>
      </c>
      <c r="M77" s="51">
        <f t="shared" si="16"/>
        <v>0.030291825463479378</v>
      </c>
      <c r="N77" s="6">
        <f t="shared" si="12"/>
        <v>-13.438967731464105</v>
      </c>
      <c r="O77" s="6">
        <f t="shared" si="17"/>
        <v>-0.04056276674810858</v>
      </c>
      <c r="P77" s="23"/>
      <c r="Q77" s="23"/>
      <c r="R77" s="73" t="e">
        <f t="shared" si="18"/>
        <v>#DIV/0!</v>
      </c>
      <c r="S77" s="6" t="e">
        <f t="shared" si="13"/>
        <v>#DIV/0!</v>
      </c>
      <c r="T77" s="6" t="e">
        <f t="shared" si="19"/>
        <v>#DIV/0!</v>
      </c>
    </row>
    <row r="78" spans="1:20" ht="16.5" customHeight="1">
      <c r="A78" s="66">
        <v>25</v>
      </c>
      <c r="B78" s="50" t="s">
        <v>21</v>
      </c>
      <c r="C78" s="23"/>
      <c r="D78" s="23"/>
      <c r="E78" s="51" t="e">
        <f t="shared" si="14"/>
        <v>#DIV/0!</v>
      </c>
      <c r="F78" s="6" t="e">
        <f t="shared" si="10"/>
        <v>#DIV/0!</v>
      </c>
      <c r="G78" s="23"/>
      <c r="H78" s="23"/>
      <c r="I78" s="73" t="e">
        <f t="shared" si="15"/>
        <v>#DIV/0!</v>
      </c>
      <c r="J78" s="13" t="e">
        <f t="shared" si="11"/>
        <v>#DIV/0!</v>
      </c>
      <c r="K78" s="25">
        <v>9157163</v>
      </c>
      <c r="L78" s="23">
        <v>9151148</v>
      </c>
      <c r="M78" s="51">
        <f t="shared" si="16"/>
        <v>3.248584664500221</v>
      </c>
      <c r="N78" s="6">
        <f t="shared" si="12"/>
        <v>-0.0656862829677707</v>
      </c>
      <c r="O78" s="6">
        <f t="shared" si="17"/>
        <v>-0.018416745319283903</v>
      </c>
      <c r="P78" s="23"/>
      <c r="Q78" s="23"/>
      <c r="R78" s="73" t="e">
        <f t="shared" si="18"/>
        <v>#DIV/0!</v>
      </c>
      <c r="S78" s="6" t="e">
        <f t="shared" si="13"/>
        <v>#DIV/0!</v>
      </c>
      <c r="T78" s="6" t="e">
        <f t="shared" si="19"/>
        <v>#DIV/0!</v>
      </c>
    </row>
    <row r="79" spans="1:20" ht="16.5" customHeight="1">
      <c r="A79" s="66">
        <v>26</v>
      </c>
      <c r="B79" s="50" t="s">
        <v>22</v>
      </c>
      <c r="C79" s="23"/>
      <c r="D79" s="23"/>
      <c r="E79" s="51" t="e">
        <f t="shared" si="14"/>
        <v>#DIV/0!</v>
      </c>
      <c r="F79" s="6" t="e">
        <f t="shared" si="10"/>
        <v>#DIV/0!</v>
      </c>
      <c r="G79" s="23"/>
      <c r="H79" s="23"/>
      <c r="I79" s="73" t="e">
        <f t="shared" si="15"/>
        <v>#DIV/0!</v>
      </c>
      <c r="J79" s="13" t="e">
        <f t="shared" si="11"/>
        <v>#DIV/0!</v>
      </c>
      <c r="K79" s="25">
        <v>3080739</v>
      </c>
      <c r="L79" s="23">
        <v>3206006</v>
      </c>
      <c r="M79" s="51">
        <f t="shared" si="16"/>
        <v>1.138106598854668</v>
      </c>
      <c r="N79" s="6">
        <f t="shared" si="12"/>
        <v>4.066134781297604</v>
      </c>
      <c r="O79" s="6">
        <f t="shared" si="17"/>
        <v>0.38354288211317317</v>
      </c>
      <c r="P79" s="23"/>
      <c r="Q79" s="23"/>
      <c r="R79" s="73" t="e">
        <f t="shared" si="18"/>
        <v>#DIV/0!</v>
      </c>
      <c r="S79" s="6" t="e">
        <f t="shared" si="13"/>
        <v>#DIV/0!</v>
      </c>
      <c r="T79" s="6" t="e">
        <f t="shared" si="19"/>
        <v>#DIV/0!</v>
      </c>
    </row>
    <row r="80" spans="1:20" ht="16.5" customHeight="1">
      <c r="A80" s="66">
        <v>27</v>
      </c>
      <c r="B80" s="50" t="s">
        <v>23</v>
      </c>
      <c r="C80" s="23"/>
      <c r="D80" s="23"/>
      <c r="E80" s="51" t="e">
        <f t="shared" si="14"/>
        <v>#DIV/0!</v>
      </c>
      <c r="F80" s="6" t="e">
        <f t="shared" si="10"/>
        <v>#DIV/0!</v>
      </c>
      <c r="G80" s="23"/>
      <c r="H80" s="23"/>
      <c r="I80" s="73" t="e">
        <f t="shared" si="15"/>
        <v>#DIV/0!</v>
      </c>
      <c r="J80" s="13" t="e">
        <f t="shared" si="11"/>
        <v>#DIV/0!</v>
      </c>
      <c r="K80" s="25">
        <v>1253057</v>
      </c>
      <c r="L80" s="23">
        <v>1414813</v>
      </c>
      <c r="M80" s="51">
        <f t="shared" si="16"/>
        <v>0.5022473480852404</v>
      </c>
      <c r="N80" s="6">
        <f t="shared" si="12"/>
        <v>12.908909969777913</v>
      </c>
      <c r="O80" s="6">
        <f t="shared" si="17"/>
        <v>0.495265013444071</v>
      </c>
      <c r="P80" s="23"/>
      <c r="Q80" s="23"/>
      <c r="R80" s="73" t="e">
        <f t="shared" si="18"/>
        <v>#DIV/0!</v>
      </c>
      <c r="S80" s="6" t="e">
        <f t="shared" si="13"/>
        <v>#DIV/0!</v>
      </c>
      <c r="T80" s="6" t="e">
        <f t="shared" si="19"/>
        <v>#DIV/0!</v>
      </c>
    </row>
    <row r="81" spans="1:20" ht="16.5" customHeight="1">
      <c r="A81" s="66">
        <v>28</v>
      </c>
      <c r="B81" s="50" t="s">
        <v>24</v>
      </c>
      <c r="C81" s="23"/>
      <c r="D81" s="23"/>
      <c r="E81" s="51" t="e">
        <f t="shared" si="14"/>
        <v>#DIV/0!</v>
      </c>
      <c r="F81" s="6" t="e">
        <f t="shared" si="10"/>
        <v>#DIV/0!</v>
      </c>
      <c r="G81" s="23"/>
      <c r="H81" s="23"/>
      <c r="I81" s="73" t="e">
        <f t="shared" si="15"/>
        <v>#DIV/0!</v>
      </c>
      <c r="J81" s="13" t="e">
        <f t="shared" si="11"/>
        <v>#DIV/0!</v>
      </c>
      <c r="K81" s="25">
        <v>14366500</v>
      </c>
      <c r="L81" s="23">
        <v>15455576</v>
      </c>
      <c r="M81" s="51">
        <f t="shared" si="16"/>
        <v>5.486606398958652</v>
      </c>
      <c r="N81" s="6">
        <f t="shared" si="12"/>
        <v>7.580663348762746</v>
      </c>
      <c r="O81" s="6">
        <f t="shared" si="17"/>
        <v>3.334536213689848</v>
      </c>
      <c r="P81" s="23"/>
      <c r="Q81" s="23"/>
      <c r="R81" s="73" t="e">
        <f t="shared" si="18"/>
        <v>#DIV/0!</v>
      </c>
      <c r="S81" s="6" t="e">
        <f t="shared" si="13"/>
        <v>#DIV/0!</v>
      </c>
      <c r="T81" s="6" t="e">
        <f t="shared" si="19"/>
        <v>#DIV/0!</v>
      </c>
    </row>
    <row r="82" spans="1:20" ht="16.5" customHeight="1">
      <c r="A82" s="66">
        <v>29</v>
      </c>
      <c r="B82" s="50" t="s">
        <v>26</v>
      </c>
      <c r="C82" s="23"/>
      <c r="D82" s="23"/>
      <c r="E82" s="51" t="e">
        <f t="shared" si="14"/>
        <v>#DIV/0!</v>
      </c>
      <c r="F82" s="6" t="e">
        <f t="shared" si="10"/>
        <v>#DIV/0!</v>
      </c>
      <c r="G82" s="23"/>
      <c r="H82" s="23"/>
      <c r="I82" s="73" t="e">
        <f t="shared" si="15"/>
        <v>#DIV/0!</v>
      </c>
      <c r="J82" s="13" t="e">
        <f t="shared" si="11"/>
        <v>#DIV/0!</v>
      </c>
      <c r="K82" s="25">
        <v>14271647</v>
      </c>
      <c r="L82" s="23">
        <v>27994044</v>
      </c>
      <c r="M82" s="51">
        <f t="shared" si="16"/>
        <v>9.937662688412912</v>
      </c>
      <c r="N82" s="6">
        <f t="shared" si="12"/>
        <v>96.15146030447642</v>
      </c>
      <c r="O82" s="6">
        <f t="shared" si="17"/>
        <v>42.01527692753208</v>
      </c>
      <c r="P82" s="23"/>
      <c r="Q82" s="23"/>
      <c r="R82" s="73" t="e">
        <f t="shared" si="18"/>
        <v>#DIV/0!</v>
      </c>
      <c r="S82" s="6" t="e">
        <f t="shared" si="13"/>
        <v>#DIV/0!</v>
      </c>
      <c r="T82" s="6" t="e">
        <f t="shared" si="19"/>
        <v>#DIV/0!</v>
      </c>
    </row>
    <row r="83" spans="1:20" ht="16.5" customHeight="1">
      <c r="A83" s="66">
        <v>30</v>
      </c>
      <c r="B83" s="50" t="s">
        <v>27</v>
      </c>
      <c r="C83" s="23"/>
      <c r="D83" s="23"/>
      <c r="E83" s="51" t="e">
        <f t="shared" si="14"/>
        <v>#DIV/0!</v>
      </c>
      <c r="F83" s="6" t="e">
        <f t="shared" si="10"/>
        <v>#DIV/0!</v>
      </c>
      <c r="G83" s="23"/>
      <c r="H83" s="23"/>
      <c r="I83" s="73" t="e">
        <f t="shared" si="15"/>
        <v>#DIV/0!</v>
      </c>
      <c r="J83" s="13" t="e">
        <f t="shared" si="11"/>
        <v>#DIV/0!</v>
      </c>
      <c r="K83" s="25">
        <v>64861927</v>
      </c>
      <c r="L83" s="23">
        <v>80884295</v>
      </c>
      <c r="M83" s="51">
        <f t="shared" si="16"/>
        <v>28.713280599976297</v>
      </c>
      <c r="N83" s="6">
        <f t="shared" si="12"/>
        <v>24.702269483914655</v>
      </c>
      <c r="O83" s="6">
        <f t="shared" si="17"/>
        <v>49.05733514012372</v>
      </c>
      <c r="P83" s="23"/>
      <c r="Q83" s="23"/>
      <c r="R83" s="73" t="e">
        <f t="shared" si="18"/>
        <v>#DIV/0!</v>
      </c>
      <c r="S83" s="6" t="e">
        <f t="shared" si="13"/>
        <v>#DIV/0!</v>
      </c>
      <c r="T83" s="6" t="e">
        <f t="shared" si="19"/>
        <v>#DIV/0!</v>
      </c>
    </row>
    <row r="84" spans="1:20" ht="16.5" customHeight="1">
      <c r="A84" s="66">
        <v>31</v>
      </c>
      <c r="B84" s="50" t="s">
        <v>28</v>
      </c>
      <c r="C84" s="23"/>
      <c r="D84" s="23"/>
      <c r="E84" s="51" t="e">
        <f t="shared" si="14"/>
        <v>#DIV/0!</v>
      </c>
      <c r="F84" s="6" t="e">
        <f t="shared" si="10"/>
        <v>#DIV/0!</v>
      </c>
      <c r="G84" s="23"/>
      <c r="H84" s="23"/>
      <c r="I84" s="73" t="e">
        <f t="shared" si="15"/>
        <v>#DIV/0!</v>
      </c>
      <c r="J84" s="13" t="e">
        <f t="shared" si="11"/>
        <v>#DIV/0!</v>
      </c>
      <c r="K84" s="25">
        <v>44859425</v>
      </c>
      <c r="L84" s="23">
        <v>43761620</v>
      </c>
      <c r="M84" s="51">
        <f t="shared" si="16"/>
        <v>15.53502660274822</v>
      </c>
      <c r="N84" s="6">
        <f t="shared" si="12"/>
        <v>-2.4472114834285104</v>
      </c>
      <c r="O84" s="6">
        <f t="shared" si="17"/>
        <v>-3.3612626924748903</v>
      </c>
      <c r="P84" s="23"/>
      <c r="Q84" s="23"/>
      <c r="R84" s="73" t="e">
        <f t="shared" si="18"/>
        <v>#DIV/0!</v>
      </c>
      <c r="S84" s="6" t="e">
        <f t="shared" si="13"/>
        <v>#DIV/0!</v>
      </c>
      <c r="T84" s="6" t="e">
        <f t="shared" si="19"/>
        <v>#DIV/0!</v>
      </c>
    </row>
    <row r="85" spans="1:20" ht="16.5" customHeight="1">
      <c r="A85" s="66">
        <v>32</v>
      </c>
      <c r="B85" s="50" t="s">
        <v>29</v>
      </c>
      <c r="C85" s="23"/>
      <c r="D85" s="23"/>
      <c r="E85" s="51" t="e">
        <f t="shared" si="14"/>
        <v>#DIV/0!</v>
      </c>
      <c r="F85" s="6" t="e">
        <f t="shared" si="10"/>
        <v>#DIV/0!</v>
      </c>
      <c r="G85" s="23"/>
      <c r="H85" s="23"/>
      <c r="I85" s="73" t="e">
        <f t="shared" si="15"/>
        <v>#DIV/0!</v>
      </c>
      <c r="J85" s="13" t="e">
        <f t="shared" si="11"/>
        <v>#DIV/0!</v>
      </c>
      <c r="K85" s="25">
        <v>813007</v>
      </c>
      <c r="L85" s="23">
        <v>1113332</v>
      </c>
      <c r="M85" s="51">
        <f t="shared" si="16"/>
        <v>0.3952239939401439</v>
      </c>
      <c r="N85" s="6">
        <f t="shared" si="12"/>
        <v>36.94002634663662</v>
      </c>
      <c r="O85" s="6">
        <f t="shared" si="17"/>
        <v>0.9195359996698151</v>
      </c>
      <c r="P85" s="23"/>
      <c r="Q85" s="23"/>
      <c r="R85" s="73" t="e">
        <f t="shared" si="18"/>
        <v>#DIV/0!</v>
      </c>
      <c r="S85" s="6" t="e">
        <f t="shared" si="13"/>
        <v>#DIV/0!</v>
      </c>
      <c r="T85" s="6" t="e">
        <f t="shared" si="19"/>
        <v>#DIV/0!</v>
      </c>
    </row>
    <row r="86" spans="1:20" ht="16.5" customHeight="1">
      <c r="A86" s="77">
        <v>34</v>
      </c>
      <c r="B86" s="52" t="s">
        <v>31</v>
      </c>
      <c r="C86" s="24"/>
      <c r="D86" s="24"/>
      <c r="E86" s="62" t="e">
        <f t="shared" si="14"/>
        <v>#DIV/0!</v>
      </c>
      <c r="F86" s="7" t="e">
        <f t="shared" si="10"/>
        <v>#DIV/0!</v>
      </c>
      <c r="G86" s="24"/>
      <c r="H86" s="24"/>
      <c r="I86" s="62" t="e">
        <f t="shared" si="15"/>
        <v>#DIV/0!</v>
      </c>
      <c r="J86" s="7" t="e">
        <f t="shared" si="11"/>
        <v>#DIV/0!</v>
      </c>
      <c r="K86" s="26">
        <v>1203014</v>
      </c>
      <c r="L86" s="24">
        <v>1209428</v>
      </c>
      <c r="M86" s="62">
        <f t="shared" si="16"/>
        <v>0.42933730867615444</v>
      </c>
      <c r="N86" s="7">
        <f t="shared" si="12"/>
        <v>0.533160877595772</v>
      </c>
      <c r="O86" s="7">
        <f t="shared" si="17"/>
        <v>0.019638404734478296</v>
      </c>
      <c r="P86" s="24"/>
      <c r="Q86" s="24"/>
      <c r="R86" s="62" t="e">
        <f t="shared" si="18"/>
        <v>#DIV/0!</v>
      </c>
      <c r="S86" s="14" t="e">
        <f t="shared" si="13"/>
        <v>#DIV/0!</v>
      </c>
      <c r="T86" s="14" t="e">
        <f t="shared" si="19"/>
        <v>#DIV/0!</v>
      </c>
    </row>
    <row r="87" spans="1:20" ht="16.5" customHeight="1">
      <c r="A87" s="8"/>
      <c r="B87" s="78"/>
      <c r="C87" s="25"/>
      <c r="D87" s="25"/>
      <c r="E87" s="79"/>
      <c r="F87" s="17"/>
      <c r="G87" s="25"/>
      <c r="H87" s="25"/>
      <c r="I87" s="79"/>
      <c r="J87" s="17"/>
      <c r="K87" s="25"/>
      <c r="L87" s="25"/>
      <c r="M87" s="79"/>
      <c r="N87" s="17"/>
      <c r="O87" s="17"/>
      <c r="P87" s="25"/>
      <c r="Q87" s="25"/>
      <c r="R87" s="79"/>
      <c r="S87" s="17"/>
      <c r="T87" s="17"/>
    </row>
    <row r="88" spans="1:20" ht="16.5" customHeight="1">
      <c r="A88" s="8"/>
      <c r="B88" s="78"/>
      <c r="C88" s="25"/>
      <c r="D88" s="25"/>
      <c r="E88" s="79"/>
      <c r="F88" s="17"/>
      <c r="G88" s="25"/>
      <c r="H88" s="25"/>
      <c r="I88" s="79"/>
      <c r="J88" s="17"/>
      <c r="K88" s="25"/>
      <c r="L88" s="25"/>
      <c r="M88" s="79"/>
      <c r="N88" s="17"/>
      <c r="O88" s="17"/>
      <c r="P88" s="25"/>
      <c r="Q88" s="25"/>
      <c r="R88" s="79"/>
      <c r="S88" s="17"/>
      <c r="T88" s="17"/>
    </row>
    <row r="89" spans="1:20" ht="16.5" customHeight="1">
      <c r="A89" s="8"/>
      <c r="B89" s="78"/>
      <c r="C89" s="25"/>
      <c r="D89" s="25"/>
      <c r="E89" s="79"/>
      <c r="F89" s="17"/>
      <c r="G89" s="25"/>
      <c r="H89" s="25"/>
      <c r="I89" s="79"/>
      <c r="J89" s="17"/>
      <c r="K89" s="25"/>
      <c r="L89" s="25"/>
      <c r="M89" s="79"/>
      <c r="N89" s="17"/>
      <c r="O89" s="17"/>
      <c r="P89" s="25"/>
      <c r="Q89" s="25"/>
      <c r="R89" s="79"/>
      <c r="S89" s="17"/>
      <c r="T89" s="17"/>
    </row>
    <row r="90" spans="1:19" ht="16.5" customHeight="1">
      <c r="A90" s="8"/>
      <c r="B90" s="8"/>
      <c r="C90" s="8"/>
      <c r="D90" s="8"/>
      <c r="E90" s="63"/>
      <c r="F90" s="8"/>
      <c r="G90" s="8"/>
      <c r="H90" s="8"/>
      <c r="I90" s="63"/>
      <c r="J90" s="8"/>
      <c r="K90" s="8"/>
      <c r="L90" s="8"/>
      <c r="M90" s="63"/>
      <c r="N90" s="8"/>
      <c r="O90" s="8"/>
      <c r="P90" s="8"/>
      <c r="Q90" s="8"/>
      <c r="R90" s="63"/>
      <c r="S90" s="8"/>
    </row>
    <row r="91" spans="1:11" ht="12.75" customHeight="1" thickBot="1">
      <c r="A91" s="54" t="s">
        <v>74</v>
      </c>
      <c r="B91" s="54"/>
      <c r="C91" s="54"/>
      <c r="D91" s="54"/>
      <c r="E91" s="54"/>
      <c r="F91" s="54"/>
      <c r="G91" s="54"/>
      <c r="H91" s="54"/>
      <c r="I91" s="54"/>
      <c r="K91" s="8"/>
    </row>
    <row r="92" spans="1:20" ht="12.75" customHeight="1">
      <c r="A92" s="30"/>
      <c r="B92" s="30"/>
      <c r="C92" s="31" t="s">
        <v>0</v>
      </c>
      <c r="D92" s="15"/>
      <c r="E92" s="15"/>
      <c r="F92" s="32"/>
      <c r="G92" s="31" t="s">
        <v>1</v>
      </c>
      <c r="H92" s="9"/>
      <c r="I92" s="15"/>
      <c r="J92" s="33"/>
      <c r="K92" s="15" t="s">
        <v>2</v>
      </c>
      <c r="L92" s="15"/>
      <c r="M92" s="15"/>
      <c r="N92" s="9"/>
      <c r="O92" s="9"/>
      <c r="P92" s="31" t="s">
        <v>80</v>
      </c>
      <c r="Q92" s="15"/>
      <c r="R92" s="15"/>
      <c r="S92" s="15"/>
      <c r="T92" s="15"/>
    </row>
    <row r="93" spans="1:20" ht="12.75" customHeight="1">
      <c r="A93" s="1" t="s">
        <v>69</v>
      </c>
      <c r="C93" s="34"/>
      <c r="D93" s="34"/>
      <c r="E93" s="35"/>
      <c r="F93" s="18"/>
      <c r="G93" s="34"/>
      <c r="H93" s="34"/>
      <c r="I93" s="35"/>
      <c r="J93" s="18"/>
      <c r="K93" s="35"/>
      <c r="L93" s="34"/>
      <c r="M93" s="35"/>
      <c r="N93" s="19"/>
      <c r="O93" s="18"/>
      <c r="P93" s="34"/>
      <c r="Q93" s="34"/>
      <c r="R93" s="35"/>
      <c r="S93" s="19"/>
      <c r="T93" s="19"/>
    </row>
    <row r="94" spans="3:20" ht="12.75" customHeight="1">
      <c r="C94" s="36"/>
      <c r="D94" s="36"/>
      <c r="E94" s="37"/>
      <c r="F94" s="3" t="s">
        <v>4</v>
      </c>
      <c r="G94" s="36"/>
      <c r="H94" s="36"/>
      <c r="I94" s="37"/>
      <c r="J94" s="28" t="s">
        <v>4</v>
      </c>
      <c r="K94" s="8"/>
      <c r="L94" s="36"/>
      <c r="M94" s="37"/>
      <c r="N94" s="3" t="s">
        <v>4</v>
      </c>
      <c r="O94" s="3" t="s">
        <v>56</v>
      </c>
      <c r="P94" s="36"/>
      <c r="Q94" s="36"/>
      <c r="R94" s="37"/>
      <c r="S94" s="3" t="s">
        <v>4</v>
      </c>
      <c r="T94" s="3" t="s">
        <v>56</v>
      </c>
    </row>
    <row r="95" spans="3:20" ht="12.75" customHeight="1">
      <c r="C95" s="29" t="s">
        <v>86</v>
      </c>
      <c r="D95" s="29" t="s">
        <v>78</v>
      </c>
      <c r="E95" s="3" t="s">
        <v>5</v>
      </c>
      <c r="F95" s="3" t="s">
        <v>6</v>
      </c>
      <c r="G95" s="29" t="s">
        <v>86</v>
      </c>
      <c r="H95" s="29" t="s">
        <v>78</v>
      </c>
      <c r="I95" s="3" t="s">
        <v>5</v>
      </c>
      <c r="J95" s="10" t="s">
        <v>6</v>
      </c>
      <c r="K95" s="38" t="s">
        <v>86</v>
      </c>
      <c r="L95" s="29" t="s">
        <v>78</v>
      </c>
      <c r="M95" s="3" t="s">
        <v>5</v>
      </c>
      <c r="N95" s="3" t="s">
        <v>6</v>
      </c>
      <c r="O95" s="3" t="s">
        <v>57</v>
      </c>
      <c r="P95" s="29" t="s">
        <v>86</v>
      </c>
      <c r="Q95" s="29" t="s">
        <v>78</v>
      </c>
      <c r="R95" s="3" t="s">
        <v>5</v>
      </c>
      <c r="S95" s="3" t="s">
        <v>6</v>
      </c>
      <c r="T95" s="3" t="s">
        <v>57</v>
      </c>
    </row>
    <row r="96" spans="1:20" ht="12.75" customHeight="1">
      <c r="A96" s="39"/>
      <c r="B96" s="40"/>
      <c r="C96" s="41"/>
      <c r="D96" s="41"/>
      <c r="E96" s="4" t="s">
        <v>7</v>
      </c>
      <c r="F96" s="4" t="s">
        <v>7</v>
      </c>
      <c r="G96" s="41"/>
      <c r="H96" s="41"/>
      <c r="I96" s="4" t="s">
        <v>7</v>
      </c>
      <c r="J96" s="22" t="s">
        <v>7</v>
      </c>
      <c r="K96" s="39"/>
      <c r="L96" s="41"/>
      <c r="M96" s="4" t="s">
        <v>7</v>
      </c>
      <c r="N96" s="4" t="s">
        <v>7</v>
      </c>
      <c r="O96" s="4" t="s">
        <v>7</v>
      </c>
      <c r="P96" s="41"/>
      <c r="Q96" s="41"/>
      <c r="R96" s="4" t="s">
        <v>7</v>
      </c>
      <c r="S96" s="4" t="s">
        <v>7</v>
      </c>
      <c r="T96" s="4" t="s">
        <v>7</v>
      </c>
    </row>
    <row r="97" spans="1:20" ht="16.5" customHeight="1">
      <c r="A97" s="84" t="s">
        <v>8</v>
      </c>
      <c r="B97" s="85"/>
      <c r="C97" s="47">
        <f>SUM(C99:C109)</f>
        <v>0</v>
      </c>
      <c r="D97" s="47">
        <f>SUM(D99:D109)</f>
        <v>0</v>
      </c>
      <c r="E97" s="43" t="e">
        <f>+D97/D$63*100</f>
        <v>#DIV/0!</v>
      </c>
      <c r="F97" s="5" t="e">
        <f>(D97-C97)/ABS(C97)*100</f>
        <v>#DIV/0!</v>
      </c>
      <c r="G97" s="47">
        <f>SUM(G99:G109)</f>
        <v>0</v>
      </c>
      <c r="H97" s="47">
        <f>SUM(H99:H109)</f>
        <v>0</v>
      </c>
      <c r="I97" s="43" t="e">
        <f>+H97/H$63*100</f>
        <v>#DIV/0!</v>
      </c>
      <c r="J97" s="12" t="e">
        <f>(H97-G97)/ABS(G97)*100</f>
        <v>#DIV/0!</v>
      </c>
      <c r="K97" s="44">
        <f>SUM(K99:K109)</f>
        <v>0</v>
      </c>
      <c r="L97" s="47">
        <f>SUM(L99:L109)</f>
        <v>0</v>
      </c>
      <c r="M97" s="43">
        <f>+L97/L$63*100</f>
        <v>0</v>
      </c>
      <c r="N97" s="12" t="e">
        <f>(L97-K97)/ABS(K97)*100</f>
        <v>#DIV/0!</v>
      </c>
      <c r="O97" s="12">
        <f>(L97-K97)/(L$63-K$63)*100</f>
        <v>0</v>
      </c>
      <c r="P97" s="47">
        <f>SUM(P99:P109)</f>
        <v>0</v>
      </c>
      <c r="Q97" s="47">
        <f>SUM(Q99:Q109)</f>
        <v>0</v>
      </c>
      <c r="R97" s="43" t="e">
        <f>+Q97/Q$63*100</f>
        <v>#DIV/0!</v>
      </c>
      <c r="S97" s="5" t="e">
        <f>(Q97-P97)/ABS(P97)*100</f>
        <v>#DIV/0!</v>
      </c>
      <c r="T97" s="5" t="e">
        <f>(Q97-P97)/(Q$63-P$63)*100</f>
        <v>#DIV/0!</v>
      </c>
    </row>
    <row r="98" spans="1:20" ht="16.5" customHeight="1">
      <c r="A98" s="48"/>
      <c r="B98" s="49"/>
      <c r="C98" s="47"/>
      <c r="D98" s="47"/>
      <c r="E98" s="43"/>
      <c r="F98" s="5"/>
      <c r="G98" s="47"/>
      <c r="H98" s="47"/>
      <c r="I98" s="43"/>
      <c r="J98" s="12"/>
      <c r="K98" s="44"/>
      <c r="L98" s="47"/>
      <c r="M98" s="43"/>
      <c r="N98" s="12"/>
      <c r="O98" s="12"/>
      <c r="P98" s="47"/>
      <c r="Q98" s="47"/>
      <c r="R98" s="43"/>
      <c r="S98" s="5"/>
      <c r="T98" s="5"/>
    </row>
    <row r="99" spans="1:20" ht="16.5" customHeight="1">
      <c r="A99" s="82" t="s">
        <v>58</v>
      </c>
      <c r="B99" s="86"/>
      <c r="C99" s="23"/>
      <c r="D99" s="23"/>
      <c r="E99" s="51" t="e">
        <f>+D99/D$63*100</f>
        <v>#DIV/0!</v>
      </c>
      <c r="F99" s="6" t="e">
        <f aca="true" t="shared" si="20" ref="F99:F109">(D99-C99)/ABS(C99)*100</f>
        <v>#DIV/0!</v>
      </c>
      <c r="G99" s="23"/>
      <c r="H99" s="23"/>
      <c r="I99" s="51" t="e">
        <f>+H99/H$63*100</f>
        <v>#DIV/0!</v>
      </c>
      <c r="J99" s="13" t="e">
        <f aca="true" t="shared" si="21" ref="J99:J109">(H99-G99)/ABS(G99)*100</f>
        <v>#DIV/0!</v>
      </c>
      <c r="K99" s="25"/>
      <c r="L99" s="23"/>
      <c r="M99" s="51">
        <f>+L99/L$63*100</f>
        <v>0</v>
      </c>
      <c r="N99" s="13" t="e">
        <f aca="true" t="shared" si="22" ref="N99:N109">(L99-K99)/ABS(K99)*100</f>
        <v>#DIV/0!</v>
      </c>
      <c r="O99" s="13">
        <f>(L99-K99)/(L$63-K$63)*100</f>
        <v>0</v>
      </c>
      <c r="P99" s="23"/>
      <c r="Q99" s="23"/>
      <c r="R99" s="51" t="e">
        <f>+Q99/Q$63*100</f>
        <v>#DIV/0!</v>
      </c>
      <c r="S99" s="6" t="e">
        <f aca="true" t="shared" si="23" ref="S99:S109">(Q99-P99)/ABS(P99)*100</f>
        <v>#DIV/0!</v>
      </c>
      <c r="T99" s="6" t="e">
        <f>(Q99-P99)/(Q$63-P$63)*100</f>
        <v>#DIV/0!</v>
      </c>
    </row>
    <row r="100" spans="1:20" ht="16.5" customHeight="1">
      <c r="A100" s="82" t="s">
        <v>63</v>
      </c>
      <c r="B100" s="86"/>
      <c r="C100" s="23"/>
      <c r="D100" s="23"/>
      <c r="E100" s="51" t="e">
        <f aca="true" t="shared" si="24" ref="E100:E109">+D100/D$63*100</f>
        <v>#DIV/0!</v>
      </c>
      <c r="F100" s="6" t="e">
        <f t="shared" si="20"/>
        <v>#DIV/0!</v>
      </c>
      <c r="G100" s="23"/>
      <c r="H100" s="23"/>
      <c r="I100" s="51" t="e">
        <f aca="true" t="shared" si="25" ref="I100:I109">+H100/H$63*100</f>
        <v>#DIV/0!</v>
      </c>
      <c r="J100" s="13" t="e">
        <f t="shared" si="21"/>
        <v>#DIV/0!</v>
      </c>
      <c r="K100" s="25"/>
      <c r="L100" s="23"/>
      <c r="M100" s="51">
        <f aca="true" t="shared" si="26" ref="M100:M109">+L100/L$63*100</f>
        <v>0</v>
      </c>
      <c r="N100" s="13" t="e">
        <f t="shared" si="22"/>
        <v>#DIV/0!</v>
      </c>
      <c r="O100" s="13">
        <f aca="true" t="shared" si="27" ref="O100:O109">(L100-K100)/(L$63-K$63)*100</f>
        <v>0</v>
      </c>
      <c r="P100" s="23"/>
      <c r="Q100" s="23"/>
      <c r="R100" s="51" t="e">
        <f aca="true" t="shared" si="28" ref="R100:R109">+Q100/Q$63*100</f>
        <v>#DIV/0!</v>
      </c>
      <c r="S100" s="6" t="e">
        <f t="shared" si="23"/>
        <v>#DIV/0!</v>
      </c>
      <c r="T100" s="6" t="e">
        <f aca="true" t="shared" si="29" ref="T100:T109">(Q100-P100)/(Q$63-P$63)*100</f>
        <v>#DIV/0!</v>
      </c>
    </row>
    <row r="101" spans="1:20" ht="16.5" customHeight="1">
      <c r="A101" s="82" t="s">
        <v>59</v>
      </c>
      <c r="B101" s="83"/>
      <c r="C101" s="23"/>
      <c r="D101" s="23"/>
      <c r="E101" s="51" t="e">
        <f t="shared" si="24"/>
        <v>#DIV/0!</v>
      </c>
      <c r="F101" s="6" t="e">
        <f t="shared" si="20"/>
        <v>#DIV/0!</v>
      </c>
      <c r="G101" s="23"/>
      <c r="H101" s="23"/>
      <c r="I101" s="51" t="e">
        <f t="shared" si="25"/>
        <v>#DIV/0!</v>
      </c>
      <c r="J101" s="13" t="e">
        <f t="shared" si="21"/>
        <v>#DIV/0!</v>
      </c>
      <c r="K101" s="25"/>
      <c r="L101" s="23"/>
      <c r="M101" s="51">
        <f t="shared" si="26"/>
        <v>0</v>
      </c>
      <c r="N101" s="13" t="e">
        <f t="shared" si="22"/>
        <v>#DIV/0!</v>
      </c>
      <c r="O101" s="13">
        <f t="shared" si="27"/>
        <v>0</v>
      </c>
      <c r="P101" s="23"/>
      <c r="Q101" s="23"/>
      <c r="R101" s="51" t="e">
        <f t="shared" si="28"/>
        <v>#DIV/0!</v>
      </c>
      <c r="S101" s="6" t="e">
        <f t="shared" si="23"/>
        <v>#DIV/0!</v>
      </c>
      <c r="T101" s="6" t="e">
        <f t="shared" si="29"/>
        <v>#DIV/0!</v>
      </c>
    </row>
    <row r="102" spans="1:20" ht="16.5" customHeight="1">
      <c r="A102" s="82" t="s">
        <v>60</v>
      </c>
      <c r="B102" s="83"/>
      <c r="C102" s="23"/>
      <c r="D102" s="23"/>
      <c r="E102" s="51" t="e">
        <f t="shared" si="24"/>
        <v>#DIV/0!</v>
      </c>
      <c r="F102" s="6" t="e">
        <f t="shared" si="20"/>
        <v>#DIV/0!</v>
      </c>
      <c r="G102" s="23"/>
      <c r="H102" s="23"/>
      <c r="I102" s="51" t="e">
        <f t="shared" si="25"/>
        <v>#DIV/0!</v>
      </c>
      <c r="J102" s="13" t="e">
        <f t="shared" si="21"/>
        <v>#DIV/0!</v>
      </c>
      <c r="K102" s="25"/>
      <c r="L102" s="23"/>
      <c r="M102" s="51">
        <f t="shared" si="26"/>
        <v>0</v>
      </c>
      <c r="N102" s="13" t="e">
        <f t="shared" si="22"/>
        <v>#DIV/0!</v>
      </c>
      <c r="O102" s="13">
        <f t="shared" si="27"/>
        <v>0</v>
      </c>
      <c r="P102" s="23"/>
      <c r="Q102" s="23"/>
      <c r="R102" s="51" t="e">
        <f t="shared" si="28"/>
        <v>#DIV/0!</v>
      </c>
      <c r="S102" s="6" t="e">
        <f t="shared" si="23"/>
        <v>#DIV/0!</v>
      </c>
      <c r="T102" s="6" t="e">
        <f t="shared" si="29"/>
        <v>#DIV/0!</v>
      </c>
    </row>
    <row r="103" spans="1:20" ht="16.5" customHeight="1">
      <c r="A103" s="82" t="s">
        <v>61</v>
      </c>
      <c r="B103" s="83"/>
      <c r="C103" s="23"/>
      <c r="D103" s="23"/>
      <c r="E103" s="51" t="e">
        <f t="shared" si="24"/>
        <v>#DIV/0!</v>
      </c>
      <c r="F103" s="6" t="e">
        <f t="shared" si="20"/>
        <v>#DIV/0!</v>
      </c>
      <c r="G103" s="23"/>
      <c r="H103" s="23"/>
      <c r="I103" s="51" t="e">
        <f t="shared" si="25"/>
        <v>#DIV/0!</v>
      </c>
      <c r="J103" s="13" t="e">
        <f t="shared" si="21"/>
        <v>#DIV/0!</v>
      </c>
      <c r="K103" s="25"/>
      <c r="L103" s="23"/>
      <c r="M103" s="51">
        <f t="shared" si="26"/>
        <v>0</v>
      </c>
      <c r="N103" s="13" t="e">
        <f t="shared" si="22"/>
        <v>#DIV/0!</v>
      </c>
      <c r="O103" s="13">
        <f t="shared" si="27"/>
        <v>0</v>
      </c>
      <c r="P103" s="23"/>
      <c r="Q103" s="23"/>
      <c r="R103" s="51" t="e">
        <f t="shared" si="28"/>
        <v>#DIV/0!</v>
      </c>
      <c r="S103" s="6" t="e">
        <f t="shared" si="23"/>
        <v>#DIV/0!</v>
      </c>
      <c r="T103" s="6" t="e">
        <f t="shared" si="29"/>
        <v>#DIV/0!</v>
      </c>
    </row>
    <row r="104" spans="1:20" ht="16.5" customHeight="1">
      <c r="A104" s="82" t="s">
        <v>62</v>
      </c>
      <c r="B104" s="83"/>
      <c r="C104" s="23"/>
      <c r="D104" s="23"/>
      <c r="E104" s="51" t="e">
        <f t="shared" si="24"/>
        <v>#DIV/0!</v>
      </c>
      <c r="F104" s="6" t="e">
        <f t="shared" si="20"/>
        <v>#DIV/0!</v>
      </c>
      <c r="G104" s="23"/>
      <c r="H104" s="23"/>
      <c r="I104" s="51" t="e">
        <f t="shared" si="25"/>
        <v>#DIV/0!</v>
      </c>
      <c r="J104" s="13" t="e">
        <f t="shared" si="21"/>
        <v>#DIV/0!</v>
      </c>
      <c r="K104" s="25"/>
      <c r="L104" s="23"/>
      <c r="M104" s="51">
        <f t="shared" si="26"/>
        <v>0</v>
      </c>
      <c r="N104" s="13" t="e">
        <f t="shared" si="22"/>
        <v>#DIV/0!</v>
      </c>
      <c r="O104" s="13">
        <f t="shared" si="27"/>
        <v>0</v>
      </c>
      <c r="P104" s="23"/>
      <c r="Q104" s="23"/>
      <c r="R104" s="51" t="e">
        <f t="shared" si="28"/>
        <v>#DIV/0!</v>
      </c>
      <c r="S104" s="6" t="e">
        <f t="shared" si="23"/>
        <v>#DIV/0!</v>
      </c>
      <c r="T104" s="6" t="e">
        <f t="shared" si="29"/>
        <v>#DIV/0!</v>
      </c>
    </row>
    <row r="105" spans="1:20" ht="16.5" customHeight="1">
      <c r="A105" s="82" t="s">
        <v>64</v>
      </c>
      <c r="B105" s="83"/>
      <c r="C105" s="23"/>
      <c r="D105" s="23"/>
      <c r="E105" s="51" t="e">
        <f t="shared" si="24"/>
        <v>#DIV/0!</v>
      </c>
      <c r="F105" s="6" t="e">
        <f t="shared" si="20"/>
        <v>#DIV/0!</v>
      </c>
      <c r="G105" s="23"/>
      <c r="H105" s="23"/>
      <c r="I105" s="51" t="e">
        <f t="shared" si="25"/>
        <v>#DIV/0!</v>
      </c>
      <c r="J105" s="13" t="e">
        <f t="shared" si="21"/>
        <v>#DIV/0!</v>
      </c>
      <c r="K105" s="25"/>
      <c r="L105" s="23"/>
      <c r="M105" s="51">
        <f t="shared" si="26"/>
        <v>0</v>
      </c>
      <c r="N105" s="13" t="e">
        <f t="shared" si="22"/>
        <v>#DIV/0!</v>
      </c>
      <c r="O105" s="13">
        <f t="shared" si="27"/>
        <v>0</v>
      </c>
      <c r="P105" s="23"/>
      <c r="Q105" s="23"/>
      <c r="R105" s="51" t="e">
        <f t="shared" si="28"/>
        <v>#DIV/0!</v>
      </c>
      <c r="S105" s="6" t="e">
        <f t="shared" si="23"/>
        <v>#DIV/0!</v>
      </c>
      <c r="T105" s="6" t="e">
        <f t="shared" si="29"/>
        <v>#DIV/0!</v>
      </c>
    </row>
    <row r="106" spans="1:20" ht="16.5" customHeight="1">
      <c r="A106" s="82" t="s">
        <v>65</v>
      </c>
      <c r="B106" s="83"/>
      <c r="C106" s="23"/>
      <c r="D106" s="23"/>
      <c r="E106" s="51" t="e">
        <f t="shared" si="24"/>
        <v>#DIV/0!</v>
      </c>
      <c r="F106" s="6" t="e">
        <f t="shared" si="20"/>
        <v>#DIV/0!</v>
      </c>
      <c r="G106" s="23"/>
      <c r="H106" s="23"/>
      <c r="I106" s="51" t="e">
        <f t="shared" si="25"/>
        <v>#DIV/0!</v>
      </c>
      <c r="J106" s="13" t="e">
        <f t="shared" si="21"/>
        <v>#DIV/0!</v>
      </c>
      <c r="K106" s="25"/>
      <c r="L106" s="23"/>
      <c r="M106" s="51">
        <f t="shared" si="26"/>
        <v>0</v>
      </c>
      <c r="N106" s="13" t="e">
        <f t="shared" si="22"/>
        <v>#DIV/0!</v>
      </c>
      <c r="O106" s="13">
        <f t="shared" si="27"/>
        <v>0</v>
      </c>
      <c r="P106" s="23"/>
      <c r="Q106" s="23"/>
      <c r="R106" s="51" t="e">
        <f t="shared" si="28"/>
        <v>#DIV/0!</v>
      </c>
      <c r="S106" s="6" t="e">
        <f t="shared" si="23"/>
        <v>#DIV/0!</v>
      </c>
      <c r="T106" s="6" t="e">
        <f t="shared" si="29"/>
        <v>#DIV/0!</v>
      </c>
    </row>
    <row r="107" spans="1:20" ht="16.5" customHeight="1">
      <c r="A107" s="82" t="s">
        <v>66</v>
      </c>
      <c r="B107" s="83"/>
      <c r="C107" s="23"/>
      <c r="D107" s="23"/>
      <c r="E107" s="51" t="e">
        <f t="shared" si="24"/>
        <v>#DIV/0!</v>
      </c>
      <c r="F107" s="6" t="e">
        <f t="shared" si="20"/>
        <v>#DIV/0!</v>
      </c>
      <c r="G107" s="23"/>
      <c r="H107" s="23"/>
      <c r="I107" s="51" t="e">
        <f t="shared" si="25"/>
        <v>#DIV/0!</v>
      </c>
      <c r="J107" s="13" t="e">
        <f t="shared" si="21"/>
        <v>#DIV/0!</v>
      </c>
      <c r="K107" s="25"/>
      <c r="L107" s="23"/>
      <c r="M107" s="51">
        <f t="shared" si="26"/>
        <v>0</v>
      </c>
      <c r="N107" s="13" t="e">
        <f t="shared" si="22"/>
        <v>#DIV/0!</v>
      </c>
      <c r="O107" s="13">
        <f t="shared" si="27"/>
        <v>0</v>
      </c>
      <c r="P107" s="23"/>
      <c r="Q107" s="23"/>
      <c r="R107" s="51" t="e">
        <f t="shared" si="28"/>
        <v>#DIV/0!</v>
      </c>
      <c r="S107" s="6" t="e">
        <f t="shared" si="23"/>
        <v>#DIV/0!</v>
      </c>
      <c r="T107" s="6" t="e">
        <f t="shared" si="29"/>
        <v>#DIV/0!</v>
      </c>
    </row>
    <row r="108" spans="1:20" ht="16.5" customHeight="1">
      <c r="A108" s="82" t="s">
        <v>67</v>
      </c>
      <c r="B108" s="83"/>
      <c r="C108" s="23"/>
      <c r="D108" s="23"/>
      <c r="E108" s="51" t="e">
        <f t="shared" si="24"/>
        <v>#DIV/0!</v>
      </c>
      <c r="F108" s="6" t="e">
        <f t="shared" si="20"/>
        <v>#DIV/0!</v>
      </c>
      <c r="G108" s="23"/>
      <c r="H108" s="23"/>
      <c r="I108" s="51" t="e">
        <f t="shared" si="25"/>
        <v>#DIV/0!</v>
      </c>
      <c r="J108" s="13" t="e">
        <f t="shared" si="21"/>
        <v>#DIV/0!</v>
      </c>
      <c r="K108" s="25"/>
      <c r="L108" s="23"/>
      <c r="M108" s="51">
        <f t="shared" si="26"/>
        <v>0</v>
      </c>
      <c r="N108" s="13" t="e">
        <f t="shared" si="22"/>
        <v>#DIV/0!</v>
      </c>
      <c r="O108" s="13">
        <f t="shared" si="27"/>
        <v>0</v>
      </c>
      <c r="P108" s="23"/>
      <c r="Q108" s="23"/>
      <c r="R108" s="51" t="e">
        <f t="shared" si="28"/>
        <v>#DIV/0!</v>
      </c>
      <c r="S108" s="6" t="e">
        <f t="shared" si="23"/>
        <v>#DIV/0!</v>
      </c>
      <c r="T108" s="6" t="e">
        <f t="shared" si="29"/>
        <v>#DIV/0!</v>
      </c>
    </row>
    <row r="109" spans="1:20" ht="16.5" customHeight="1">
      <c r="A109" s="80" t="s">
        <v>68</v>
      </c>
      <c r="B109" s="81"/>
      <c r="C109" s="24"/>
      <c r="D109" s="24"/>
      <c r="E109" s="53" t="e">
        <f t="shared" si="24"/>
        <v>#DIV/0!</v>
      </c>
      <c r="F109" s="14" t="e">
        <f t="shared" si="20"/>
        <v>#DIV/0!</v>
      </c>
      <c r="G109" s="24"/>
      <c r="H109" s="24"/>
      <c r="I109" s="53" t="e">
        <f t="shared" si="25"/>
        <v>#DIV/0!</v>
      </c>
      <c r="J109" s="7" t="e">
        <f t="shared" si="21"/>
        <v>#DIV/0!</v>
      </c>
      <c r="K109" s="26"/>
      <c r="L109" s="24"/>
      <c r="M109" s="53">
        <f t="shared" si="26"/>
        <v>0</v>
      </c>
      <c r="N109" s="7" t="e">
        <f t="shared" si="22"/>
        <v>#DIV/0!</v>
      </c>
      <c r="O109" s="7">
        <f t="shared" si="27"/>
        <v>0</v>
      </c>
      <c r="P109" s="24"/>
      <c r="Q109" s="24"/>
      <c r="R109" s="53" t="e">
        <f t="shared" si="28"/>
        <v>#DIV/0!</v>
      </c>
      <c r="S109" s="14" t="e">
        <f t="shared" si="23"/>
        <v>#DIV/0!</v>
      </c>
      <c r="T109" s="14" t="e">
        <f t="shared" si="29"/>
        <v>#DIV/0!</v>
      </c>
    </row>
    <row r="110" spans="1:19" ht="10.5" customHeight="1">
      <c r="A110" s="8"/>
      <c r="B110" s="8"/>
      <c r="C110" s="8"/>
      <c r="D110" s="8"/>
      <c r="E110" s="63"/>
      <c r="F110" s="8"/>
      <c r="G110" s="8"/>
      <c r="H110" s="8"/>
      <c r="I110" s="63"/>
      <c r="J110" s="8"/>
      <c r="K110" s="8" t="s">
        <v>71</v>
      </c>
      <c r="L110" s="8"/>
      <c r="M110" s="8"/>
      <c r="N110" s="8"/>
      <c r="O110" s="8"/>
      <c r="P110" s="25"/>
      <c r="Q110" s="25"/>
      <c r="R110" s="25"/>
      <c r="S110" s="8"/>
    </row>
    <row r="111" ht="11.25">
      <c r="K111" s="1" t="s">
        <v>72</v>
      </c>
    </row>
    <row r="112" spans="11:12" ht="11.25">
      <c r="K112" s="66" t="s">
        <v>70</v>
      </c>
      <c r="L112" s="57"/>
    </row>
  </sheetData>
  <mergeCells count="27">
    <mergeCell ref="V7:W7"/>
    <mergeCell ref="A7:B7"/>
    <mergeCell ref="A46:B46"/>
    <mergeCell ref="A47:B47"/>
    <mergeCell ref="A48:B48"/>
    <mergeCell ref="A49:B49"/>
    <mergeCell ref="A44:B44"/>
    <mergeCell ref="A41:B41"/>
    <mergeCell ref="A43:B43"/>
    <mergeCell ref="A45:B45"/>
    <mergeCell ref="A50:B50"/>
    <mergeCell ref="A51:B51"/>
    <mergeCell ref="A52:B52"/>
    <mergeCell ref="A53:B53"/>
    <mergeCell ref="A63:B63"/>
    <mergeCell ref="A97:B97"/>
    <mergeCell ref="A99:B99"/>
    <mergeCell ref="A100:B100"/>
    <mergeCell ref="A101:B101"/>
    <mergeCell ref="A102:B102"/>
    <mergeCell ref="A103:B103"/>
    <mergeCell ref="A104:B104"/>
    <mergeCell ref="A109:B109"/>
    <mergeCell ref="A105:B105"/>
    <mergeCell ref="A106:B106"/>
    <mergeCell ref="A107:B107"/>
    <mergeCell ref="A108:B108"/>
  </mergeCells>
  <printOptions horizontalCentered="1"/>
  <pageMargins left="0.92" right="0.7874015748031497" top="0.8267716535433072" bottom="0.5118110236220472" header="0.5118110236220472" footer="0.4724409448818898"/>
  <pageSetup fitToWidth="2" horizontalDpi="300" verticalDpi="300" orientation="portrait" pageOrder="overThenDown" paperSize="9" scale="85" r:id="rId1"/>
  <headerFooter alignWithMargins="0">
    <oddHeader>&amp;L&amp;F&amp;A&amp;R&amp;D&amp;T</oddHeader>
  </headerFooter>
  <rowBreaks count="1" manualBreakCount="1">
    <brk id="56" max="19" man="1"/>
  </rowBreaks>
  <colBreaks count="2" manualBreakCount="2">
    <brk id="10" max="107" man="1"/>
    <brk id="31" max="31" man="1"/>
  </colBreaks>
</worksheet>
</file>

<file path=xl/worksheets/sheet2.xml><?xml version="1.0" encoding="utf-8"?>
<worksheet xmlns="http://schemas.openxmlformats.org/spreadsheetml/2006/main" xmlns:r="http://schemas.openxmlformats.org/officeDocument/2006/relationships">
  <dimension ref="A1:S37"/>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5" sqref="A5"/>
    </sheetView>
  </sheetViews>
  <sheetFormatPr defaultColWidth="9.00390625" defaultRowHeight="12.75"/>
  <cols>
    <col min="1" max="1" width="13.00390625" style="1" customWidth="1"/>
    <col min="2" max="9" width="10.75390625" style="1" customWidth="1"/>
    <col min="10" max="11" width="12.75390625" style="1" customWidth="1"/>
    <col min="12" max="14" width="8.75390625" style="1" customWidth="1"/>
    <col min="15" max="16" width="12.75390625" style="1" customWidth="1"/>
    <col min="17" max="18" width="8.75390625" style="1" customWidth="1"/>
    <col min="19" max="19" width="8.75390625" style="8" customWidth="1"/>
    <col min="20" max="20" width="3.00390625" style="1" customWidth="1"/>
    <col min="21" max="16384" width="10.875" style="1" customWidth="1"/>
  </cols>
  <sheetData>
    <row r="1" spans="1:8" ht="12.75" customHeight="1" thickBot="1">
      <c r="A1" s="54" t="s">
        <v>84</v>
      </c>
      <c r="B1" s="54"/>
      <c r="C1" s="54"/>
      <c r="D1" s="54"/>
      <c r="E1" s="54"/>
      <c r="F1" s="54"/>
      <c r="G1" s="54"/>
      <c r="H1" s="54"/>
    </row>
    <row r="2" spans="1:19" ht="12.75" customHeight="1">
      <c r="A2" s="30"/>
      <c r="B2" s="31" t="s">
        <v>0</v>
      </c>
      <c r="C2" s="15"/>
      <c r="D2" s="15"/>
      <c r="E2" s="32"/>
      <c r="F2" s="31" t="s">
        <v>1</v>
      </c>
      <c r="G2" s="9"/>
      <c r="H2" s="15"/>
      <c r="I2" s="33"/>
      <c r="J2" s="15" t="s">
        <v>2</v>
      </c>
      <c r="K2" s="15"/>
      <c r="L2" s="15"/>
      <c r="M2" s="9"/>
      <c r="N2" s="9"/>
      <c r="O2" s="31" t="s">
        <v>96</v>
      </c>
      <c r="P2" s="15"/>
      <c r="Q2" s="15"/>
      <c r="R2" s="15"/>
      <c r="S2" s="15"/>
    </row>
    <row r="3" spans="2:19" ht="12.75" customHeight="1">
      <c r="B3" s="37"/>
      <c r="C3" s="37"/>
      <c r="D3" s="55"/>
      <c r="E3" s="20"/>
      <c r="F3" s="37"/>
      <c r="G3" s="37"/>
      <c r="H3" s="55"/>
      <c r="I3" s="20"/>
      <c r="J3" s="56"/>
      <c r="K3" s="37"/>
      <c r="L3" s="55"/>
      <c r="M3" s="21"/>
      <c r="N3" s="20"/>
      <c r="O3" s="37"/>
      <c r="P3" s="37"/>
      <c r="Q3" s="55"/>
      <c r="R3" s="21"/>
      <c r="S3" s="21"/>
    </row>
    <row r="4" spans="1:19" ht="12.75" customHeight="1">
      <c r="A4" s="57" t="s">
        <v>36</v>
      </c>
      <c r="B4" s="3"/>
      <c r="C4" s="3"/>
      <c r="D4" s="37"/>
      <c r="E4" s="3" t="s">
        <v>4</v>
      </c>
      <c r="F4" s="3"/>
      <c r="G4" s="3"/>
      <c r="H4" s="37"/>
      <c r="I4" s="10" t="s">
        <v>4</v>
      </c>
      <c r="J4" s="58"/>
      <c r="K4" s="3"/>
      <c r="L4" s="37"/>
      <c r="M4" s="10" t="s">
        <v>4</v>
      </c>
      <c r="N4" s="10" t="s">
        <v>56</v>
      </c>
      <c r="O4" s="3"/>
      <c r="P4" s="3"/>
      <c r="Q4" s="37"/>
      <c r="R4" s="28" t="s">
        <v>4</v>
      </c>
      <c r="S4" s="3" t="s">
        <v>56</v>
      </c>
    </row>
    <row r="5" spans="2:19" ht="12.75" customHeight="1">
      <c r="B5" s="29" t="s">
        <v>97</v>
      </c>
      <c r="C5" s="29" t="s">
        <v>98</v>
      </c>
      <c r="D5" s="3" t="s">
        <v>5</v>
      </c>
      <c r="E5" s="3" t="s">
        <v>6</v>
      </c>
      <c r="F5" s="29" t="s">
        <v>82</v>
      </c>
      <c r="G5" s="29" t="s">
        <v>83</v>
      </c>
      <c r="H5" s="3" t="s">
        <v>5</v>
      </c>
      <c r="I5" s="10" t="s">
        <v>6</v>
      </c>
      <c r="J5" s="45" t="s">
        <v>82</v>
      </c>
      <c r="K5" s="29" t="s">
        <v>83</v>
      </c>
      <c r="L5" s="3" t="s">
        <v>5</v>
      </c>
      <c r="M5" s="10" t="s">
        <v>6</v>
      </c>
      <c r="N5" s="10" t="s">
        <v>57</v>
      </c>
      <c r="O5" s="29" t="s">
        <v>82</v>
      </c>
      <c r="P5" s="29" t="s">
        <v>83</v>
      </c>
      <c r="Q5" s="3" t="s">
        <v>5</v>
      </c>
      <c r="R5" s="10" t="s">
        <v>6</v>
      </c>
      <c r="S5" s="3" t="s">
        <v>57</v>
      </c>
    </row>
    <row r="6" spans="1:19" ht="12.75" customHeight="1">
      <c r="A6" s="39"/>
      <c r="B6" s="3"/>
      <c r="C6" s="3"/>
      <c r="D6" s="4" t="s">
        <v>7</v>
      </c>
      <c r="E6" s="3" t="s">
        <v>7</v>
      </c>
      <c r="F6" s="3"/>
      <c r="G6" s="3"/>
      <c r="H6" s="4" t="s">
        <v>7</v>
      </c>
      <c r="I6" s="10" t="s">
        <v>7</v>
      </c>
      <c r="J6" s="46"/>
      <c r="K6" s="3"/>
      <c r="L6" s="4" t="s">
        <v>7</v>
      </c>
      <c r="M6" s="10" t="s">
        <v>7</v>
      </c>
      <c r="N6" s="10" t="s">
        <v>7</v>
      </c>
      <c r="O6" s="3"/>
      <c r="P6" s="3"/>
      <c r="Q6" s="4" t="s">
        <v>7</v>
      </c>
      <c r="R6" s="22" t="s">
        <v>7</v>
      </c>
      <c r="S6" s="3" t="s">
        <v>7</v>
      </c>
    </row>
    <row r="7" spans="1:19" ht="12.75" customHeight="1">
      <c r="A7" s="42" t="s">
        <v>8</v>
      </c>
      <c r="B7" s="64">
        <v>4676</v>
      </c>
      <c r="C7" s="64">
        <v>4028</v>
      </c>
      <c r="D7" s="43">
        <v>100</v>
      </c>
      <c r="E7" s="16">
        <v>-13.857998289136015</v>
      </c>
      <c r="F7" s="64">
        <v>104514</v>
      </c>
      <c r="G7" s="64">
        <v>98203</v>
      </c>
      <c r="H7" s="43">
        <v>100</v>
      </c>
      <c r="I7" s="11">
        <v>-6.038425474099164</v>
      </c>
      <c r="J7" s="65">
        <v>283404008</v>
      </c>
      <c r="K7" s="64">
        <v>239959880</v>
      </c>
      <c r="L7" s="43">
        <v>100</v>
      </c>
      <c r="M7" s="11">
        <v>-15.329397882051124</v>
      </c>
      <c r="N7" s="11">
        <v>100</v>
      </c>
      <c r="O7" s="64">
        <v>104850105</v>
      </c>
      <c r="P7" s="64">
        <v>89831125</v>
      </c>
      <c r="Q7" s="43">
        <v>100</v>
      </c>
      <c r="R7" s="5">
        <v>-14.324239351024017</v>
      </c>
      <c r="S7" s="16">
        <v>100</v>
      </c>
    </row>
    <row r="8" spans="1:19" ht="12.75" customHeight="1">
      <c r="A8" s="50"/>
      <c r="B8" s="47"/>
      <c r="C8" s="47"/>
      <c r="D8" s="43"/>
      <c r="E8" s="5"/>
      <c r="F8" s="47"/>
      <c r="G8" s="47"/>
      <c r="H8" s="43"/>
      <c r="I8" s="12"/>
      <c r="J8" s="44"/>
      <c r="K8" s="47"/>
      <c r="L8" s="47"/>
      <c r="M8" s="12"/>
      <c r="N8" s="12"/>
      <c r="O8" s="47"/>
      <c r="P8" s="47"/>
      <c r="Q8" s="47"/>
      <c r="R8" s="5"/>
      <c r="S8" s="5"/>
    </row>
    <row r="9" spans="1:19" ht="12.75" customHeight="1">
      <c r="A9" s="59" t="s">
        <v>30</v>
      </c>
      <c r="B9" s="47">
        <v>2168</v>
      </c>
      <c r="C9" s="47">
        <v>1868</v>
      </c>
      <c r="D9" s="43">
        <v>46.375372393247275</v>
      </c>
      <c r="E9" s="5">
        <v>-13.837638376383765</v>
      </c>
      <c r="F9" s="47">
        <v>45459</v>
      </c>
      <c r="G9" s="47">
        <v>40264</v>
      </c>
      <c r="H9" s="43">
        <v>41.00078409009908</v>
      </c>
      <c r="I9" s="12">
        <v>-11.42788006775336</v>
      </c>
      <c r="J9" s="44">
        <v>101607019</v>
      </c>
      <c r="K9" s="47">
        <v>77376664</v>
      </c>
      <c r="L9" s="43">
        <v>32.245667067344755</v>
      </c>
      <c r="M9" s="12">
        <v>-23.847127135970794</v>
      </c>
      <c r="N9" s="12">
        <v>55.773601900813844</v>
      </c>
      <c r="O9" s="47">
        <v>39193153</v>
      </c>
      <c r="P9" s="47">
        <v>29479753</v>
      </c>
      <c r="Q9" s="43">
        <v>32.81685829939233</v>
      </c>
      <c r="R9" s="5">
        <v>-24.78341051050422</v>
      </c>
      <c r="S9" s="5">
        <v>64.67416562243241</v>
      </c>
    </row>
    <row r="10" spans="1:19" ht="12.75" customHeight="1">
      <c r="A10" s="50"/>
      <c r="B10" s="23"/>
      <c r="C10" s="23"/>
      <c r="D10" s="23"/>
      <c r="E10" s="6"/>
      <c r="F10" s="23"/>
      <c r="G10" s="23"/>
      <c r="H10" s="23"/>
      <c r="I10" s="13"/>
      <c r="J10" s="25"/>
      <c r="K10" s="23"/>
      <c r="L10" s="23"/>
      <c r="M10" s="13"/>
      <c r="N10" s="13"/>
      <c r="O10" s="23"/>
      <c r="P10" s="23"/>
      <c r="Q10" s="23"/>
      <c r="R10" s="6"/>
      <c r="S10" s="6"/>
    </row>
    <row r="11" spans="1:19" ht="12.75" customHeight="1">
      <c r="A11" s="50" t="s">
        <v>32</v>
      </c>
      <c r="B11" s="23">
        <v>942</v>
      </c>
      <c r="C11" s="23">
        <v>792</v>
      </c>
      <c r="D11" s="51">
        <v>19.662363455809334</v>
      </c>
      <c r="E11" s="6">
        <v>-15.92356687898089</v>
      </c>
      <c r="F11" s="23">
        <v>19091</v>
      </c>
      <c r="G11" s="23">
        <v>16919</v>
      </c>
      <c r="H11" s="51">
        <v>17.228597904341008</v>
      </c>
      <c r="I11" s="13">
        <v>-11.377088680530093</v>
      </c>
      <c r="J11" s="25">
        <v>45284422</v>
      </c>
      <c r="K11" s="23">
        <v>30471836</v>
      </c>
      <c r="L11" s="51">
        <v>12.698721136216603</v>
      </c>
      <c r="M11" s="13">
        <v>-32.71011386653008</v>
      </c>
      <c r="N11" s="13">
        <v>34.09571484551376</v>
      </c>
      <c r="O11" s="23">
        <v>16453287</v>
      </c>
      <c r="P11" s="23">
        <v>11473581</v>
      </c>
      <c r="Q11" s="51">
        <v>12.772389302705491</v>
      </c>
      <c r="R11" s="6">
        <v>-30.265721372270477</v>
      </c>
      <c r="S11" s="6">
        <v>33.1560864985505</v>
      </c>
    </row>
    <row r="12" spans="1:19" ht="12.75" customHeight="1">
      <c r="A12" s="50" t="s">
        <v>33</v>
      </c>
      <c r="B12" s="23">
        <v>319</v>
      </c>
      <c r="C12" s="23">
        <v>269</v>
      </c>
      <c r="D12" s="51">
        <v>6.6782522343594835</v>
      </c>
      <c r="E12" s="6">
        <v>-15.673981191222571</v>
      </c>
      <c r="F12" s="23">
        <v>7011</v>
      </c>
      <c r="G12" s="23">
        <v>6107</v>
      </c>
      <c r="H12" s="51">
        <v>6.218750954655153</v>
      </c>
      <c r="I12" s="13">
        <v>-12.894023677078875</v>
      </c>
      <c r="J12" s="25">
        <v>18748538</v>
      </c>
      <c r="K12" s="23">
        <v>16637879</v>
      </c>
      <c r="L12" s="51">
        <v>6.93360865157959</v>
      </c>
      <c r="M12" s="13">
        <v>-11.257725802406567</v>
      </c>
      <c r="N12" s="13">
        <v>4.858329760928796</v>
      </c>
      <c r="O12" s="23">
        <v>8108358</v>
      </c>
      <c r="P12" s="23">
        <v>5432363</v>
      </c>
      <c r="Q12" s="51">
        <v>6.04730598664995</v>
      </c>
      <c r="R12" s="6">
        <v>-33.00292118330246</v>
      </c>
      <c r="S12" s="6">
        <v>17.817421689089404</v>
      </c>
    </row>
    <row r="13" spans="1:19" ht="12.75" customHeight="1">
      <c r="A13" s="50" t="s">
        <v>34</v>
      </c>
      <c r="B13" s="23">
        <v>146</v>
      </c>
      <c r="C13" s="23">
        <v>118</v>
      </c>
      <c r="D13" s="51">
        <v>2.929493545183714</v>
      </c>
      <c r="E13" s="6">
        <v>-19.17808219178082</v>
      </c>
      <c r="F13" s="23">
        <v>2223</v>
      </c>
      <c r="G13" s="23">
        <v>1772</v>
      </c>
      <c r="H13" s="51">
        <v>1.80442552671507</v>
      </c>
      <c r="I13" s="13">
        <v>-20.287899235267655</v>
      </c>
      <c r="J13" s="25">
        <v>2321046</v>
      </c>
      <c r="K13" s="23">
        <v>2493825</v>
      </c>
      <c r="L13" s="51">
        <v>1.039267480880554</v>
      </c>
      <c r="M13" s="13">
        <v>7.444014465891671</v>
      </c>
      <c r="N13" s="13">
        <v>-0.3977039198485006</v>
      </c>
      <c r="O13" s="23">
        <v>1322765</v>
      </c>
      <c r="P13" s="23">
        <v>1251118</v>
      </c>
      <c r="Q13" s="51">
        <v>1.3927444413058392</v>
      </c>
      <c r="R13" s="6">
        <v>-5.416457193832615</v>
      </c>
      <c r="S13" s="6">
        <v>0.4770430481963489</v>
      </c>
    </row>
    <row r="14" spans="1:19" ht="12.75" customHeight="1">
      <c r="A14" s="50" t="s">
        <v>35</v>
      </c>
      <c r="B14" s="23">
        <v>102</v>
      </c>
      <c r="C14" s="23">
        <v>92</v>
      </c>
      <c r="D14" s="51">
        <v>2.284011916583913</v>
      </c>
      <c r="E14" s="6">
        <v>-9.803921568627452</v>
      </c>
      <c r="F14" s="23">
        <v>2387</v>
      </c>
      <c r="G14" s="23">
        <v>1965</v>
      </c>
      <c r="H14" s="51">
        <v>2.000957200900176</v>
      </c>
      <c r="I14" s="13">
        <v>-17.679095098449938</v>
      </c>
      <c r="J14" s="60">
        <v>2556256</v>
      </c>
      <c r="K14" s="61">
        <v>2329270</v>
      </c>
      <c r="L14" s="51">
        <v>0.9706914339180367</v>
      </c>
      <c r="M14" s="13">
        <v>-8.879627079603921</v>
      </c>
      <c r="N14" s="13">
        <v>0.5224779744687246</v>
      </c>
      <c r="O14" s="23">
        <v>1310368</v>
      </c>
      <c r="P14" s="23">
        <v>1115926</v>
      </c>
      <c r="Q14" s="51">
        <v>1.242248719472232</v>
      </c>
      <c r="R14" s="6">
        <v>-14.838732325575716</v>
      </c>
      <c r="S14" s="6">
        <v>1.294641846516874</v>
      </c>
    </row>
    <row r="15" spans="1:19" ht="12.75" customHeight="1">
      <c r="A15" s="50" t="s">
        <v>37</v>
      </c>
      <c r="B15" s="23">
        <v>90</v>
      </c>
      <c r="C15" s="23">
        <v>84</v>
      </c>
      <c r="D15" s="51">
        <v>2.0854021847070507</v>
      </c>
      <c r="E15" s="6">
        <v>-6.666666666666667</v>
      </c>
      <c r="F15" s="23">
        <v>2510</v>
      </c>
      <c r="G15" s="23">
        <v>1988</v>
      </c>
      <c r="H15" s="51">
        <v>2.0243780739895927</v>
      </c>
      <c r="I15" s="13">
        <v>-20.796812749003983</v>
      </c>
      <c r="J15" s="25">
        <v>9628495</v>
      </c>
      <c r="K15" s="23">
        <v>4376596</v>
      </c>
      <c r="L15" s="51">
        <v>1.8238865597032305</v>
      </c>
      <c r="M15" s="13">
        <v>-54.54537806791196</v>
      </c>
      <c r="N15" s="13">
        <v>12.088858130608584</v>
      </c>
      <c r="O15" s="23">
        <v>2576675</v>
      </c>
      <c r="P15" s="23">
        <v>1507700</v>
      </c>
      <c r="Q15" s="51">
        <v>1.67837149985598</v>
      </c>
      <c r="R15" s="6">
        <v>-41.48660580011061</v>
      </c>
      <c r="S15" s="6">
        <v>7.117493997595043</v>
      </c>
    </row>
    <row r="16" spans="1:19" ht="12.75" customHeight="1">
      <c r="A16" s="50" t="s">
        <v>38</v>
      </c>
      <c r="B16" s="23">
        <v>108</v>
      </c>
      <c r="C16" s="23">
        <v>90</v>
      </c>
      <c r="D16" s="51">
        <v>2.234359483614697</v>
      </c>
      <c r="E16" s="6">
        <v>-16.666666666666664</v>
      </c>
      <c r="F16" s="23">
        <v>3299</v>
      </c>
      <c r="G16" s="23">
        <v>2684</v>
      </c>
      <c r="H16" s="51">
        <v>2.7331140596519456</v>
      </c>
      <c r="I16" s="13">
        <v>-18.642012731130645</v>
      </c>
      <c r="J16" s="25">
        <v>7960455</v>
      </c>
      <c r="K16" s="23">
        <v>7538975</v>
      </c>
      <c r="L16" s="51">
        <v>3.1417647816793375</v>
      </c>
      <c r="M16" s="13">
        <v>-5.294672226650361</v>
      </c>
      <c r="N16" s="13">
        <v>0.970165634352242</v>
      </c>
      <c r="O16" s="23">
        <v>3505078</v>
      </c>
      <c r="P16" s="23">
        <v>3265400</v>
      </c>
      <c r="Q16" s="51">
        <v>3.6350429764739114</v>
      </c>
      <c r="R16" s="6">
        <v>-6.838021864278056</v>
      </c>
      <c r="S16" s="6">
        <v>1.595834071288463</v>
      </c>
    </row>
    <row r="17" spans="1:19" ht="12.75" customHeight="1">
      <c r="A17" s="50" t="s">
        <v>39</v>
      </c>
      <c r="B17" s="23">
        <v>101</v>
      </c>
      <c r="C17" s="23">
        <v>89</v>
      </c>
      <c r="D17" s="51">
        <v>2.209533267130089</v>
      </c>
      <c r="E17" s="6">
        <v>-11.881188118811881</v>
      </c>
      <c r="F17" s="23">
        <v>1322</v>
      </c>
      <c r="G17" s="23">
        <v>1478</v>
      </c>
      <c r="H17" s="51">
        <v>1.5050456707025244</v>
      </c>
      <c r="I17" s="13">
        <v>11.800302571860817</v>
      </c>
      <c r="J17" s="25">
        <v>1302558</v>
      </c>
      <c r="K17" s="23">
        <v>1270326</v>
      </c>
      <c r="L17" s="51">
        <v>0.5293909965282529</v>
      </c>
      <c r="M17" s="13">
        <v>-2.474515530210555</v>
      </c>
      <c r="N17" s="13">
        <v>0.07419184475287431</v>
      </c>
      <c r="O17" s="23">
        <v>530843</v>
      </c>
      <c r="P17" s="23">
        <v>518933</v>
      </c>
      <c r="Q17" s="51">
        <v>0.57767616736404</v>
      </c>
      <c r="R17" s="6">
        <v>-2.2436012154252767</v>
      </c>
      <c r="S17" s="6">
        <v>0.07929965949751581</v>
      </c>
    </row>
    <row r="18" spans="1:19" ht="12.75" customHeight="1">
      <c r="A18" s="50" t="s">
        <v>40</v>
      </c>
      <c r="B18" s="23">
        <v>77</v>
      </c>
      <c r="C18" s="23">
        <v>68</v>
      </c>
      <c r="D18" s="51">
        <v>1.6881827209533267</v>
      </c>
      <c r="E18" s="6">
        <v>-11.688311688311687</v>
      </c>
      <c r="F18" s="23">
        <v>1762</v>
      </c>
      <c r="G18" s="23">
        <v>1551</v>
      </c>
      <c r="H18" s="51">
        <v>1.5793814852906736</v>
      </c>
      <c r="I18" s="13">
        <v>-11.975028376844495</v>
      </c>
      <c r="J18" s="25">
        <v>3108954</v>
      </c>
      <c r="K18" s="23">
        <v>2529930</v>
      </c>
      <c r="L18" s="51">
        <v>1.0543137461145589</v>
      </c>
      <c r="M18" s="13">
        <v>-18.624399074415383</v>
      </c>
      <c r="N18" s="13">
        <v>1.3328015238330944</v>
      </c>
      <c r="O18" s="23">
        <v>1154063</v>
      </c>
      <c r="P18" s="23">
        <v>961004</v>
      </c>
      <c r="Q18" s="51">
        <v>1.0697895634725716</v>
      </c>
      <c r="R18" s="6">
        <v>-16.728636131649658</v>
      </c>
      <c r="S18" s="6">
        <v>1.2854334981470115</v>
      </c>
    </row>
    <row r="19" spans="1:19" ht="12.75" customHeight="1">
      <c r="A19" s="50" t="s">
        <v>41</v>
      </c>
      <c r="B19" s="23">
        <v>104</v>
      </c>
      <c r="C19" s="23">
        <v>92</v>
      </c>
      <c r="D19" s="51">
        <v>2.284011916583913</v>
      </c>
      <c r="E19" s="6">
        <v>-11.538461538461538</v>
      </c>
      <c r="F19" s="23">
        <v>909</v>
      </c>
      <c r="G19" s="23">
        <v>867</v>
      </c>
      <c r="H19" s="51">
        <v>0.8828650855880166</v>
      </c>
      <c r="I19" s="13">
        <v>-4.62046204620462</v>
      </c>
      <c r="J19" s="25">
        <v>1053755</v>
      </c>
      <c r="K19" s="23">
        <v>954359</v>
      </c>
      <c r="L19" s="51">
        <v>0.3977160682027346</v>
      </c>
      <c r="M19" s="13">
        <v>-9.432553107695812</v>
      </c>
      <c r="N19" s="13">
        <v>0.22879041328669322</v>
      </c>
      <c r="O19" s="23">
        <v>375034</v>
      </c>
      <c r="P19" s="23">
        <v>328027</v>
      </c>
      <c r="Q19" s="51">
        <v>0.3651596259091712</v>
      </c>
      <c r="R19" s="6">
        <v>-12.534063578235575</v>
      </c>
      <c r="S19" s="6">
        <v>0.3129839709487595</v>
      </c>
    </row>
    <row r="20" spans="1:19" ht="12.75" customHeight="1">
      <c r="A20" s="50" t="s">
        <v>42</v>
      </c>
      <c r="B20" s="23">
        <v>78</v>
      </c>
      <c r="C20" s="23">
        <v>80</v>
      </c>
      <c r="D20" s="51">
        <v>1.9860973187686197</v>
      </c>
      <c r="E20" s="6">
        <v>2.564102564102564</v>
      </c>
      <c r="F20" s="23">
        <v>2336</v>
      </c>
      <c r="G20" s="23">
        <v>2308</v>
      </c>
      <c r="H20" s="51">
        <v>2.350233699581479</v>
      </c>
      <c r="I20" s="13">
        <v>-1.1986301369863013</v>
      </c>
      <c r="J20" s="25">
        <v>3560092</v>
      </c>
      <c r="K20" s="23">
        <v>2666564</v>
      </c>
      <c r="L20" s="51">
        <v>1.1112540979767116</v>
      </c>
      <c r="M20" s="13">
        <v>-25.098452511901375</v>
      </c>
      <c r="N20" s="13">
        <v>2.056729047479098</v>
      </c>
      <c r="O20" s="23">
        <v>1366996</v>
      </c>
      <c r="P20" s="23">
        <v>1102827</v>
      </c>
      <c r="Q20" s="51">
        <v>1.2276669138898126</v>
      </c>
      <c r="R20" s="6">
        <v>-19.3247822232106</v>
      </c>
      <c r="S20" s="6">
        <v>1.758901070512112</v>
      </c>
    </row>
    <row r="21" spans="1:19" ht="12.75" customHeight="1">
      <c r="A21" s="50" t="s">
        <v>43</v>
      </c>
      <c r="B21" s="23">
        <v>101</v>
      </c>
      <c r="C21" s="23">
        <v>94</v>
      </c>
      <c r="D21" s="51">
        <v>2.333664349553128</v>
      </c>
      <c r="E21" s="6">
        <v>-6.9306930693069315</v>
      </c>
      <c r="F21" s="23">
        <v>2609</v>
      </c>
      <c r="G21" s="23">
        <v>2625</v>
      </c>
      <c r="H21" s="51">
        <v>2.6730344286834415</v>
      </c>
      <c r="I21" s="13">
        <v>0.6132617861249521</v>
      </c>
      <c r="J21" s="25">
        <v>6082448</v>
      </c>
      <c r="K21" s="23">
        <v>6107104</v>
      </c>
      <c r="L21" s="51">
        <v>2.545052114545148</v>
      </c>
      <c r="M21" s="13">
        <v>0.40536310380294255</v>
      </c>
      <c r="N21" s="13">
        <v>-0.05675335456151864</v>
      </c>
      <c r="O21" s="23">
        <v>2489686</v>
      </c>
      <c r="P21" s="23">
        <v>2522874</v>
      </c>
      <c r="Q21" s="51">
        <v>2.808463102293331</v>
      </c>
      <c r="R21" s="6">
        <v>1.3330195052709457</v>
      </c>
      <c r="S21" s="6">
        <v>-0.22097372790961833</v>
      </c>
    </row>
    <row r="22" spans="1:19" ht="12.75" customHeight="1">
      <c r="A22" s="50"/>
      <c r="B22" s="23"/>
      <c r="C22" s="23"/>
      <c r="D22" s="23"/>
      <c r="E22" s="6"/>
      <c r="F22" s="23"/>
      <c r="G22" s="23"/>
      <c r="H22" s="23"/>
      <c r="I22" s="13"/>
      <c r="J22" s="25"/>
      <c r="K22" s="23"/>
      <c r="L22" s="23"/>
      <c r="M22" s="13"/>
      <c r="N22" s="13"/>
      <c r="O22" s="23"/>
      <c r="P22" s="23"/>
      <c r="Q22" s="23"/>
      <c r="R22" s="6"/>
      <c r="S22" s="6"/>
    </row>
    <row r="23" spans="1:19" ht="12.75" customHeight="1">
      <c r="A23" s="59" t="s">
        <v>44</v>
      </c>
      <c r="B23" s="47">
        <v>2508</v>
      </c>
      <c r="C23" s="47">
        <v>2160</v>
      </c>
      <c r="D23" s="43">
        <v>53.624627606752725</v>
      </c>
      <c r="E23" s="5">
        <v>-13.875598086124402</v>
      </c>
      <c r="F23" s="47">
        <v>59055</v>
      </c>
      <c r="G23" s="47">
        <v>57939</v>
      </c>
      <c r="H23" s="43">
        <v>58.99921590990091</v>
      </c>
      <c r="I23" s="12">
        <v>-1.889763779527559</v>
      </c>
      <c r="J23" s="44">
        <v>181796989</v>
      </c>
      <c r="K23" s="47">
        <v>162583216</v>
      </c>
      <c r="L23" s="43">
        <v>67.75433293265523</v>
      </c>
      <c r="M23" s="12">
        <v>-10.568807055434785</v>
      </c>
      <c r="N23" s="12">
        <v>44.226398099186156</v>
      </c>
      <c r="O23" s="47">
        <v>65656952</v>
      </c>
      <c r="P23" s="47">
        <v>60351372</v>
      </c>
      <c r="Q23" s="51">
        <v>67.18314170060766</v>
      </c>
      <c r="R23" s="6">
        <v>-8.080758911866637</v>
      </c>
      <c r="S23" s="5">
        <v>35.32583437756758</v>
      </c>
    </row>
    <row r="24" spans="1:19" ht="12.75" customHeight="1">
      <c r="A24" s="50"/>
      <c r="B24" s="23"/>
      <c r="C24" s="23"/>
      <c r="D24" s="23"/>
      <c r="E24" s="6"/>
      <c r="F24" s="23"/>
      <c r="G24" s="23"/>
      <c r="H24" s="23"/>
      <c r="I24" s="13"/>
      <c r="J24" s="25"/>
      <c r="K24" s="23"/>
      <c r="L24" s="23"/>
      <c r="M24" s="13"/>
      <c r="N24" s="13"/>
      <c r="O24" s="23"/>
      <c r="P24" s="23"/>
      <c r="Q24" s="23"/>
      <c r="R24" s="6"/>
      <c r="S24" s="6"/>
    </row>
    <row r="25" spans="1:19" ht="12.75" customHeight="1">
      <c r="A25" s="50" t="s">
        <v>45</v>
      </c>
      <c r="B25" s="23">
        <v>37</v>
      </c>
      <c r="C25" s="23">
        <v>32</v>
      </c>
      <c r="D25" s="51">
        <v>0.7944389275074478</v>
      </c>
      <c r="E25" s="6">
        <v>-13.513513513513514</v>
      </c>
      <c r="F25" s="23">
        <v>1206</v>
      </c>
      <c r="G25" s="23">
        <v>983</v>
      </c>
      <c r="H25" s="51">
        <v>1.0009877498650754</v>
      </c>
      <c r="I25" s="13">
        <v>-18.490878938640133</v>
      </c>
      <c r="J25" s="25">
        <v>2986550</v>
      </c>
      <c r="K25" s="23">
        <v>1897397</v>
      </c>
      <c r="L25" s="51">
        <v>0.7907142644011991</v>
      </c>
      <c r="M25" s="13">
        <v>-36.468600894008134</v>
      </c>
      <c r="N25" s="13">
        <v>2.5070200511332628</v>
      </c>
      <c r="O25" s="23">
        <v>956452</v>
      </c>
      <c r="P25" s="23">
        <v>552995</v>
      </c>
      <c r="Q25" s="51">
        <v>0.6155939825979024</v>
      </c>
      <c r="R25" s="6">
        <v>-42.182670954736885</v>
      </c>
      <c r="S25" s="6">
        <v>2.6863142503685338</v>
      </c>
    </row>
    <row r="26" spans="1:19" ht="12.75" customHeight="1">
      <c r="A26" s="50" t="s">
        <v>46</v>
      </c>
      <c r="B26" s="23">
        <v>227</v>
      </c>
      <c r="C26" s="23">
        <v>225</v>
      </c>
      <c r="D26" s="51">
        <v>5.5858987090367425</v>
      </c>
      <c r="E26" s="6">
        <v>-0.881057268722467</v>
      </c>
      <c r="F26" s="23">
        <v>5606</v>
      </c>
      <c r="G26" s="23">
        <v>6417</v>
      </c>
      <c r="H26" s="51">
        <v>6.534423591947293</v>
      </c>
      <c r="I26" s="13">
        <v>14.466642882625758</v>
      </c>
      <c r="J26" s="25">
        <v>10936306</v>
      </c>
      <c r="K26" s="23">
        <v>11827598</v>
      </c>
      <c r="L26" s="51">
        <v>4.928989796127586</v>
      </c>
      <c r="M26" s="13">
        <v>8.149845112234424</v>
      </c>
      <c r="N26" s="13">
        <v>-2.0515822069210365</v>
      </c>
      <c r="O26" s="23">
        <v>3535024</v>
      </c>
      <c r="P26" s="23">
        <v>3756631</v>
      </c>
      <c r="Q26" s="51">
        <v>4.181881280012913</v>
      </c>
      <c r="R26" s="6">
        <v>6.268896618523664</v>
      </c>
      <c r="S26" s="6">
        <v>-1.4755129842372785</v>
      </c>
    </row>
    <row r="27" spans="1:19" ht="12.75" customHeight="1">
      <c r="A27" s="50" t="s">
        <v>47</v>
      </c>
      <c r="B27" s="23">
        <v>230</v>
      </c>
      <c r="C27" s="23">
        <v>198</v>
      </c>
      <c r="D27" s="51">
        <v>4.915590863952334</v>
      </c>
      <c r="E27" s="6">
        <v>-13.91304347826087</v>
      </c>
      <c r="F27" s="23">
        <v>8693</v>
      </c>
      <c r="G27" s="23">
        <v>8243</v>
      </c>
      <c r="H27" s="51">
        <v>8.393837255480992</v>
      </c>
      <c r="I27" s="13">
        <v>-5.176578856551249</v>
      </c>
      <c r="J27" s="25">
        <v>27408796</v>
      </c>
      <c r="K27" s="23">
        <v>24009348</v>
      </c>
      <c r="L27" s="51">
        <v>10.005567597383362</v>
      </c>
      <c r="M27" s="13">
        <v>-12.402762967041674</v>
      </c>
      <c r="N27" s="13">
        <v>7.824873363783478</v>
      </c>
      <c r="O27" s="23">
        <v>6162293</v>
      </c>
      <c r="P27" s="23">
        <v>9206817</v>
      </c>
      <c r="Q27" s="51">
        <v>10.249027828606176</v>
      </c>
      <c r="R27" s="6">
        <v>49.40570011844617</v>
      </c>
      <c r="S27" s="6">
        <v>-20.271176870866064</v>
      </c>
    </row>
    <row r="28" spans="1:19" ht="12.75" customHeight="1">
      <c r="A28" s="50" t="s">
        <v>48</v>
      </c>
      <c r="B28" s="23">
        <v>181</v>
      </c>
      <c r="C28" s="23">
        <v>161</v>
      </c>
      <c r="D28" s="51">
        <v>3.9970208540218466</v>
      </c>
      <c r="E28" s="6">
        <v>-11.049723756906078</v>
      </c>
      <c r="F28" s="23">
        <v>4785</v>
      </c>
      <c r="G28" s="23">
        <v>4365</v>
      </c>
      <c r="H28" s="51">
        <v>4.444874392839323</v>
      </c>
      <c r="I28" s="13">
        <v>-8.77742946708464</v>
      </c>
      <c r="J28" s="25">
        <v>8732014</v>
      </c>
      <c r="K28" s="23">
        <v>7225501</v>
      </c>
      <c r="L28" s="51">
        <v>3.0111287770272264</v>
      </c>
      <c r="M28" s="13">
        <v>-17.252755206301774</v>
      </c>
      <c r="N28" s="13">
        <v>3.467702240450079</v>
      </c>
      <c r="O28" s="23">
        <v>3409212</v>
      </c>
      <c r="P28" s="23">
        <v>3371783</v>
      </c>
      <c r="Q28" s="51">
        <v>3.7534685221853783</v>
      </c>
      <c r="R28" s="6">
        <v>-1.097878336694814</v>
      </c>
      <c r="S28" s="6">
        <v>0.24921133126217626</v>
      </c>
    </row>
    <row r="29" spans="1:19" ht="12.75" customHeight="1">
      <c r="A29" s="50" t="s">
        <v>49</v>
      </c>
      <c r="B29" s="23">
        <v>318</v>
      </c>
      <c r="C29" s="23">
        <v>308</v>
      </c>
      <c r="D29" s="51">
        <v>7.646474677259185</v>
      </c>
      <c r="E29" s="6">
        <v>-3.1446540880503147</v>
      </c>
      <c r="F29" s="23">
        <v>16029</v>
      </c>
      <c r="G29" s="23">
        <v>18058</v>
      </c>
      <c r="H29" s="51">
        <v>18.38844027168213</v>
      </c>
      <c r="I29" s="13">
        <v>12.658306818890761</v>
      </c>
      <c r="J29" s="25">
        <v>91893237</v>
      </c>
      <c r="K29" s="23">
        <v>84012539</v>
      </c>
      <c r="L29" s="51">
        <v>35.0110772684167</v>
      </c>
      <c r="M29" s="13">
        <v>-8.575928171950238</v>
      </c>
      <c r="N29" s="13">
        <v>18.139846195094535</v>
      </c>
      <c r="O29" s="23">
        <v>34932921</v>
      </c>
      <c r="P29" s="23">
        <v>28017710</v>
      </c>
      <c r="Q29" s="51">
        <v>31.189312167692435</v>
      </c>
      <c r="R29" s="6">
        <v>-19.795684992961224</v>
      </c>
      <c r="S29" s="6">
        <v>46.0431467383271</v>
      </c>
    </row>
    <row r="30" spans="1:19" ht="12.75" customHeight="1">
      <c r="A30" s="50" t="s">
        <v>50</v>
      </c>
      <c r="B30" s="23">
        <v>280</v>
      </c>
      <c r="C30" s="23">
        <v>256</v>
      </c>
      <c r="D30" s="51">
        <v>6.355511420059583</v>
      </c>
      <c r="E30" s="6">
        <v>-8.571428571428571</v>
      </c>
      <c r="F30" s="23">
        <v>4452</v>
      </c>
      <c r="G30" s="23">
        <v>4069</v>
      </c>
      <c r="H30" s="51">
        <v>4.143457939166828</v>
      </c>
      <c r="I30" s="13">
        <v>-8.602875112309075</v>
      </c>
      <c r="J30" s="25">
        <v>10971834</v>
      </c>
      <c r="K30" s="23">
        <v>8190044</v>
      </c>
      <c r="L30" s="51">
        <v>3.4130888880257815</v>
      </c>
      <c r="M30" s="13">
        <v>-25.353919864263347</v>
      </c>
      <c r="N30" s="13">
        <v>6.403143826479842</v>
      </c>
      <c r="O30" s="23">
        <v>5625691</v>
      </c>
      <c r="P30" s="23">
        <v>3708066</v>
      </c>
      <c r="Q30" s="51">
        <v>4.127818726527136</v>
      </c>
      <c r="R30" s="6">
        <v>-34.08692372190367</v>
      </c>
      <c r="S30" s="6">
        <v>12.768010876903757</v>
      </c>
    </row>
    <row r="31" spans="1:19" ht="12.75" customHeight="1">
      <c r="A31" s="50" t="s">
        <v>51</v>
      </c>
      <c r="B31" s="23">
        <v>241</v>
      </c>
      <c r="C31" s="23">
        <v>212</v>
      </c>
      <c r="D31" s="51">
        <v>5.263157894736842</v>
      </c>
      <c r="E31" s="6">
        <v>-12.033195020746888</v>
      </c>
      <c r="F31" s="23">
        <v>5490</v>
      </c>
      <c r="G31" s="23">
        <v>5037</v>
      </c>
      <c r="H31" s="51">
        <v>5.129171206582283</v>
      </c>
      <c r="I31" s="13">
        <v>-8.251366120218579</v>
      </c>
      <c r="J31" s="25">
        <v>8958435</v>
      </c>
      <c r="K31" s="23">
        <v>10832075</v>
      </c>
      <c r="L31" s="51">
        <v>4.5141191935918625</v>
      </c>
      <c r="M31" s="13">
        <v>20.914813803973573</v>
      </c>
      <c r="N31" s="13">
        <v>-4.312757756353172</v>
      </c>
      <c r="O31" s="23">
        <v>4002381</v>
      </c>
      <c r="P31" s="23">
        <v>5800304</v>
      </c>
      <c r="Q31" s="51">
        <v>6.4568978736490275</v>
      </c>
      <c r="R31" s="6">
        <v>44.921335574998984</v>
      </c>
      <c r="S31" s="6">
        <v>-11.971006020382209</v>
      </c>
    </row>
    <row r="32" spans="1:19" ht="12.75" customHeight="1">
      <c r="A32" s="50" t="s">
        <v>52</v>
      </c>
      <c r="B32" s="23">
        <v>181</v>
      </c>
      <c r="C32" s="23">
        <v>163</v>
      </c>
      <c r="D32" s="51">
        <v>4.046673286991063</v>
      </c>
      <c r="E32" s="6">
        <v>-9.94475138121547</v>
      </c>
      <c r="F32" s="23">
        <v>1782</v>
      </c>
      <c r="G32" s="23">
        <v>1692</v>
      </c>
      <c r="H32" s="51">
        <v>1.7229616203170983</v>
      </c>
      <c r="I32" s="13">
        <v>-5.05050505050505</v>
      </c>
      <c r="J32" s="25">
        <v>3779140</v>
      </c>
      <c r="K32" s="23">
        <v>2351894</v>
      </c>
      <c r="L32" s="51">
        <v>0.980119676672617</v>
      </c>
      <c r="M32" s="13">
        <v>-37.76642304863011</v>
      </c>
      <c r="N32" s="13">
        <v>3.285244901221173</v>
      </c>
      <c r="O32" s="23">
        <v>950768</v>
      </c>
      <c r="P32" s="23">
        <v>937929</v>
      </c>
      <c r="Q32" s="51">
        <v>1.0441024756174433</v>
      </c>
      <c r="R32" s="6">
        <v>-1.3503820069669994</v>
      </c>
      <c r="S32" s="6">
        <v>0.08548516610315747</v>
      </c>
    </row>
    <row r="33" spans="1:19" ht="12.75" customHeight="1">
      <c r="A33" s="50" t="s">
        <v>53</v>
      </c>
      <c r="B33" s="23">
        <v>86</v>
      </c>
      <c r="C33" s="23">
        <v>77</v>
      </c>
      <c r="D33" s="51">
        <v>1.9116186693147963</v>
      </c>
      <c r="E33" s="6">
        <v>-10.465116279069768</v>
      </c>
      <c r="F33" s="23">
        <v>1641</v>
      </c>
      <c r="G33" s="23">
        <v>1301</v>
      </c>
      <c r="H33" s="51">
        <v>1.3248067777970123</v>
      </c>
      <c r="I33" s="13">
        <v>-20.719073735527118</v>
      </c>
      <c r="J33" s="25">
        <v>2611572</v>
      </c>
      <c r="K33" s="23">
        <v>1839894</v>
      </c>
      <c r="L33" s="51">
        <v>0.76675067515453</v>
      </c>
      <c r="M33" s="13">
        <v>-29.54840992321866</v>
      </c>
      <c r="N33" s="13">
        <v>1.7762538587493344</v>
      </c>
      <c r="O33" s="23">
        <v>1407966</v>
      </c>
      <c r="P33" s="23">
        <v>983166</v>
      </c>
      <c r="Q33" s="51">
        <v>1.094460299812565</v>
      </c>
      <c r="R33" s="6">
        <v>-30.171183110955806</v>
      </c>
      <c r="S33" s="6">
        <v>2.828421104495778</v>
      </c>
    </row>
    <row r="34" spans="1:19" ht="12.75" customHeight="1">
      <c r="A34" s="50" t="s">
        <v>54</v>
      </c>
      <c r="B34" s="23">
        <v>274</v>
      </c>
      <c r="C34" s="23">
        <v>248</v>
      </c>
      <c r="D34" s="51">
        <v>6.156901688182721</v>
      </c>
      <c r="E34" s="6">
        <v>-9.48905109489051</v>
      </c>
      <c r="F34" s="23">
        <v>5456</v>
      </c>
      <c r="G34" s="23">
        <v>4582</v>
      </c>
      <c r="H34" s="51">
        <v>4.66584523894382</v>
      </c>
      <c r="I34" s="13">
        <v>-16.019061583577713</v>
      </c>
      <c r="J34" s="25">
        <v>10339545</v>
      </c>
      <c r="K34" s="23">
        <v>8284946</v>
      </c>
      <c r="L34" s="51">
        <v>3.452637999318886</v>
      </c>
      <c r="M34" s="13">
        <v>-19.87127093116767</v>
      </c>
      <c r="N34" s="13">
        <v>4.729290457849677</v>
      </c>
      <c r="O34" s="23">
        <v>3249870</v>
      </c>
      <c r="P34" s="23">
        <v>2975092</v>
      </c>
      <c r="Q34" s="51">
        <v>3.311872137858676</v>
      </c>
      <c r="R34" s="6">
        <v>-8.455045894143458</v>
      </c>
      <c r="S34" s="6">
        <v>1.8295383574650208</v>
      </c>
    </row>
    <row r="35" spans="1:19" ht="12.75" customHeight="1">
      <c r="A35" s="52" t="s">
        <v>55</v>
      </c>
      <c r="B35" s="24">
        <v>320</v>
      </c>
      <c r="C35" s="24">
        <v>280</v>
      </c>
      <c r="D35" s="53">
        <v>6.951340615690168</v>
      </c>
      <c r="E35" s="14">
        <v>-12.5</v>
      </c>
      <c r="F35" s="24">
        <v>3915</v>
      </c>
      <c r="G35" s="24">
        <v>3192</v>
      </c>
      <c r="H35" s="53">
        <v>3.250409865279065</v>
      </c>
      <c r="I35" s="7">
        <v>-18.46743295019157</v>
      </c>
      <c r="J35" s="26">
        <v>3179560</v>
      </c>
      <c r="K35" s="24">
        <v>2111980</v>
      </c>
      <c r="L35" s="62">
        <v>0.8801387965354875</v>
      </c>
      <c r="M35" s="7">
        <v>-33.576343896639784</v>
      </c>
      <c r="N35" s="7">
        <v>2.457363167698981</v>
      </c>
      <c r="O35" s="24">
        <v>1424374</v>
      </c>
      <c r="P35" s="24">
        <v>1040879</v>
      </c>
      <c r="Q35" s="53">
        <v>1.1587064060480152</v>
      </c>
      <c r="R35" s="14">
        <v>-26.923757383945507</v>
      </c>
      <c r="S35" s="14">
        <v>2.553402428127609</v>
      </c>
    </row>
    <row r="36" spans="1:18" ht="10.5" customHeight="1">
      <c r="A36" s="8"/>
      <c r="B36" s="8"/>
      <c r="C36" s="8"/>
      <c r="D36" s="63"/>
      <c r="E36" s="8"/>
      <c r="F36" s="8"/>
      <c r="G36" s="8"/>
      <c r="H36" s="63"/>
      <c r="I36" s="8"/>
      <c r="J36" s="8"/>
      <c r="K36" s="8"/>
      <c r="L36" s="8"/>
      <c r="M36" s="8"/>
      <c r="N36" s="8"/>
      <c r="O36" s="25"/>
      <c r="P36" s="25"/>
      <c r="Q36" s="25"/>
      <c r="R36" s="8"/>
    </row>
    <row r="37" ht="11.25">
      <c r="J37" s="8"/>
    </row>
  </sheetData>
  <printOptions horizontalCentered="1"/>
  <pageMargins left="1.062992125984252" right="0.7874015748031497" top="0.8267716535433072" bottom="0.5118110236220472" header="0.5118110236220472" footer="0.4724409448818898"/>
  <pageSetup fitToWidth="2" orientation="portrait" pageOrder="overThenDown" paperSize="9" scale="82" r:id="rId1"/>
  <colBreaks count="1" manualBreakCount="1">
    <brk id="9"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dc:creator>
  <cp:keywords/>
  <dc:description/>
  <cp:lastModifiedBy>情報企画課</cp:lastModifiedBy>
  <cp:lastPrinted>2005-03-29T13:01:34Z</cp:lastPrinted>
  <dcterms:created xsi:type="dcterms:W3CDTF">2001-01-27T13:43:23Z</dcterms:created>
  <dcterms:modified xsi:type="dcterms:W3CDTF">2005-04-08T00:30:35Z</dcterms:modified>
  <cp:category/>
  <cp:version/>
  <cp:contentType/>
  <cp:contentStatus/>
</cp:coreProperties>
</file>