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275" windowHeight="8445" activeTab="0"/>
  </bookViews>
  <sheets>
    <sheet name="(1)" sheetId="1" r:id="rId1"/>
    <sheet name="(2)(3)" sheetId="2" r:id="rId2"/>
    <sheet name="(4)" sheetId="3" r:id="rId3"/>
    <sheet name="(5)(6)" sheetId="4" r:id="rId4"/>
    <sheet name="(7)(8)" sheetId="5" r:id="rId5"/>
    <sheet name="(9)" sheetId="6" r:id="rId6"/>
    <sheet name="(10)" sheetId="7" r:id="rId7"/>
    <sheet name="(11)(12)" sheetId="8" r:id="rId8"/>
    <sheet name="(13)" sheetId="9" r:id="rId9"/>
    <sheet name="(14)" sheetId="10" r:id="rId10"/>
    <sheet name="(15)" sheetId="11" r:id="rId11"/>
  </sheets>
  <externalReferences>
    <externalReference r:id="rId14"/>
    <externalReference r:id="rId15"/>
  </externalReferences>
  <definedNames>
    <definedName name="_xlnm.Print_Area" localSheetId="0">'(1)'!#REF!,'(1)'!$A$1:$R$20</definedName>
    <definedName name="_xlnm.Print_Area" localSheetId="6">'(10)'!$A$1:$P$33</definedName>
    <definedName name="_xlnm.Print_Area" localSheetId="7">'(11)(12)'!$A$1:$S$35</definedName>
    <definedName name="_xlnm.Print_Area" localSheetId="8">'(13)'!$A$1:$O$19</definedName>
    <definedName name="_xlnm.Print_Area" localSheetId="9">'(14)'!$A$1:$O$39</definedName>
    <definedName name="_xlnm.Print_Area" localSheetId="10">'(15)'!$A$1:$O$42</definedName>
    <definedName name="_xlnm.Print_Area" localSheetId="1">'(2)(3)'!$A$1:$R$57</definedName>
    <definedName name="_xlnm.Print_Area" localSheetId="2">'(4)'!$A$1:$Q$40</definedName>
    <definedName name="_xlnm.Print_Area" localSheetId="3">'(5)(6)'!$A$1:$Q$61</definedName>
    <definedName name="_xlnm.Print_Area" localSheetId="4">'(7)(8)'!$A$1:$T$72</definedName>
    <definedName name="_xlnm.Print_Area" localSheetId="5">'(9)'!$A$1:$P$33</definedName>
  </definedNames>
  <calcPr fullCalcOnLoad="1"/>
</workbook>
</file>

<file path=xl/sharedStrings.xml><?xml version="1.0" encoding="utf-8"?>
<sst xmlns="http://schemas.openxmlformats.org/spreadsheetml/2006/main" count="1259" uniqueCount="207">
  <si>
    <t>事　　業　　所　　数</t>
  </si>
  <si>
    <t>従　　業　　者　　数（人）</t>
  </si>
  <si>
    <t>製造品出荷額等（万円）</t>
  </si>
  <si>
    <t>　産業中分類</t>
  </si>
  <si>
    <t>構　成　比</t>
  </si>
  <si>
    <t>増　減　率</t>
  </si>
  <si>
    <t>　（％）</t>
  </si>
  <si>
    <t>食料品</t>
  </si>
  <si>
    <t>飲料</t>
  </si>
  <si>
    <t>繊維</t>
  </si>
  <si>
    <t>木材</t>
  </si>
  <si>
    <t>家具</t>
  </si>
  <si>
    <t>パルプ・紙</t>
  </si>
  <si>
    <t>印刷</t>
  </si>
  <si>
    <t>化学</t>
  </si>
  <si>
    <t>石油・石炭</t>
  </si>
  <si>
    <t>プラスチック</t>
  </si>
  <si>
    <t>ゴム製品</t>
  </si>
  <si>
    <t>皮革</t>
  </si>
  <si>
    <t>窯業・土石</t>
  </si>
  <si>
    <t>鉄鋼</t>
  </si>
  <si>
    <t>非鉄金属</t>
  </si>
  <si>
    <t>金属製品</t>
  </si>
  <si>
    <t>電気機器</t>
  </si>
  <si>
    <t>輸送用機器</t>
  </si>
  <si>
    <t>その他</t>
  </si>
  <si>
    <t>総数</t>
  </si>
  <si>
    <t>はん用機器</t>
  </si>
  <si>
    <t>生産用機器</t>
  </si>
  <si>
    <t>業務用機器</t>
  </si>
  <si>
    <t>電子部品</t>
  </si>
  <si>
    <t>情報通信機器</t>
  </si>
  <si>
    <t>付加価値額（万円）（２９人以下の事業所は粗付加価値額）</t>
  </si>
  <si>
    <t>地　域　区　分</t>
  </si>
  <si>
    <t>熊本地域</t>
  </si>
  <si>
    <t>宇城地域</t>
  </si>
  <si>
    <t>荒尾・玉名地域</t>
  </si>
  <si>
    <t>山鹿・鹿本地域</t>
  </si>
  <si>
    <t>菊池地域</t>
  </si>
  <si>
    <t>阿蘇地域</t>
  </si>
  <si>
    <t>上益城地域</t>
  </si>
  <si>
    <t>八代地域</t>
  </si>
  <si>
    <t>水俣・芦北地域</t>
  </si>
  <si>
    <t>人吉・球磨地域</t>
  </si>
  <si>
    <t>天草地域</t>
  </si>
  <si>
    <t>（１）地域区分別　事業所数、従業者数、製造品出荷額等及び付加価値額の対平成２０年比較表（全事業所）</t>
  </si>
  <si>
    <t>※20年数値（　）は、23年との比較のため、H22市町村合併後の地域単位に再集計し表記しています。</t>
  </si>
  <si>
    <t>市　　　郡</t>
  </si>
  <si>
    <t>市計</t>
  </si>
  <si>
    <t>熊本市</t>
  </si>
  <si>
    <t>八代市</t>
  </si>
  <si>
    <t>人吉市</t>
  </si>
  <si>
    <t>荒尾市</t>
  </si>
  <si>
    <t>水俣市</t>
  </si>
  <si>
    <t>玉名市</t>
  </si>
  <si>
    <t>山鹿市</t>
  </si>
  <si>
    <t>菊池市</t>
  </si>
  <si>
    <t>宇土市</t>
  </si>
  <si>
    <t>上天草市</t>
  </si>
  <si>
    <t>宇城市</t>
  </si>
  <si>
    <t>阿蘇市</t>
  </si>
  <si>
    <t>天草市</t>
  </si>
  <si>
    <t>合志市</t>
  </si>
  <si>
    <t>郡計</t>
  </si>
  <si>
    <t>下益城郡</t>
  </si>
  <si>
    <t>玉名郡</t>
  </si>
  <si>
    <t>菊池郡</t>
  </si>
  <si>
    <t>阿蘇郡</t>
  </si>
  <si>
    <t>上益城郡</t>
  </si>
  <si>
    <t>八代郡</t>
  </si>
  <si>
    <t>球磨郡</t>
  </si>
  <si>
    <t>天草郡</t>
  </si>
  <si>
    <t>１００万円</t>
  </si>
  <si>
    <t>５０００万円</t>
  </si>
  <si>
    <t>未満</t>
  </si>
  <si>
    <t>以上</t>
  </si>
  <si>
    <t>２００万円</t>
  </si>
  <si>
    <t>従業者規模</t>
  </si>
  <si>
    <t>３００万円</t>
  </si>
  <si>
    <t>４００万円</t>
  </si>
  <si>
    <t>６００万円</t>
  </si>
  <si>
    <t>１０００万円</t>
  </si>
  <si>
    <t>３０００万円</t>
  </si>
  <si>
    <t>総　　数</t>
  </si>
  <si>
    <t>　　４人～　９人</t>
  </si>
  <si>
    <t>　１０人～１９人</t>
  </si>
  <si>
    <t>　２０人～２９人</t>
  </si>
  <si>
    <t>　３０人～４９人</t>
  </si>
  <si>
    <t>　５０人～９９人</t>
  </si>
  <si>
    <t>１００人～１９９人</t>
  </si>
  <si>
    <t>２００人～２９９人</t>
  </si>
  <si>
    <t>３００人～４９９人</t>
  </si>
  <si>
    <t>５００人以上</t>
  </si>
  <si>
    <t>総計</t>
  </si>
  <si>
    <t>（４）市郡別　事業所数、従業者数、製造品出荷額等及び付加価値額の対平成２０年比較表（全事業所）</t>
  </si>
  <si>
    <t>葦北郡</t>
  </si>
  <si>
    <t>※20年数値（　）は、23年との比較のため、H22市町村合併後の郡市単位に再集計し表記しています。</t>
  </si>
  <si>
    <t>（９）産業中分類別・製造品出荷額等階層別　事業所数（全事業所）</t>
  </si>
  <si>
    <t>合　　計</t>
  </si>
  <si>
    <t>以上</t>
  </si>
  <si>
    <t>総数</t>
  </si>
  <si>
    <t>（１３）従業者規模別・製造品出荷額等階層別　事業所数（全事業所）</t>
  </si>
  <si>
    <t>（１４）市郡別・製造品出荷額等階層別　事業所数（全事業所）</t>
  </si>
  <si>
    <t>宇土市</t>
  </si>
  <si>
    <t>上天草市</t>
  </si>
  <si>
    <t>天草市</t>
  </si>
  <si>
    <t>合志市</t>
  </si>
  <si>
    <t>付加価値額（万円）（２９人以下の事業所は粗付加価値額）</t>
  </si>
  <si>
    <t>対　20　年</t>
  </si>
  <si>
    <t>対　20　年</t>
  </si>
  <si>
    <t>１００万円</t>
  </si>
  <si>
    <t>２００万円</t>
  </si>
  <si>
    <t>３００万円</t>
  </si>
  <si>
    <t>４００万円</t>
  </si>
  <si>
    <t>６００万円</t>
  </si>
  <si>
    <t>１０００万円</t>
  </si>
  <si>
    <t>３０００万円</t>
  </si>
  <si>
    <t>１億円</t>
  </si>
  <si>
    <t>１０億円</t>
  </si>
  <si>
    <t>５０億円</t>
  </si>
  <si>
    <t>１００億円</t>
  </si>
  <si>
    <t>３００万円</t>
  </si>
  <si>
    <t>４００万円</t>
  </si>
  <si>
    <t>６００万円</t>
  </si>
  <si>
    <t>１０００万円</t>
  </si>
  <si>
    <t>３０００万円</t>
  </si>
  <si>
    <t>５０００万円</t>
  </si>
  <si>
    <t>１億円</t>
  </si>
  <si>
    <t>１０億円</t>
  </si>
  <si>
    <t>５０億円</t>
  </si>
  <si>
    <t>１００億円</t>
  </si>
  <si>
    <t>09</t>
  </si>
  <si>
    <t>５０００万円</t>
  </si>
  <si>
    <t>　　１人～　３人</t>
  </si>
  <si>
    <t>山鹿市</t>
  </si>
  <si>
    <t>菊池市</t>
  </si>
  <si>
    <t>宇城市</t>
  </si>
  <si>
    <t>阿蘇市</t>
  </si>
  <si>
    <t>産業中分類</t>
  </si>
  <si>
    <t>x</t>
  </si>
  <si>
    <t>鹿本郡</t>
  </si>
  <si>
    <t>従業者数（人）</t>
  </si>
  <si>
    <t>生産額（万円）</t>
  </si>
  <si>
    <t>付加価値額（万円）</t>
  </si>
  <si>
    <t>有形固定資産年末現在高（万円）</t>
  </si>
  <si>
    <t>有形固定資産投資総額（万円）</t>
  </si>
  <si>
    <t>（％）</t>
  </si>
  <si>
    <t>（内国消費税額等を除く）</t>
  </si>
  <si>
    <t>22年</t>
  </si>
  <si>
    <t>09</t>
  </si>
  <si>
    <t>×</t>
  </si>
  <si>
    <t>生　産　額（万円）</t>
  </si>
  <si>
    <t xml:space="preserve"> </t>
  </si>
  <si>
    <t>（万円）</t>
  </si>
  <si>
    <t>（２）産業中分類別　事業所数、従業者数、製造品出荷額等及び付加価値額の対前年比較表（従業者４人以上の事業所）</t>
  </si>
  <si>
    <t>前　年　比</t>
  </si>
  <si>
    <t>（３）地域区分別　事業所数、従業者数、製造品出荷額等及び付加価値額の対前年比較表（従業者４人以上の事業所）</t>
  </si>
  <si>
    <t>※熊本地域、宇城地域及び山鹿・鹿本地域については、市町村合併に伴い、平成２１年の城南町と植木町の数値を熊本市の数値に変えて集計しています。</t>
  </si>
  <si>
    <t>（５）市郡別　事業所数、従業者数、製造品出荷額等及び付加価値額の対前年比較表（従業者４人以上の事業所）</t>
  </si>
  <si>
    <t>（６）従業者規模別　事業所数、従業者数、製造品出荷額等及び付加価値額の対前年比較表（従業者４人以上の事業所）</t>
  </si>
  <si>
    <t>従 業 者 規 模</t>
  </si>
  <si>
    <t>（７）産業中分類別　１事業所当たりの従業者数、製造品出荷額等、生産額、付加価値額、有形固定資産年末現在高及び</t>
  </si>
  <si>
    <t>前年比</t>
  </si>
  <si>
    <t>総数</t>
  </si>
  <si>
    <t>※内国消費税額等とは、消費税を除く内国消費税額に推計消費税額を加えたものです。</t>
  </si>
  <si>
    <t>付　加　価　値　額（万円）</t>
  </si>
  <si>
    <t>常用労働者のうち雇用者</t>
  </si>
  <si>
    <t>　　　　１人当たり現金給与額（万円）</t>
  </si>
  <si>
    <t>※前年比は、各年の１人当たりの小数点以下の値が表示されていないため、計算が見かけ上合わないものがあります。</t>
  </si>
  <si>
    <t>※前年比は、各年の１事業所当たりの小数点以下の値が表示されていないため、計算が見かけ上合わないものがあります。</t>
  </si>
  <si>
    <t>（１０）産業中分類別・製造品出荷額等階層別　事業所数（従業者４人以上の事業所）</t>
  </si>
  <si>
    <t>（１１）従業者規模別　従業者１人当たりの製造品出荷額等、生産額、付加価値額及び現金給与額（従業者３０人以上の事業所）</t>
  </si>
  <si>
    <t>（万円）</t>
  </si>
  <si>
    <t>前年比</t>
  </si>
  <si>
    <t>（１２）従業者規模別　１事業所当たりの従業者数、製造品出荷額等、生産額、付加価値額、有形固定資産年末現在高及び</t>
  </si>
  <si>
    <t>　　　有形固定資産年末現在高</t>
  </si>
  <si>
    <t>　　　　　有形固定資産投資総額</t>
  </si>
  <si>
    <t>（人）</t>
  </si>
  <si>
    <t>（１５）市郡別・製造品出荷額等階層別　事業所数（従業者４人以上の事業所）</t>
  </si>
  <si>
    <t>付加価値額（万円）（２９人以下の事業所は粗付加価値額）</t>
  </si>
  <si>
    <t>付加価値額（万円）（２９人以下の事業所は粗付加価値額）</t>
  </si>
  <si>
    <t>　４人～　９人</t>
  </si>
  <si>
    <t>１０人～１９人</t>
  </si>
  <si>
    <t>２０人～２９人</t>
  </si>
  <si>
    <t>３０人～４９人</t>
  </si>
  <si>
    <t>５０人～９９人</t>
  </si>
  <si>
    <t>　　　有形固定資産投資総額（従業者３０人以上の事業所）</t>
  </si>
  <si>
    <t>23年</t>
  </si>
  <si>
    <t>23年</t>
  </si>
  <si>
    <t>（８）産業中分類別　従業者1人当たりの製造品出荷額等、生産額、付加価値額及び現金給与額（従業者３０人以上の事業所）</t>
  </si>
  <si>
    <t>23年</t>
  </si>
  <si>
    <t>製造品出荷額等（内国消費税額等を除く）</t>
  </si>
  <si>
    <t>生産額（内国消費税額等を除く）</t>
  </si>
  <si>
    <t>付加価値額</t>
  </si>
  <si>
    <t>３０人～４９人</t>
  </si>
  <si>
    <t>５０人～９９人</t>
  </si>
  <si>
    <t>　　　　有形固定資産投資総額（従業者３０人以上の事業所)</t>
  </si>
  <si>
    <t>従業者数</t>
  </si>
  <si>
    <t>製造品出荷額等（内国消費税額等を除く）</t>
  </si>
  <si>
    <t>生産額（内国消費税額等を除く）</t>
  </si>
  <si>
    <t>付加価値額</t>
  </si>
  <si>
    <t>　</t>
  </si>
  <si>
    <t>付加価値額（万円）（２９人以下の事業所は粗付加価値額）</t>
  </si>
  <si>
    <t>09</t>
  </si>
  <si>
    <t>23年</t>
  </si>
  <si>
    <t>-</t>
  </si>
  <si>
    <t>20年</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</si>
</sst>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0.0;[Red]\-#,##0.0"/>
    <numFmt numFmtId="180" formatCode="#,##0.0;&quot;▲&quot;#,##0.0"/>
    <numFmt numFmtId="181" formatCode="0.0_);[Red]\(0.0\)"/>
    <numFmt numFmtId="182" formatCode="0.0_ "/>
    <numFmt numFmtId="183" formatCode="#,##0.0_ ;[Red]\-#,##0.0\ "/>
    <numFmt numFmtId="184" formatCode="0.00_ "/>
    <numFmt numFmtId="185" formatCode="0_ "/>
    <numFmt numFmtId="186" formatCode="0.0;&quot;▲ &quot;0.0"/>
    <numFmt numFmtId="187" formatCode="0.0;[Red]0.0"/>
    <numFmt numFmtId="188" formatCode="#,##0.000;[Red]\-#,##0.000"/>
    <numFmt numFmtId="189" formatCode="#,##0.0000;[Red]\-#,##0.0000"/>
    <numFmt numFmtId="190" formatCode="#,##0.00;&quot;▲&quot;#,##0.00"/>
    <numFmt numFmtId="191" formatCode="#,##0.000;&quot;▲&quot;#,##0.000"/>
    <numFmt numFmtId="192" formatCode="#,##0.0000;&quot;▲&quot;#,##0.0000"/>
    <numFmt numFmtId="193" formatCode="#,##0;&quot;▲&quot;#,##0"/>
    <numFmt numFmtId="194" formatCode="#,##0.00000;&quot;▲&quot;#,##0.00000"/>
    <numFmt numFmtId="195" formatCode="#,##0.000000;&quot;▲&quot;#,##0.000000"/>
    <numFmt numFmtId="196" formatCode="#,##0.0000000;&quot;▲&quot;#,##0.0000000"/>
    <numFmt numFmtId="197" formatCode="#,##0.00000000;&quot;▲&quot;#,##0.00000000"/>
    <numFmt numFmtId="198" formatCode="#,##0.000000000;&quot;▲&quot;#,##0.000000000"/>
    <numFmt numFmtId="199" formatCode="#,##0.0000000000;&quot;▲&quot;#,##0.0000000000"/>
    <numFmt numFmtId="200" formatCode="#,##0.00000000000;&quot;▲&quot;#,##0.00000000000"/>
    <numFmt numFmtId="201" formatCode="#,##0.000000000000;&quot;▲&quot;#,##0.000000000000"/>
    <numFmt numFmtId="202" formatCode="#,##0.0000000000000;&quot;▲&quot;#,##0.0000000000000"/>
    <numFmt numFmtId="203" formatCode="#,##0.00000000000000;&quot;▲&quot;#,##0.00000000000000"/>
    <numFmt numFmtId="204" formatCode="#,##0.000000000000000;&quot;▲&quot;#,##0.000000000000000"/>
    <numFmt numFmtId="205" formatCode="#,##0.0000000000000000;&quot;▲&quot;#,##0.0000000000000000"/>
    <numFmt numFmtId="206" formatCode="#,##0.00000000000000000;&quot;▲&quot;#,##0.00000000000000000"/>
    <numFmt numFmtId="207" formatCode="#,##0.000000000000000000;&quot;▲&quot;#,##0.000000000000000000"/>
    <numFmt numFmtId="208" formatCode="#,##0.0000000000000000000;&quot;▲&quot;#,##0.0000000000000000000"/>
    <numFmt numFmtId="209" formatCode="#,##0.00000000000000000000;&quot;▲&quot;#,##0.00000000000000000000"/>
    <numFmt numFmtId="210" formatCode="#,##0.000000000000000000000;&quot;▲&quot;#,##0.000000000000000000000"/>
    <numFmt numFmtId="211" formatCode="#,##0.0000000000000000000000;&quot;▲&quot;#,##0.0000000000000000000000"/>
    <numFmt numFmtId="212" formatCode="#,##0.00000000000000000000000;&quot;▲&quot;#,##0.00000000000000000000000"/>
    <numFmt numFmtId="213" formatCode="#,##0.000000000000000000000000;&quot;▲&quot;#,##0.000000000000000000000000"/>
    <numFmt numFmtId="214" formatCode="0.000"/>
    <numFmt numFmtId="215" formatCode="0.0000"/>
    <numFmt numFmtId="216" formatCode="0.00000"/>
    <numFmt numFmtId="217" formatCode="#,##0.0"/>
    <numFmt numFmtId="218" formatCode="0.0;[Red]\-0.0"/>
    <numFmt numFmtId="219" formatCode="#,##0.0;&quot;▲ &quot;#,##0.0"/>
    <numFmt numFmtId="220" formatCode="#,##0_ "/>
    <numFmt numFmtId="221" formatCode="[DBNum3][$-411]0"/>
    <numFmt numFmtId="222" formatCode="#,##0;[Red]#,##0"/>
    <numFmt numFmtId="223" formatCode="#,##0_);[Red]\(#,##0\)"/>
    <numFmt numFmtId="224" formatCode="0.000_ "/>
    <numFmt numFmtId="225" formatCode="0.0000_ "/>
    <numFmt numFmtId="226" formatCode="0.0000000_ "/>
    <numFmt numFmtId="227" formatCode="0.00000000_ "/>
    <numFmt numFmtId="228" formatCode="0.000000_ "/>
    <numFmt numFmtId="229" formatCode="0.00000_ "/>
    <numFmt numFmtId="230" formatCode="#,##0;&quot;▲ &quot;#,##0"/>
    <numFmt numFmtId="231" formatCode="_ &quot;\&quot;* #,##0.0_ ;_ &quot;\&quot;* \-#,##0.0_ ;_ &quot;\&quot;* &quot;-&quot;?_ ;_ @_ "/>
    <numFmt numFmtId="232" formatCode="_ * #,##0.0_ ;_ * \-#,##0.0_ ;_ * &quot;-&quot;?_ ;_ @_ "/>
    <numFmt numFmtId="233" formatCode="#,##0.0_ "/>
    <numFmt numFmtId="234" formatCode="\(#,##0\);[Red]\(&quot;▲&quot;#,##0\)"/>
    <numFmt numFmtId="235" formatCode="\(#,##0\);\(&quot;▲&quot;#,##0\)"/>
    <numFmt numFmtId="236" formatCode="0;&quot;▲ &quot;0"/>
  </numFmts>
  <fonts count="40">
    <font>
      <sz val="10"/>
      <name val="M 中ゴシック BBB"/>
      <family val="3"/>
    </font>
    <font>
      <b/>
      <sz val="10"/>
      <name val="M 中ゴシック BBB"/>
      <family val="3"/>
    </font>
    <font>
      <i/>
      <sz val="10"/>
      <name val="M 中ゴシック BBB"/>
      <family val="3"/>
    </font>
    <font>
      <b/>
      <i/>
      <sz val="10"/>
      <name val="M 中ゴシック BB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3"/>
      <color indexed="12"/>
      <name val="M 中ゴシック BBB"/>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3"/>
      <color indexed="36"/>
      <name val="M 中ゴシック BBB"/>
      <family val="3"/>
    </font>
    <font>
      <sz val="11"/>
      <color indexed="17"/>
      <name val="ＭＳ Ｐゴシック"/>
      <family val="3"/>
    </font>
    <font>
      <sz val="6"/>
      <name val="ＭＳ Ｐゴシック"/>
      <family val="3"/>
    </font>
    <font>
      <sz val="9"/>
      <name val="ＭＳ Ｐゴシック"/>
      <family val="3"/>
    </font>
    <font>
      <b/>
      <sz val="9"/>
      <name val="ＭＳ Ｐゴシック"/>
      <family val="3"/>
    </font>
    <font>
      <sz val="8"/>
      <name val="ＭＳ Ｐゴシック"/>
      <family val="3"/>
    </font>
    <font>
      <sz val="10"/>
      <name val="ＭＳ Ｐゴシック"/>
      <family val="3"/>
    </font>
    <font>
      <sz val="9"/>
      <name val="ＭＳ ゴシック"/>
      <family val="3"/>
    </font>
    <font>
      <sz val="12"/>
      <name val="Arial"/>
      <family val="2"/>
    </font>
    <font>
      <b/>
      <sz val="9"/>
      <name val="ＭＳ ゴシック"/>
      <family val="3"/>
    </font>
    <font>
      <sz val="8"/>
      <name val="ＭＳ ゴシック"/>
      <family val="3"/>
    </font>
    <font>
      <sz val="8"/>
      <name val="M 中ゴシック BBB"/>
      <family val="3"/>
    </font>
    <font>
      <sz val="7"/>
      <name val="ＭＳ ゴシック"/>
      <family val="3"/>
    </font>
    <font>
      <b/>
      <sz val="8"/>
      <name val="ＭＳ ゴシック"/>
      <family val="3"/>
    </font>
    <font>
      <sz val="11"/>
      <name val="ＭＳ Ｐゴシック"/>
      <family val="3"/>
    </font>
    <font>
      <b/>
      <sz val="10"/>
      <name val="ＭＳ Ｐゴシック"/>
      <family val="3"/>
    </font>
    <font>
      <sz val="10"/>
      <name val="ＭＳ ゴシック"/>
      <family val="3"/>
    </font>
    <font>
      <sz val="9"/>
      <name val="M 中ゴシック BBB"/>
      <family val="3"/>
    </font>
    <font>
      <b/>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style="thin"/>
      <right>
        <color indexed="63"/>
      </right>
      <top>
        <color indexed="63"/>
      </top>
      <bottom style="dashed"/>
    </border>
    <border>
      <left style="thin"/>
      <right style="thin"/>
      <top>
        <color indexed="63"/>
      </top>
      <bottom style="dashed"/>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style="thin"/>
      <top>
        <color indexed="63"/>
      </top>
      <bottom style="dash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9"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443">
    <xf numFmtId="0" fontId="0" fillId="0" borderId="0" xfId="0" applyAlignment="1">
      <alignment/>
    </xf>
    <xf numFmtId="0" fontId="24" fillId="0" borderId="0" xfId="0" applyFont="1" applyFill="1" applyAlignment="1">
      <alignment vertical="center"/>
    </xf>
    <xf numFmtId="0" fontId="25" fillId="0" borderId="0" xfId="0" applyFont="1" applyFill="1" applyAlignment="1">
      <alignment vertical="center"/>
    </xf>
    <xf numFmtId="0" fontId="24" fillId="0" borderId="10" xfId="0" applyFont="1" applyFill="1" applyBorder="1" applyAlignment="1">
      <alignment vertical="center"/>
    </xf>
    <xf numFmtId="0" fontId="24" fillId="0" borderId="11" xfId="0" applyFont="1" applyFill="1" applyBorder="1" applyAlignment="1">
      <alignment horizontal="centerContinuous" vertical="center"/>
    </xf>
    <xf numFmtId="0" fontId="24" fillId="0" borderId="10" xfId="0" applyFont="1" applyFill="1" applyBorder="1" applyAlignment="1">
      <alignment horizontal="centerContinuous" vertical="center"/>
    </xf>
    <xf numFmtId="0" fontId="24" fillId="0" borderId="12" xfId="0" applyFont="1" applyFill="1" applyBorder="1" applyAlignment="1">
      <alignment horizontal="centerContinuous" vertical="center"/>
    </xf>
    <xf numFmtId="0" fontId="24" fillId="0" borderId="13" xfId="0" applyFont="1" applyFill="1" applyBorder="1" applyAlignment="1">
      <alignment horizontal="centerContinuous" vertical="center"/>
    </xf>
    <xf numFmtId="0" fontId="24" fillId="0" borderId="14" xfId="0" applyFont="1" applyFill="1" applyBorder="1" applyAlignment="1">
      <alignment horizontal="centerContinuous" vertical="center"/>
    </xf>
    <xf numFmtId="0" fontId="24" fillId="0" borderId="15" xfId="0" applyFont="1" applyFill="1" applyBorder="1" applyAlignment="1">
      <alignment vertical="center"/>
    </xf>
    <xf numFmtId="0" fontId="24" fillId="0" borderId="16" xfId="0" applyFont="1" applyFill="1" applyBorder="1" applyAlignment="1">
      <alignment vertical="center"/>
    </xf>
    <xf numFmtId="0" fontId="24" fillId="0" borderId="17" xfId="0" applyFont="1" applyFill="1" applyBorder="1" applyAlignment="1">
      <alignment vertical="center"/>
    </xf>
    <xf numFmtId="0" fontId="24" fillId="0" borderId="18" xfId="0" applyFont="1" applyFill="1" applyBorder="1" applyAlignment="1">
      <alignment vertical="center"/>
    </xf>
    <xf numFmtId="0" fontId="24" fillId="0" borderId="19" xfId="0" applyFont="1" applyFill="1" applyBorder="1" applyAlignment="1">
      <alignment vertical="center"/>
    </xf>
    <xf numFmtId="0" fontId="24" fillId="0" borderId="15"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0" xfId="0" applyFont="1" applyFill="1" applyBorder="1" applyAlignment="1">
      <alignment vertical="center"/>
    </xf>
    <xf numFmtId="0" fontId="24" fillId="0" borderId="21"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5" fillId="0" borderId="16" xfId="0" applyFont="1" applyFill="1" applyBorder="1" applyAlignment="1">
      <alignment horizontal="distributed" vertical="center"/>
    </xf>
    <xf numFmtId="38" fontId="24" fillId="0" borderId="19" xfId="49" applyFont="1" applyFill="1" applyBorder="1" applyAlignment="1">
      <alignment vertical="center"/>
    </xf>
    <xf numFmtId="38" fontId="24" fillId="0" borderId="21" xfId="49" applyNumberFormat="1" applyFont="1" applyFill="1" applyBorder="1" applyAlignment="1">
      <alignment vertical="center"/>
    </xf>
    <xf numFmtId="38" fontId="25" fillId="0" borderId="19" xfId="49" applyFont="1" applyFill="1" applyBorder="1" applyAlignment="1">
      <alignment vertical="center"/>
    </xf>
    <xf numFmtId="38" fontId="24" fillId="0" borderId="21" xfId="49" applyFont="1" applyFill="1" applyBorder="1" applyAlignment="1">
      <alignment vertical="center"/>
    </xf>
    <xf numFmtId="180" fontId="24" fillId="0" borderId="21" xfId="49" applyNumberFormat="1" applyFont="1" applyFill="1" applyBorder="1" applyAlignment="1">
      <alignment vertical="center"/>
    </xf>
    <xf numFmtId="38" fontId="24" fillId="0" borderId="0" xfId="49" applyFont="1" applyFill="1" applyBorder="1" applyAlignment="1">
      <alignment vertical="center"/>
    </xf>
    <xf numFmtId="180" fontId="24" fillId="0" borderId="19" xfId="49" applyNumberFormat="1" applyFont="1" applyFill="1" applyBorder="1" applyAlignment="1">
      <alignment vertical="center"/>
    </xf>
    <xf numFmtId="0" fontId="24" fillId="0" borderId="0" xfId="0" applyFont="1" applyFill="1" applyAlignment="1" quotePrefix="1">
      <alignment horizontal="left" vertical="center"/>
    </xf>
    <xf numFmtId="0" fontId="24" fillId="0" borderId="0" xfId="0" applyFont="1" applyFill="1" applyAlignment="1">
      <alignment horizontal="distributed" vertical="center"/>
    </xf>
    <xf numFmtId="0" fontId="24" fillId="0" borderId="0" xfId="0" applyFont="1" applyFill="1" applyAlignment="1">
      <alignment horizontal="left" vertical="center"/>
    </xf>
    <xf numFmtId="0" fontId="24" fillId="0" borderId="24" xfId="0" applyFont="1" applyFill="1" applyBorder="1" applyAlignment="1">
      <alignment horizontal="distributed" vertical="center"/>
    </xf>
    <xf numFmtId="176" fontId="24" fillId="0" borderId="0" xfId="0" applyNumberFormat="1" applyFont="1" applyFill="1" applyBorder="1" applyAlignment="1">
      <alignment vertical="center"/>
    </xf>
    <xf numFmtId="0" fontId="24" fillId="0" borderId="14" xfId="0" applyFont="1" applyFill="1" applyBorder="1" applyAlignment="1">
      <alignment horizontal="center" vertical="center"/>
    </xf>
    <xf numFmtId="0" fontId="24" fillId="0" borderId="13" xfId="0" applyFont="1" applyFill="1" applyBorder="1" applyAlignment="1">
      <alignment vertical="center"/>
    </xf>
    <xf numFmtId="0" fontId="24" fillId="0" borderId="0" xfId="0" applyFont="1" applyFill="1" applyAlignment="1">
      <alignment horizontal="centerContinuous" vertical="center"/>
    </xf>
    <xf numFmtId="0" fontId="24" fillId="0" borderId="24" xfId="0" applyFont="1" applyFill="1" applyBorder="1" applyAlignment="1">
      <alignment vertical="center"/>
    </xf>
    <xf numFmtId="0" fontId="24" fillId="0" borderId="25" xfId="0" applyFont="1" applyFill="1" applyBorder="1" applyAlignment="1">
      <alignment vertical="center"/>
    </xf>
    <xf numFmtId="0" fontId="24" fillId="0" borderId="22" xfId="0" applyFont="1" applyFill="1" applyBorder="1" applyAlignment="1">
      <alignment vertical="center"/>
    </xf>
    <xf numFmtId="0" fontId="25"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0" fontId="24" fillId="0" borderId="0" xfId="0" applyFont="1" applyFill="1" applyAlignment="1">
      <alignment horizontal="center" vertical="center"/>
    </xf>
    <xf numFmtId="0" fontId="25" fillId="0" borderId="0" xfId="0" applyFont="1" applyFill="1" applyBorder="1" applyAlignment="1">
      <alignment vertical="center"/>
    </xf>
    <xf numFmtId="0" fontId="24" fillId="0" borderId="20" xfId="0" applyFont="1" applyFill="1" applyBorder="1" applyAlignment="1">
      <alignment vertical="center"/>
    </xf>
    <xf numFmtId="0" fontId="24" fillId="0" borderId="21" xfId="0" applyFont="1" applyFill="1" applyBorder="1" applyAlignment="1">
      <alignment vertical="center"/>
    </xf>
    <xf numFmtId="0" fontId="24" fillId="0" borderId="23" xfId="0" applyFont="1" applyFill="1" applyBorder="1" applyAlignment="1">
      <alignment vertical="center"/>
    </xf>
    <xf numFmtId="38" fontId="25" fillId="0" borderId="15" xfId="49" applyFont="1" applyFill="1" applyBorder="1" applyAlignment="1">
      <alignment vertical="center"/>
    </xf>
    <xf numFmtId="186" fontId="25" fillId="0" borderId="19" xfId="49" applyNumberFormat="1" applyFont="1" applyFill="1" applyBorder="1" applyAlignment="1">
      <alignment vertical="center"/>
    </xf>
    <xf numFmtId="38" fontId="25" fillId="0" borderId="21" xfId="49" applyFont="1" applyFill="1" applyBorder="1" applyAlignment="1">
      <alignment vertical="center"/>
    </xf>
    <xf numFmtId="186" fontId="24" fillId="0" borderId="21" xfId="49" applyNumberFormat="1" applyFont="1" applyFill="1" applyBorder="1" applyAlignment="1">
      <alignment vertical="center"/>
    </xf>
    <xf numFmtId="186" fontId="24" fillId="0" borderId="19" xfId="49" applyNumberFormat="1" applyFont="1" applyFill="1" applyBorder="1" applyAlignment="1">
      <alignment vertical="center"/>
    </xf>
    <xf numFmtId="0" fontId="24" fillId="0" borderId="26" xfId="0" applyFont="1" applyFill="1" applyBorder="1" applyAlignment="1">
      <alignment horizontal="left" vertical="center"/>
    </xf>
    <xf numFmtId="0" fontId="24" fillId="0" borderId="26" xfId="0" applyFont="1" applyFill="1" applyBorder="1" applyAlignment="1">
      <alignment horizontal="distributed" vertical="center"/>
    </xf>
    <xf numFmtId="38" fontId="24" fillId="0" borderId="27" xfId="49" applyFont="1" applyFill="1" applyBorder="1" applyAlignment="1">
      <alignment vertical="center"/>
    </xf>
    <xf numFmtId="186" fontId="24" fillId="0" borderId="27" xfId="49" applyNumberFormat="1" applyFont="1" applyFill="1" applyBorder="1" applyAlignment="1">
      <alignment vertical="center"/>
    </xf>
    <xf numFmtId="186" fontId="24" fillId="0" borderId="28" xfId="49" applyNumberFormat="1" applyFont="1" applyFill="1" applyBorder="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distributed" vertical="center"/>
    </xf>
    <xf numFmtId="0" fontId="27" fillId="0" borderId="29" xfId="0" applyFont="1" applyFill="1" applyBorder="1" applyAlignment="1">
      <alignment horizontal="distributed" vertical="center"/>
    </xf>
    <xf numFmtId="0" fontId="24" fillId="0" borderId="16" xfId="0" applyFont="1" applyFill="1" applyBorder="1" applyAlignment="1">
      <alignment horizontal="center"/>
    </xf>
    <xf numFmtId="38" fontId="28" fillId="0" borderId="16" xfId="49" applyFont="1" applyFill="1" applyBorder="1" applyAlignment="1">
      <alignment/>
    </xf>
    <xf numFmtId="181" fontId="28" fillId="0" borderId="16" xfId="49" applyNumberFormat="1" applyFont="1" applyFill="1" applyBorder="1" applyAlignment="1">
      <alignment/>
    </xf>
    <xf numFmtId="180" fontId="28" fillId="0" borderId="16" xfId="49" applyNumberFormat="1" applyFont="1" applyFill="1" applyBorder="1" applyAlignment="1">
      <alignment/>
    </xf>
    <xf numFmtId="186" fontId="28" fillId="0" borderId="16" xfId="49" applyNumberFormat="1" applyFont="1" applyFill="1" applyBorder="1" applyAlignment="1">
      <alignment/>
    </xf>
    <xf numFmtId="176" fontId="28" fillId="0" borderId="16" xfId="49" applyNumberFormat="1" applyFont="1" applyFill="1" applyBorder="1" applyAlignment="1">
      <alignment/>
    </xf>
    <xf numFmtId="0" fontId="24" fillId="0" borderId="0" xfId="0" applyFont="1" applyFill="1" applyBorder="1" applyAlignment="1">
      <alignment horizontal="center" vertical="center"/>
    </xf>
    <xf numFmtId="186" fontId="25" fillId="0" borderId="21" xfId="49" applyNumberFormat="1" applyFont="1" applyFill="1" applyBorder="1" applyAlignment="1">
      <alignment vertical="center"/>
    </xf>
    <xf numFmtId="235" fontId="24" fillId="0" borderId="19" xfId="49" applyNumberFormat="1" applyFont="1" applyFill="1" applyBorder="1" applyAlignment="1">
      <alignment vertical="center"/>
    </xf>
    <xf numFmtId="38" fontId="24" fillId="0" borderId="22" xfId="49" applyFont="1" applyFill="1" applyBorder="1" applyAlignment="1">
      <alignment vertical="center"/>
    </xf>
    <xf numFmtId="186" fontId="24" fillId="0" borderId="23" xfId="49" applyNumberFormat="1" applyFont="1" applyFill="1" applyBorder="1" applyAlignment="1">
      <alignment vertical="center"/>
    </xf>
    <xf numFmtId="186" fontId="24" fillId="0" borderId="22" xfId="49" applyNumberFormat="1" applyFont="1" applyFill="1" applyBorder="1" applyAlignment="1">
      <alignment vertical="center"/>
    </xf>
    <xf numFmtId="0" fontId="25" fillId="0" borderId="29" xfId="0" applyFont="1" applyFill="1" applyBorder="1" applyAlignment="1">
      <alignment horizontal="distributed"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25" fillId="0" borderId="0" xfId="0" applyFont="1" applyFill="1" applyAlignment="1">
      <alignment horizontal="distributed" vertical="center"/>
    </xf>
    <xf numFmtId="0" fontId="28" fillId="0" borderId="30" xfId="0" applyFont="1" applyFill="1" applyBorder="1" applyAlignment="1">
      <alignment horizontal="distributed"/>
    </xf>
    <xf numFmtId="0" fontId="24" fillId="0" borderId="16" xfId="0" applyFont="1" applyFill="1" applyBorder="1" applyAlignment="1">
      <alignment vertical="center" wrapText="1"/>
    </xf>
    <xf numFmtId="0" fontId="24" fillId="0" borderId="0" xfId="0" applyFont="1" applyFill="1" applyBorder="1" applyAlignment="1">
      <alignment vertical="center" wrapText="1"/>
    </xf>
    <xf numFmtId="38" fontId="24" fillId="0" borderId="0" xfId="49" applyFont="1" applyFill="1" applyAlignment="1">
      <alignment vertical="center"/>
    </xf>
    <xf numFmtId="0" fontId="28" fillId="0" borderId="0" xfId="0" applyFont="1" applyFill="1" applyAlignment="1">
      <alignment/>
    </xf>
    <xf numFmtId="0" fontId="24" fillId="0" borderId="0" xfId="61" applyNumberFormat="1" applyFont="1" applyFill="1" applyBorder="1" applyAlignment="1">
      <alignment vertical="center"/>
      <protection/>
    </xf>
    <xf numFmtId="38" fontId="24" fillId="0" borderId="0" xfId="61" applyNumberFormat="1" applyFont="1" applyFill="1" applyBorder="1" applyAlignment="1">
      <alignment vertical="center"/>
      <protection/>
    </xf>
    <xf numFmtId="176" fontId="24" fillId="0" borderId="0" xfId="61" applyNumberFormat="1" applyFont="1" applyFill="1" applyBorder="1" applyAlignment="1">
      <alignment vertical="center"/>
      <protection/>
    </xf>
    <xf numFmtId="217" fontId="24" fillId="0" borderId="0" xfId="61" applyNumberFormat="1" applyFont="1" applyFill="1" applyBorder="1" applyAlignment="1">
      <alignment vertical="center"/>
      <protection/>
    </xf>
    <xf numFmtId="0" fontId="30" fillId="0" borderId="0" xfId="0" applyFont="1" applyFill="1" applyAlignment="1">
      <alignment/>
    </xf>
    <xf numFmtId="0" fontId="28" fillId="0" borderId="31" xfId="0" applyFont="1" applyFill="1" applyBorder="1" applyAlignment="1">
      <alignment/>
    </xf>
    <xf numFmtId="0" fontId="31" fillId="0" borderId="10" xfId="0" applyFont="1" applyFill="1" applyBorder="1" applyAlignment="1">
      <alignment/>
    </xf>
    <xf numFmtId="0" fontId="24" fillId="0" borderId="25" xfId="0" applyFont="1" applyFill="1" applyBorder="1" applyAlignment="1">
      <alignment horizontal="distributed" vertical="center"/>
    </xf>
    <xf numFmtId="0" fontId="25" fillId="0" borderId="16" xfId="0" applyFont="1" applyFill="1" applyBorder="1" applyAlignment="1">
      <alignment horizontal="distributed" vertical="center"/>
    </xf>
    <xf numFmtId="0" fontId="31" fillId="0" borderId="11" xfId="0" applyFont="1" applyFill="1" applyBorder="1" applyAlignment="1">
      <alignment/>
    </xf>
    <xf numFmtId="0" fontId="31" fillId="0" borderId="32" xfId="0" applyFont="1" applyFill="1" applyBorder="1" applyAlignment="1">
      <alignment/>
    </xf>
    <xf numFmtId="0" fontId="31" fillId="0" borderId="0" xfId="0" applyFont="1" applyFill="1" applyBorder="1" applyAlignment="1">
      <alignment/>
    </xf>
    <xf numFmtId="0" fontId="31" fillId="0" borderId="0" xfId="0" applyFont="1" applyFill="1" applyAlignment="1">
      <alignment/>
    </xf>
    <xf numFmtId="0" fontId="32" fillId="0" borderId="0" xfId="0" applyFont="1" applyFill="1" applyAlignment="1">
      <alignment/>
    </xf>
    <xf numFmtId="176" fontId="31" fillId="0" borderId="0" xfId="0" applyNumberFormat="1" applyFont="1" applyFill="1" applyAlignment="1">
      <alignment/>
    </xf>
    <xf numFmtId="0" fontId="31" fillId="0" borderId="19" xfId="0" applyFont="1" applyFill="1" applyBorder="1" applyAlignment="1">
      <alignment horizontal="centerContinuous"/>
    </xf>
    <xf numFmtId="0" fontId="31" fillId="0" borderId="19" xfId="0" applyFont="1" applyFill="1" applyBorder="1" applyAlignment="1">
      <alignment horizontal="center" shrinkToFit="1"/>
    </xf>
    <xf numFmtId="0" fontId="31" fillId="0" borderId="21" xfId="0" applyFont="1" applyFill="1" applyBorder="1" applyAlignment="1">
      <alignment horizontal="center" shrinkToFit="1"/>
    </xf>
    <xf numFmtId="0" fontId="31" fillId="0" borderId="21" xfId="0" applyFont="1" applyFill="1" applyBorder="1" applyAlignment="1">
      <alignment horizontal="center"/>
    </xf>
    <xf numFmtId="0" fontId="31" fillId="0" borderId="19" xfId="0" applyFont="1" applyFill="1" applyBorder="1" applyAlignment="1">
      <alignment horizontal="center"/>
    </xf>
    <xf numFmtId="0" fontId="31" fillId="0" borderId="0" xfId="0" applyFont="1" applyFill="1" applyBorder="1" applyAlignment="1">
      <alignment horizontal="center"/>
    </xf>
    <xf numFmtId="0" fontId="31" fillId="0" borderId="0" xfId="0" applyFont="1" applyFill="1" applyAlignment="1">
      <alignment horizontal="centerContinuous"/>
    </xf>
    <xf numFmtId="0" fontId="31" fillId="0" borderId="19" xfId="0" applyFont="1" applyFill="1" applyBorder="1" applyAlignment="1">
      <alignment/>
    </xf>
    <xf numFmtId="0" fontId="31" fillId="0" borderId="23" xfId="0" applyFont="1" applyFill="1" applyBorder="1" applyAlignment="1">
      <alignment horizontal="center"/>
    </xf>
    <xf numFmtId="0" fontId="31" fillId="0" borderId="22" xfId="0" applyFont="1" applyFill="1" applyBorder="1" applyAlignment="1">
      <alignment/>
    </xf>
    <xf numFmtId="0" fontId="30" fillId="0" borderId="16" xfId="0" applyFont="1" applyFill="1" applyBorder="1" applyAlignment="1">
      <alignment horizontal="center"/>
    </xf>
    <xf numFmtId="38" fontId="30" fillId="0" borderId="0" xfId="49" applyFont="1" applyFill="1" applyBorder="1" applyAlignment="1">
      <alignment/>
    </xf>
    <xf numFmtId="38" fontId="28" fillId="0" borderId="19" xfId="49" applyFont="1" applyFill="1" applyBorder="1" applyAlignment="1">
      <alignment/>
    </xf>
    <xf numFmtId="38" fontId="28" fillId="0" borderId="19" xfId="49" applyFont="1" applyFill="1" applyBorder="1" applyAlignment="1">
      <alignment horizontal="right"/>
    </xf>
    <xf numFmtId="38" fontId="28" fillId="0" borderId="21" xfId="49" applyFont="1" applyFill="1" applyBorder="1" applyAlignment="1">
      <alignment horizontal="right"/>
    </xf>
    <xf numFmtId="38" fontId="28" fillId="0" borderId="0" xfId="49" applyFont="1" applyFill="1" applyBorder="1" applyAlignment="1">
      <alignment horizontal="right"/>
    </xf>
    <xf numFmtId="0" fontId="28" fillId="0" borderId="0" xfId="0" applyFont="1" applyFill="1" applyAlignment="1" quotePrefix="1">
      <alignment horizontal="right"/>
    </xf>
    <xf numFmtId="0" fontId="28" fillId="0" borderId="0" xfId="0" applyFont="1" applyFill="1" applyAlignment="1">
      <alignment horizontal="distributed"/>
    </xf>
    <xf numFmtId="38" fontId="28" fillId="0" borderId="0" xfId="49" applyFont="1" applyFill="1" applyBorder="1" applyAlignment="1">
      <alignment horizontal="right" vertical="center"/>
    </xf>
    <xf numFmtId="0" fontId="28" fillId="0" borderId="0" xfId="0" applyFont="1" applyFill="1" applyAlignment="1">
      <alignment horizontal="distributed" vertical="center"/>
    </xf>
    <xf numFmtId="0" fontId="28" fillId="0" borderId="26" xfId="0" applyFont="1" applyFill="1" applyBorder="1" applyAlignment="1">
      <alignment/>
    </xf>
    <xf numFmtId="0" fontId="28" fillId="0" borderId="26" xfId="0" applyFont="1" applyFill="1" applyBorder="1" applyAlignment="1">
      <alignment horizontal="distributed" vertical="center"/>
    </xf>
    <xf numFmtId="182" fontId="28" fillId="0" borderId="0" xfId="0" applyNumberFormat="1" applyFont="1" applyFill="1" applyAlignment="1">
      <alignment/>
    </xf>
    <xf numFmtId="0" fontId="28" fillId="0" borderId="24" xfId="0" applyFont="1" applyFill="1" applyBorder="1" applyAlignment="1">
      <alignment/>
    </xf>
    <xf numFmtId="0" fontId="28" fillId="0" borderId="24" xfId="0" applyFont="1" applyFill="1" applyBorder="1" applyAlignment="1">
      <alignment horizontal="distributed" vertical="center"/>
    </xf>
    <xf numFmtId="0" fontId="28" fillId="0" borderId="0" xfId="0" applyFont="1" applyFill="1" applyBorder="1" applyAlignment="1">
      <alignment/>
    </xf>
    <xf numFmtId="0" fontId="30" fillId="0" borderId="0" xfId="0" applyFont="1" applyFill="1" applyBorder="1" applyAlignment="1">
      <alignment/>
    </xf>
    <xf numFmtId="0" fontId="30" fillId="0" borderId="0" xfId="0"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centerContinuous"/>
    </xf>
    <xf numFmtId="0" fontId="24" fillId="0" borderId="0" xfId="61" applyNumberFormat="1" applyFont="1" applyFill="1" applyBorder="1" applyAlignment="1">
      <alignment horizontal="center" vertical="center"/>
      <protection/>
    </xf>
    <xf numFmtId="38" fontId="30" fillId="0" borderId="0" xfId="49" applyFont="1" applyFill="1" applyBorder="1" applyAlignment="1">
      <alignment horizontal="right"/>
    </xf>
    <xf numFmtId="186" fontId="30" fillId="0" borderId="0" xfId="49" applyNumberFormat="1" applyFont="1" applyFill="1" applyBorder="1" applyAlignment="1">
      <alignment horizontal="right"/>
    </xf>
    <xf numFmtId="186" fontId="28" fillId="0" borderId="0" xfId="49" applyNumberFormat="1" applyFont="1" applyFill="1" applyBorder="1" applyAlignment="1">
      <alignment horizontal="right"/>
    </xf>
    <xf numFmtId="0" fontId="28" fillId="0" borderId="0" xfId="0" applyFont="1" applyFill="1" applyBorder="1" applyAlignment="1">
      <alignment horizontal="distributed"/>
    </xf>
    <xf numFmtId="180" fontId="28" fillId="0" borderId="0" xfId="0" applyNumberFormat="1" applyFont="1" applyFill="1" applyAlignment="1">
      <alignment/>
    </xf>
    <xf numFmtId="0" fontId="28" fillId="0" borderId="0" xfId="0" applyFont="1" applyFill="1" applyBorder="1" applyAlignment="1">
      <alignment horizontal="distributed" vertical="distributed"/>
    </xf>
    <xf numFmtId="0" fontId="28" fillId="0" borderId="0" xfId="0" applyFont="1" applyFill="1" applyBorder="1" applyAlignment="1" quotePrefix="1">
      <alignment horizontal="distributed"/>
    </xf>
    <xf numFmtId="186" fontId="28" fillId="0" borderId="0" xfId="49" applyNumberFormat="1" applyFont="1" applyFill="1" applyBorder="1" applyAlignment="1">
      <alignment horizontal="right" vertical="center"/>
    </xf>
    <xf numFmtId="0" fontId="28" fillId="0" borderId="0" xfId="61" applyNumberFormat="1" applyFont="1" applyFill="1" applyBorder="1" applyAlignment="1">
      <alignment horizontal="right" vertical="center"/>
      <protection/>
    </xf>
    <xf numFmtId="0" fontId="24" fillId="0" borderId="0" xfId="0" applyFont="1" applyFill="1" applyAlignment="1">
      <alignment/>
    </xf>
    <xf numFmtId="0" fontId="24" fillId="0" borderId="0" xfId="0" applyFont="1" applyFill="1" applyBorder="1" applyAlignment="1">
      <alignment horizontal="left"/>
    </xf>
    <xf numFmtId="0" fontId="30" fillId="0" borderId="0" xfId="0" applyFont="1" applyAlignment="1">
      <alignment/>
    </xf>
    <xf numFmtId="0" fontId="28" fillId="0" borderId="31" xfId="0" applyFont="1" applyBorder="1" applyAlignment="1">
      <alignment/>
    </xf>
    <xf numFmtId="0" fontId="28" fillId="0" borderId="0" xfId="0" applyFont="1" applyAlignment="1">
      <alignment/>
    </xf>
    <xf numFmtId="0" fontId="28" fillId="0" borderId="0" xfId="0" applyFont="1" applyBorder="1" applyAlignment="1">
      <alignment/>
    </xf>
    <xf numFmtId="0" fontId="31" fillId="0" borderId="10" xfId="0" applyFont="1" applyBorder="1" applyAlignment="1">
      <alignment horizontal="center"/>
    </xf>
    <xf numFmtId="0" fontId="31" fillId="0" borderId="11" xfId="0" applyFont="1" applyBorder="1" applyAlignment="1">
      <alignment/>
    </xf>
    <xf numFmtId="0" fontId="31" fillId="0" borderId="32" xfId="0" applyFont="1" applyBorder="1" applyAlignment="1">
      <alignment/>
    </xf>
    <xf numFmtId="0" fontId="31" fillId="0" borderId="33" xfId="0" applyFont="1" applyBorder="1" applyAlignment="1">
      <alignment/>
    </xf>
    <xf numFmtId="0" fontId="31" fillId="0" borderId="0" xfId="0" applyFont="1" applyBorder="1" applyAlignment="1">
      <alignment horizontal="distributed"/>
    </xf>
    <xf numFmtId="0" fontId="31" fillId="0" borderId="19" xfId="0" applyFont="1" applyBorder="1" applyAlignment="1">
      <alignment horizontal="centerContinuous"/>
    </xf>
    <xf numFmtId="0" fontId="31" fillId="0" borderId="19" xfId="0" applyFont="1" applyBorder="1" applyAlignment="1">
      <alignment horizontal="center" shrinkToFit="1"/>
    </xf>
    <xf numFmtId="0" fontId="31" fillId="0" borderId="21" xfId="0" applyFont="1" applyBorder="1" applyAlignment="1">
      <alignment horizontal="center" shrinkToFit="1"/>
    </xf>
    <xf numFmtId="0" fontId="31" fillId="0" borderId="30" xfId="0" applyFont="1" applyBorder="1" applyAlignment="1">
      <alignment horizontal="center" shrinkToFit="1"/>
    </xf>
    <xf numFmtId="0" fontId="33" fillId="0" borderId="30" xfId="0" applyFont="1" applyBorder="1" applyAlignment="1">
      <alignment horizontal="center"/>
    </xf>
    <xf numFmtId="0" fontId="33" fillId="0" borderId="21" xfId="0" applyFont="1" applyBorder="1" applyAlignment="1">
      <alignment horizontal="center"/>
    </xf>
    <xf numFmtId="0" fontId="33" fillId="0" borderId="19" xfId="0" applyFont="1" applyBorder="1" applyAlignment="1">
      <alignment horizontal="center"/>
    </xf>
    <xf numFmtId="0" fontId="31" fillId="0" borderId="0" xfId="0" applyFont="1" applyAlignment="1">
      <alignment/>
    </xf>
    <xf numFmtId="0" fontId="31" fillId="0" borderId="19" xfId="0" applyFont="1" applyBorder="1" applyAlignment="1">
      <alignment horizontal="center"/>
    </xf>
    <xf numFmtId="0" fontId="31" fillId="0" borderId="19" xfId="0" applyFont="1" applyBorder="1" applyAlignment="1">
      <alignment/>
    </xf>
    <xf numFmtId="0" fontId="31" fillId="0" borderId="21" xfId="0" applyFont="1" applyBorder="1" applyAlignment="1">
      <alignment horizontal="center"/>
    </xf>
    <xf numFmtId="0" fontId="31" fillId="0" borderId="30" xfId="0" applyFont="1" applyBorder="1" applyAlignment="1">
      <alignment horizontal="center"/>
    </xf>
    <xf numFmtId="0" fontId="33" fillId="0" borderId="23" xfId="0" applyFont="1" applyBorder="1" applyAlignment="1">
      <alignment horizontal="center"/>
    </xf>
    <xf numFmtId="0" fontId="33" fillId="0" borderId="22" xfId="0" applyFont="1" applyBorder="1" applyAlignment="1">
      <alignment/>
    </xf>
    <xf numFmtId="0" fontId="34" fillId="0" borderId="16" xfId="0" applyFont="1" applyBorder="1" applyAlignment="1">
      <alignment horizontal="distributed"/>
    </xf>
    <xf numFmtId="38" fontId="28" fillId="0" borderId="0" xfId="0" applyNumberFormat="1" applyFont="1" applyAlignment="1">
      <alignment/>
    </xf>
    <xf numFmtId="38" fontId="28" fillId="0" borderId="30" xfId="49" applyFont="1" applyFill="1" applyBorder="1" applyAlignment="1">
      <alignment horizontal="right"/>
    </xf>
    <xf numFmtId="0" fontId="31" fillId="0" borderId="26" xfId="0" applyFont="1" applyBorder="1" applyAlignment="1">
      <alignment/>
    </xf>
    <xf numFmtId="0" fontId="31" fillId="0" borderId="0" xfId="0" applyFont="1" applyBorder="1" applyAlignment="1">
      <alignment/>
    </xf>
    <xf numFmtId="0" fontId="33" fillId="0" borderId="0" xfId="0" applyFont="1" applyAlignment="1">
      <alignment/>
    </xf>
    <xf numFmtId="0" fontId="31" fillId="0" borderId="24" xfId="0" applyFont="1" applyBorder="1" applyAlignment="1">
      <alignment/>
    </xf>
    <xf numFmtId="38" fontId="30" fillId="0" borderId="0" xfId="49" applyFont="1" applyFill="1" applyAlignment="1">
      <alignment/>
    </xf>
    <xf numFmtId="38" fontId="28" fillId="0" borderId="0" xfId="49" applyFont="1" applyFill="1" applyAlignment="1">
      <alignment/>
    </xf>
    <xf numFmtId="0" fontId="28" fillId="0" borderId="10" xfId="0" applyFont="1" applyFill="1" applyBorder="1" applyAlignment="1">
      <alignment/>
    </xf>
    <xf numFmtId="0" fontId="28" fillId="0" borderId="11" xfId="0" applyFont="1" applyFill="1" applyBorder="1" applyAlignment="1">
      <alignment/>
    </xf>
    <xf numFmtId="0" fontId="28" fillId="0" borderId="32" xfId="0" applyFont="1" applyFill="1" applyBorder="1" applyAlignment="1">
      <alignment/>
    </xf>
    <xf numFmtId="0" fontId="28" fillId="0" borderId="19" xfId="0" applyFont="1" applyFill="1" applyBorder="1" applyAlignment="1">
      <alignment horizontal="centerContinuous"/>
    </xf>
    <xf numFmtId="0" fontId="28" fillId="0" borderId="0" xfId="0" applyFont="1" applyFill="1" applyAlignment="1">
      <alignment horizontal="center"/>
    </xf>
    <xf numFmtId="0" fontId="28" fillId="0" borderId="19" xfId="0" applyFont="1" applyFill="1" applyBorder="1" applyAlignment="1">
      <alignment horizontal="center"/>
    </xf>
    <xf numFmtId="0" fontId="28" fillId="0" borderId="19" xfId="0" applyFont="1" applyFill="1" applyBorder="1" applyAlignment="1">
      <alignment/>
    </xf>
    <xf numFmtId="0" fontId="28" fillId="0" borderId="21" xfId="0" applyFont="1" applyFill="1" applyBorder="1" applyAlignment="1">
      <alignment horizontal="center"/>
    </xf>
    <xf numFmtId="0" fontId="28" fillId="0" borderId="23" xfId="0" applyFont="1" applyFill="1" applyBorder="1" applyAlignment="1">
      <alignment horizontal="center"/>
    </xf>
    <xf numFmtId="0" fontId="28" fillId="0" borderId="22" xfId="0" applyFont="1" applyFill="1" applyBorder="1" applyAlignment="1">
      <alignment/>
    </xf>
    <xf numFmtId="0" fontId="30" fillId="0" borderId="16" xfId="0" applyFont="1" applyFill="1" applyBorder="1" applyAlignment="1">
      <alignment horizontal="distributed"/>
    </xf>
    <xf numFmtId="0" fontId="30" fillId="0" borderId="0" xfId="0" applyFont="1" applyFill="1" applyAlignment="1">
      <alignment horizontal="distributed"/>
    </xf>
    <xf numFmtId="0" fontId="30" fillId="0" borderId="30" xfId="0" applyFont="1" applyFill="1" applyBorder="1" applyAlignment="1">
      <alignment horizontal="distributed"/>
    </xf>
    <xf numFmtId="0" fontId="28" fillId="0" borderId="24" xfId="0" applyFont="1" applyFill="1" applyBorder="1" applyAlignment="1">
      <alignment horizontal="distributed"/>
    </xf>
    <xf numFmtId="0" fontId="35" fillId="0" borderId="0" xfId="0" applyFont="1" applyFill="1" applyAlignment="1">
      <alignment vertical="center"/>
    </xf>
    <xf numFmtId="176" fontId="25" fillId="0" borderId="19" xfId="49" applyNumberFormat="1" applyFont="1" applyFill="1" applyBorder="1" applyAlignment="1">
      <alignment vertical="center"/>
    </xf>
    <xf numFmtId="180" fontId="25" fillId="0" borderId="15" xfId="49" applyNumberFormat="1" applyFont="1" applyFill="1" applyBorder="1" applyAlignment="1">
      <alignment vertical="center"/>
    </xf>
    <xf numFmtId="180" fontId="25" fillId="0" borderId="20" xfId="49" applyNumberFormat="1" applyFont="1" applyFill="1" applyBorder="1" applyAlignment="1">
      <alignment vertical="center"/>
    </xf>
    <xf numFmtId="180" fontId="25" fillId="0" borderId="19" xfId="49" applyNumberFormat="1" applyFont="1" applyFill="1" applyBorder="1" applyAlignment="1">
      <alignment vertical="center"/>
    </xf>
    <xf numFmtId="180" fontId="25" fillId="0" borderId="21" xfId="49" applyNumberFormat="1" applyFont="1" applyFill="1" applyBorder="1" applyAlignment="1">
      <alignment vertical="center"/>
    </xf>
    <xf numFmtId="235" fontId="25" fillId="0" borderId="21" xfId="49" applyNumberFormat="1" applyFont="1" applyFill="1" applyBorder="1" applyAlignment="1">
      <alignment vertical="center"/>
    </xf>
    <xf numFmtId="235" fontId="24" fillId="0" borderId="21" xfId="49" applyNumberFormat="1" applyFont="1" applyFill="1" applyBorder="1" applyAlignment="1">
      <alignment vertical="center"/>
    </xf>
    <xf numFmtId="176" fontId="24" fillId="0" borderId="19" xfId="49" applyNumberFormat="1" applyFont="1" applyFill="1" applyBorder="1" applyAlignment="1">
      <alignment vertical="center"/>
    </xf>
    <xf numFmtId="38" fontId="24" fillId="0" borderId="19" xfId="49" applyNumberFormat="1" applyFont="1" applyFill="1" applyBorder="1" applyAlignment="1">
      <alignment vertical="center"/>
    </xf>
    <xf numFmtId="38" fontId="24" fillId="0" borderId="23" xfId="49" applyNumberFormat="1" applyFont="1" applyFill="1" applyBorder="1" applyAlignment="1">
      <alignment vertical="center"/>
    </xf>
    <xf numFmtId="38" fontId="24" fillId="0" borderId="22" xfId="49" applyNumberFormat="1" applyFont="1" applyFill="1" applyBorder="1" applyAlignment="1">
      <alignment vertical="center"/>
    </xf>
    <xf numFmtId="0" fontId="0" fillId="0" borderId="29" xfId="0" applyFont="1" applyFill="1" applyBorder="1" applyAlignment="1">
      <alignment horizontal="distributed"/>
    </xf>
    <xf numFmtId="38" fontId="30" fillId="0" borderId="15" xfId="49" applyFont="1" applyFill="1" applyBorder="1" applyAlignment="1">
      <alignment/>
    </xf>
    <xf numFmtId="38" fontId="30" fillId="0" borderId="20" xfId="49" applyFont="1" applyFill="1" applyBorder="1" applyAlignment="1">
      <alignment/>
    </xf>
    <xf numFmtId="0" fontId="0" fillId="0" borderId="0" xfId="0" applyFont="1" applyFill="1" applyAlignment="1">
      <alignment/>
    </xf>
    <xf numFmtId="38" fontId="28" fillId="0" borderId="19" xfId="49" applyFont="1" applyFill="1" applyBorder="1" applyAlignment="1">
      <alignment horizontal="right" vertical="center"/>
    </xf>
    <xf numFmtId="38" fontId="28" fillId="0" borderId="21" xfId="49" applyFont="1" applyFill="1" applyBorder="1" applyAlignment="1">
      <alignment horizontal="right" vertical="center"/>
    </xf>
    <xf numFmtId="38" fontId="28" fillId="0" borderId="27" xfId="49" applyFont="1" applyFill="1" applyBorder="1" applyAlignment="1">
      <alignment horizontal="right" vertical="center"/>
    </xf>
    <xf numFmtId="38" fontId="28" fillId="0" borderId="28" xfId="49" applyFont="1" applyFill="1" applyBorder="1" applyAlignment="1">
      <alignment horizontal="right" vertical="center"/>
    </xf>
    <xf numFmtId="38" fontId="28" fillId="0" borderId="22" xfId="49" applyFont="1" applyFill="1" applyBorder="1" applyAlignment="1">
      <alignment horizontal="right" vertical="center"/>
    </xf>
    <xf numFmtId="38" fontId="28" fillId="0" borderId="23" xfId="49" applyFont="1" applyFill="1" applyBorder="1" applyAlignment="1">
      <alignment horizontal="right" vertical="center"/>
    </xf>
    <xf numFmtId="38" fontId="30" fillId="0" borderId="15" xfId="49" applyFont="1" applyFill="1" applyBorder="1" applyAlignment="1">
      <alignment horizontal="right"/>
    </xf>
    <xf numFmtId="38" fontId="30" fillId="0" borderId="20" xfId="49" applyFont="1" applyFill="1" applyBorder="1" applyAlignment="1">
      <alignment horizontal="right"/>
    </xf>
    <xf numFmtId="38" fontId="28" fillId="0" borderId="28" xfId="49" applyFont="1" applyFill="1" applyBorder="1" applyAlignment="1">
      <alignment horizontal="right"/>
    </xf>
    <xf numFmtId="38" fontId="28" fillId="0" borderId="23" xfId="49" applyFont="1" applyFill="1" applyBorder="1" applyAlignment="1">
      <alignment horizontal="right"/>
    </xf>
    <xf numFmtId="41" fontId="30" fillId="0" borderId="20" xfId="49" applyNumberFormat="1" applyFont="1" applyFill="1" applyBorder="1" applyAlignment="1">
      <alignment horizontal="right"/>
    </xf>
    <xf numFmtId="41" fontId="30" fillId="0" borderId="15" xfId="49" applyNumberFormat="1" applyFont="1" applyFill="1" applyBorder="1" applyAlignment="1">
      <alignment horizontal="right"/>
    </xf>
    <xf numFmtId="41" fontId="28" fillId="0" borderId="19" xfId="49" applyNumberFormat="1" applyFont="1" applyFill="1" applyBorder="1" applyAlignment="1">
      <alignment horizontal="right"/>
    </xf>
    <xf numFmtId="41" fontId="30" fillId="0" borderId="19" xfId="49" applyNumberFormat="1" applyFont="1" applyFill="1" applyBorder="1" applyAlignment="1">
      <alignment horizontal="right"/>
    </xf>
    <xf numFmtId="41" fontId="30" fillId="0" borderId="21" xfId="49" applyNumberFormat="1" applyFont="1" applyFill="1" applyBorder="1" applyAlignment="1">
      <alignment horizontal="right"/>
    </xf>
    <xf numFmtId="41" fontId="28" fillId="0" borderId="21" xfId="49" applyNumberFormat="1" applyFont="1" applyFill="1" applyBorder="1" applyAlignment="1">
      <alignment horizontal="right"/>
    </xf>
    <xf numFmtId="41" fontId="30" fillId="0" borderId="0" xfId="49" applyNumberFormat="1" applyFont="1" applyFill="1" applyBorder="1" applyAlignment="1">
      <alignment horizontal="right"/>
    </xf>
    <xf numFmtId="41" fontId="28" fillId="0" borderId="23" xfId="49" applyNumberFormat="1" applyFont="1" applyFill="1" applyBorder="1" applyAlignment="1">
      <alignment horizontal="right"/>
    </xf>
    <xf numFmtId="41" fontId="28" fillId="0" borderId="22" xfId="49" applyNumberFormat="1" applyFont="1" applyFill="1" applyBorder="1" applyAlignment="1">
      <alignment horizontal="right"/>
    </xf>
    <xf numFmtId="38" fontId="36" fillId="0" borderId="15" xfId="49" applyFont="1" applyFill="1" applyBorder="1" applyAlignment="1">
      <alignment vertical="center"/>
    </xf>
    <xf numFmtId="186" fontId="36" fillId="0" borderId="20" xfId="49" applyNumberFormat="1" applyFont="1" applyFill="1" applyBorder="1" applyAlignment="1">
      <alignment vertical="center"/>
    </xf>
    <xf numFmtId="186" fontId="36" fillId="0" borderId="19" xfId="49" applyNumberFormat="1" applyFont="1" applyFill="1" applyBorder="1" applyAlignment="1">
      <alignment vertical="center"/>
    </xf>
    <xf numFmtId="186" fontId="36" fillId="0" borderId="15" xfId="49" applyNumberFormat="1" applyFont="1" applyFill="1" applyBorder="1" applyAlignment="1">
      <alignment vertical="center"/>
    </xf>
    <xf numFmtId="38" fontId="36" fillId="0" borderId="21" xfId="49" applyFont="1" applyFill="1" applyBorder="1" applyAlignment="1">
      <alignment vertical="center"/>
    </xf>
    <xf numFmtId="38" fontId="36" fillId="0" borderId="16" xfId="49" applyFont="1" applyFill="1" applyBorder="1" applyAlignment="1">
      <alignment vertical="center"/>
    </xf>
    <xf numFmtId="38" fontId="27" fillId="0" borderId="19" xfId="49" applyFont="1" applyFill="1" applyBorder="1" applyAlignment="1">
      <alignment vertical="center"/>
    </xf>
    <xf numFmtId="186" fontId="27" fillId="0" borderId="21" xfId="49" applyNumberFormat="1" applyFont="1" applyFill="1" applyBorder="1" applyAlignment="1">
      <alignment vertical="center"/>
    </xf>
    <xf numFmtId="186" fontId="27" fillId="0" borderId="0" xfId="49" applyNumberFormat="1" applyFont="1" applyFill="1" applyBorder="1" applyAlignment="1">
      <alignment vertical="center"/>
    </xf>
    <xf numFmtId="38" fontId="36" fillId="0" borderId="19" xfId="49" applyFont="1" applyFill="1" applyBorder="1" applyAlignment="1">
      <alignment vertical="center"/>
    </xf>
    <xf numFmtId="186" fontId="27" fillId="0" borderId="19" xfId="49" applyNumberFormat="1" applyFont="1" applyFill="1" applyBorder="1" applyAlignment="1">
      <alignment vertical="center"/>
    </xf>
    <xf numFmtId="38" fontId="27" fillId="0" borderId="21" xfId="49" applyFont="1" applyFill="1" applyBorder="1" applyAlignment="1">
      <alignment vertical="center"/>
    </xf>
    <xf numFmtId="38" fontId="27" fillId="0" borderId="0" xfId="49" applyFont="1" applyFill="1" applyBorder="1" applyAlignment="1">
      <alignment vertical="center"/>
    </xf>
    <xf numFmtId="230" fontId="27" fillId="0" borderId="19" xfId="49" applyNumberFormat="1" applyFont="1" applyFill="1" applyBorder="1" applyAlignment="1">
      <alignment vertical="center"/>
    </xf>
    <xf numFmtId="230" fontId="27" fillId="0" borderId="21" xfId="49" applyNumberFormat="1" applyFont="1" applyFill="1" applyBorder="1" applyAlignment="1">
      <alignment vertical="center"/>
    </xf>
    <xf numFmtId="38" fontId="27" fillId="0" borderId="27" xfId="49" applyFont="1" applyFill="1" applyBorder="1" applyAlignment="1">
      <alignment vertical="center"/>
    </xf>
    <xf numFmtId="186" fontId="27" fillId="0" borderId="27" xfId="49" applyNumberFormat="1" applyFont="1" applyFill="1" applyBorder="1" applyAlignment="1">
      <alignment vertical="center"/>
    </xf>
    <xf numFmtId="186" fontId="27" fillId="0" borderId="28" xfId="49" applyNumberFormat="1" applyFont="1" applyFill="1" applyBorder="1" applyAlignment="1">
      <alignment vertical="center"/>
    </xf>
    <xf numFmtId="38" fontId="27" fillId="0" borderId="26" xfId="49" applyFont="1" applyFill="1" applyBorder="1" applyAlignment="1">
      <alignment vertical="center"/>
    </xf>
    <xf numFmtId="230" fontId="27" fillId="0" borderId="34" xfId="49" applyNumberFormat="1" applyFont="1" applyFill="1" applyBorder="1" applyAlignment="1">
      <alignment vertical="center"/>
    </xf>
    <xf numFmtId="230" fontId="27" fillId="0" borderId="28" xfId="49" applyNumberFormat="1" applyFont="1" applyFill="1" applyBorder="1" applyAlignment="1">
      <alignment vertical="center"/>
    </xf>
    <xf numFmtId="38" fontId="27" fillId="0" borderId="21" xfId="49" applyFont="1" applyFill="1" applyBorder="1" applyAlignment="1">
      <alignment horizontal="right" vertical="center"/>
    </xf>
    <xf numFmtId="38" fontId="27" fillId="0" borderId="35" xfId="49" applyFont="1" applyFill="1" applyBorder="1" applyAlignment="1">
      <alignment horizontal="right" vertical="center"/>
    </xf>
    <xf numFmtId="186" fontId="27" fillId="0" borderId="34" xfId="49" applyNumberFormat="1" applyFont="1" applyFill="1" applyBorder="1" applyAlignment="1">
      <alignment horizontal="right" vertical="center"/>
    </xf>
    <xf numFmtId="186" fontId="27" fillId="0" borderId="36" xfId="49" applyNumberFormat="1" applyFont="1" applyFill="1" applyBorder="1" applyAlignment="1">
      <alignment horizontal="right" vertical="center"/>
    </xf>
    <xf numFmtId="38" fontId="27" fillId="0" borderId="0" xfId="49" applyFont="1" applyFill="1" applyBorder="1" applyAlignment="1">
      <alignment horizontal="right" vertical="center"/>
    </xf>
    <xf numFmtId="38" fontId="27" fillId="0" borderId="19" xfId="49" applyFont="1" applyFill="1" applyBorder="1" applyAlignment="1">
      <alignment horizontal="right" vertical="center"/>
    </xf>
    <xf numFmtId="186" fontId="27" fillId="0" borderId="21" xfId="49" applyNumberFormat="1" applyFont="1" applyFill="1" applyBorder="1" applyAlignment="1">
      <alignment horizontal="right" vertical="center"/>
    </xf>
    <xf numFmtId="186" fontId="27" fillId="0" borderId="19" xfId="49" applyNumberFormat="1" applyFont="1" applyFill="1" applyBorder="1" applyAlignment="1">
      <alignment horizontal="right" vertical="center"/>
    </xf>
    <xf numFmtId="186" fontId="27" fillId="0" borderId="30" xfId="49" applyNumberFormat="1" applyFont="1" applyFill="1" applyBorder="1" applyAlignment="1">
      <alignment horizontal="right" vertical="center"/>
    </xf>
    <xf numFmtId="38" fontId="27" fillId="0" borderId="30" xfId="49" applyFont="1" applyFill="1" applyBorder="1" applyAlignment="1">
      <alignment horizontal="right" vertical="center"/>
    </xf>
    <xf numFmtId="230" fontId="27" fillId="0" borderId="23" xfId="49" applyNumberFormat="1" applyFont="1" applyFill="1" applyBorder="1" applyAlignment="1">
      <alignment horizontal="right" vertical="center"/>
    </xf>
    <xf numFmtId="38" fontId="27" fillId="0" borderId="22" xfId="49" applyFont="1" applyFill="1" applyBorder="1" applyAlignment="1">
      <alignment horizontal="right" vertical="center"/>
    </xf>
    <xf numFmtId="186" fontId="27" fillId="0" borderId="22" xfId="49" applyNumberFormat="1" applyFont="1" applyFill="1" applyBorder="1" applyAlignment="1">
      <alignment horizontal="right" vertical="center"/>
    </xf>
    <xf numFmtId="186" fontId="27" fillId="0" borderId="23" xfId="49" applyNumberFormat="1" applyFont="1" applyFill="1" applyBorder="1" applyAlignment="1">
      <alignment horizontal="right" vertical="center"/>
    </xf>
    <xf numFmtId="38" fontId="27" fillId="0" borderId="23" xfId="49" applyFont="1" applyFill="1" applyBorder="1" applyAlignment="1">
      <alignment horizontal="right" vertical="center"/>
    </xf>
    <xf numFmtId="186" fontId="36" fillId="0" borderId="21" xfId="49" applyNumberFormat="1" applyFont="1" applyFill="1" applyBorder="1" applyAlignment="1">
      <alignment vertical="center"/>
    </xf>
    <xf numFmtId="230" fontId="27" fillId="0" borderId="27" xfId="49" applyNumberFormat="1" applyFont="1" applyFill="1" applyBorder="1" applyAlignment="1">
      <alignment vertical="center"/>
    </xf>
    <xf numFmtId="230" fontId="27" fillId="0" borderId="22" xfId="49" applyNumberFormat="1" applyFont="1" applyFill="1" applyBorder="1" applyAlignment="1">
      <alignment vertical="center"/>
    </xf>
    <xf numFmtId="38" fontId="27" fillId="0" borderId="22" xfId="49" applyFont="1" applyFill="1" applyBorder="1" applyAlignment="1">
      <alignment vertical="center"/>
    </xf>
    <xf numFmtId="186" fontId="27" fillId="0" borderId="23" xfId="49" applyNumberFormat="1" applyFont="1" applyFill="1" applyBorder="1" applyAlignment="1">
      <alignment vertical="center"/>
    </xf>
    <xf numFmtId="186" fontId="27" fillId="0" borderId="22" xfId="49" applyNumberFormat="1" applyFont="1" applyFill="1" applyBorder="1" applyAlignment="1">
      <alignment vertical="center"/>
    </xf>
    <xf numFmtId="0" fontId="24" fillId="24" borderId="0" xfId="0" applyFont="1" applyFill="1" applyAlignment="1">
      <alignment horizontal="distributed" vertical="center"/>
    </xf>
    <xf numFmtId="0" fontId="30" fillId="0" borderId="0" xfId="0" applyFont="1" applyFill="1" applyBorder="1" applyAlignment="1">
      <alignment horizontal="distributed"/>
    </xf>
    <xf numFmtId="38" fontId="37" fillId="0" borderId="19" xfId="49" applyFont="1" applyFill="1" applyBorder="1" applyAlignment="1">
      <alignment/>
    </xf>
    <xf numFmtId="0" fontId="24" fillId="0" borderId="0" xfId="0" applyFont="1" applyFill="1" applyAlignment="1">
      <alignment horizontal="center"/>
    </xf>
    <xf numFmtId="0" fontId="24" fillId="0" borderId="0" xfId="0" applyFont="1" applyFill="1" applyBorder="1" applyAlignment="1">
      <alignment horizontal="center"/>
    </xf>
    <xf numFmtId="0" fontId="24" fillId="0" borderId="24" xfId="0" applyFont="1" applyFill="1" applyBorder="1" applyAlignment="1">
      <alignment horizontal="center"/>
    </xf>
    <xf numFmtId="0" fontId="28" fillId="0" borderId="11" xfId="0" applyFont="1" applyFill="1" applyBorder="1" applyAlignment="1">
      <alignment horizontal="centerContinuous"/>
    </xf>
    <xf numFmtId="0" fontId="28" fillId="0" borderId="10" xfId="0" applyFont="1" applyFill="1" applyBorder="1" applyAlignment="1">
      <alignment horizontal="centerContinuous"/>
    </xf>
    <xf numFmtId="0" fontId="28" fillId="0" borderId="33" xfId="0" applyFont="1" applyFill="1" applyBorder="1" applyAlignment="1">
      <alignment horizontal="centerContinuous"/>
    </xf>
    <xf numFmtId="0" fontId="28" fillId="0" borderId="0" xfId="0" applyFont="1" applyFill="1" applyAlignment="1">
      <alignment horizontal="centerContinuous"/>
    </xf>
    <xf numFmtId="0" fontId="28" fillId="0" borderId="30" xfId="0" applyFont="1" applyFill="1" applyBorder="1" applyAlignment="1">
      <alignment horizontal="centerContinuous"/>
    </xf>
    <xf numFmtId="0" fontId="28" fillId="0" borderId="15" xfId="0" applyFont="1" applyFill="1" applyBorder="1" applyAlignment="1">
      <alignment/>
    </xf>
    <xf numFmtId="0" fontId="28" fillId="0" borderId="15" xfId="0" applyFont="1" applyFill="1" applyBorder="1" applyAlignment="1">
      <alignment horizontal="center"/>
    </xf>
    <xf numFmtId="0" fontId="28" fillId="0" borderId="20" xfId="0" applyFont="1" applyFill="1" applyBorder="1" applyAlignment="1">
      <alignment/>
    </xf>
    <xf numFmtId="0" fontId="28" fillId="0" borderId="20" xfId="0" applyFont="1" applyFill="1" applyBorder="1" applyAlignment="1">
      <alignment horizontal="center"/>
    </xf>
    <xf numFmtId="0" fontId="28" fillId="0" borderId="22" xfId="0" applyFont="1" applyFill="1" applyBorder="1" applyAlignment="1">
      <alignment horizontal="center"/>
    </xf>
    <xf numFmtId="0" fontId="30" fillId="0" borderId="16" xfId="0" applyFont="1" applyFill="1" applyBorder="1" applyAlignment="1">
      <alignment/>
    </xf>
    <xf numFmtId="0" fontId="30" fillId="0" borderId="0" xfId="0" applyFont="1" applyFill="1" applyAlignment="1">
      <alignment horizontal="left"/>
    </xf>
    <xf numFmtId="0" fontId="28" fillId="0" borderId="25" xfId="0" applyFont="1" applyFill="1" applyBorder="1" applyAlignment="1">
      <alignment horizontal="centerContinuous"/>
    </xf>
    <xf numFmtId="0" fontId="28" fillId="0" borderId="19" xfId="0" applyFont="1" applyFill="1" applyBorder="1" applyAlignment="1">
      <alignment horizontal="left"/>
    </xf>
    <xf numFmtId="0" fontId="28" fillId="0" borderId="29" xfId="0" applyFont="1" applyFill="1" applyBorder="1" applyAlignment="1">
      <alignment/>
    </xf>
    <xf numFmtId="0" fontId="28" fillId="0" borderId="11" xfId="0" applyFont="1" applyFill="1" applyBorder="1" applyAlignment="1">
      <alignment/>
    </xf>
    <xf numFmtId="0" fontId="38" fillId="0" borderId="10" xfId="0" applyFont="1" applyFill="1" applyBorder="1" applyAlignment="1">
      <alignment/>
    </xf>
    <xf numFmtId="0" fontId="38" fillId="0" borderId="33" xfId="0" applyFont="1" applyFill="1" applyBorder="1" applyAlignment="1">
      <alignment/>
    </xf>
    <xf numFmtId="0" fontId="28" fillId="0" borderId="23" xfId="0" applyFont="1" applyFill="1" applyBorder="1" applyAlignment="1">
      <alignment/>
    </xf>
    <xf numFmtId="236" fontId="39" fillId="0" borderId="19" xfId="49" applyNumberFormat="1" applyFont="1" applyFill="1" applyBorder="1" applyAlignment="1">
      <alignment horizontal="right"/>
    </xf>
    <xf numFmtId="186" fontId="39" fillId="0" borderId="19" xfId="49" applyNumberFormat="1" applyFont="1" applyFill="1" applyBorder="1" applyAlignment="1">
      <alignment horizontal="right"/>
    </xf>
    <xf numFmtId="38" fontId="39" fillId="0" borderId="19" xfId="49" applyFont="1" applyFill="1" applyBorder="1" applyAlignment="1">
      <alignment horizontal="right"/>
    </xf>
    <xf numFmtId="186" fontId="39" fillId="0" borderId="21" xfId="49" applyNumberFormat="1" applyFont="1" applyFill="1" applyBorder="1" applyAlignment="1">
      <alignment horizontal="right"/>
    </xf>
    <xf numFmtId="186" fontId="39" fillId="0" borderId="20" xfId="49" applyNumberFormat="1" applyFont="1" applyFill="1" applyBorder="1" applyAlignment="1">
      <alignment horizontal="right"/>
    </xf>
    <xf numFmtId="38" fontId="39" fillId="0" borderId="20" xfId="49" applyFont="1" applyFill="1" applyBorder="1" applyAlignment="1">
      <alignment horizontal="right"/>
    </xf>
    <xf numFmtId="186" fontId="39" fillId="0" borderId="0" xfId="49" applyNumberFormat="1" applyFont="1" applyFill="1" applyBorder="1" applyAlignment="1">
      <alignment horizontal="right"/>
    </xf>
    <xf numFmtId="41" fontId="37" fillId="0" borderId="19" xfId="0" applyNumberFormat="1" applyFont="1" applyFill="1" applyBorder="1" applyAlignment="1">
      <alignment/>
    </xf>
    <xf numFmtId="186" fontId="37" fillId="0" borderId="19" xfId="0" applyNumberFormat="1" applyFont="1" applyFill="1" applyBorder="1" applyAlignment="1">
      <alignment horizontal="center"/>
    </xf>
    <xf numFmtId="186" fontId="37" fillId="0" borderId="21" xfId="0" applyNumberFormat="1" applyFont="1" applyFill="1" applyBorder="1" applyAlignment="1">
      <alignment horizontal="center"/>
    </xf>
    <xf numFmtId="41" fontId="37" fillId="0" borderId="21" xfId="0" applyNumberFormat="1" applyFont="1" applyFill="1" applyBorder="1" applyAlignment="1">
      <alignment/>
    </xf>
    <xf numFmtId="186" fontId="37" fillId="0" borderId="0" xfId="0" applyNumberFormat="1" applyFont="1" applyFill="1" applyBorder="1" applyAlignment="1">
      <alignment horizontal="center"/>
    </xf>
    <xf numFmtId="230" fontId="37" fillId="0" borderId="19" xfId="49" applyNumberFormat="1" applyFont="1" applyFill="1" applyBorder="1" applyAlignment="1">
      <alignment horizontal="right"/>
    </xf>
    <xf numFmtId="186" fontId="37" fillId="0" borderId="19" xfId="49" applyNumberFormat="1" applyFont="1" applyFill="1" applyBorder="1" applyAlignment="1">
      <alignment horizontal="right"/>
    </xf>
    <xf numFmtId="186" fontId="37" fillId="0" borderId="21" xfId="49" applyNumberFormat="1" applyFont="1" applyFill="1" applyBorder="1" applyAlignment="1">
      <alignment horizontal="right"/>
    </xf>
    <xf numFmtId="230" fontId="37" fillId="0" borderId="21" xfId="49" applyNumberFormat="1" applyFont="1" applyFill="1" applyBorder="1" applyAlignment="1">
      <alignment horizontal="right"/>
    </xf>
    <xf numFmtId="186" fontId="37" fillId="0" borderId="0" xfId="49" applyNumberFormat="1" applyFont="1" applyFill="1" applyBorder="1" applyAlignment="1">
      <alignment horizontal="right"/>
    </xf>
    <xf numFmtId="230" fontId="37" fillId="0" borderId="27" xfId="49" applyNumberFormat="1" applyFont="1" applyFill="1" applyBorder="1" applyAlignment="1">
      <alignment horizontal="right"/>
    </xf>
    <xf numFmtId="186" fontId="37" fillId="0" borderId="27" xfId="49" applyNumberFormat="1" applyFont="1" applyFill="1" applyBorder="1" applyAlignment="1">
      <alignment horizontal="right"/>
    </xf>
    <xf numFmtId="186" fontId="37" fillId="0" borderId="28" xfId="49" applyNumberFormat="1" applyFont="1" applyFill="1" applyBorder="1" applyAlignment="1">
      <alignment horizontal="right"/>
    </xf>
    <xf numFmtId="41" fontId="37" fillId="0" borderId="19" xfId="49" applyNumberFormat="1" applyFont="1" applyFill="1" applyBorder="1" applyAlignment="1">
      <alignment horizontal="right"/>
    </xf>
    <xf numFmtId="41" fontId="37" fillId="0" borderId="21" xfId="49" applyNumberFormat="1" applyFont="1" applyFill="1" applyBorder="1" applyAlignment="1">
      <alignment horizontal="right"/>
    </xf>
    <xf numFmtId="41" fontId="37" fillId="0" borderId="30" xfId="49" applyNumberFormat="1" applyFont="1" applyFill="1" applyBorder="1" applyAlignment="1">
      <alignment horizontal="right"/>
    </xf>
    <xf numFmtId="230" fontId="37" fillId="0" borderId="28" xfId="49" applyNumberFormat="1" applyFont="1" applyFill="1" applyBorder="1" applyAlignment="1">
      <alignment horizontal="right"/>
    </xf>
    <xf numFmtId="186" fontId="37" fillId="0" borderId="26" xfId="49" applyNumberFormat="1" applyFont="1" applyFill="1" applyBorder="1" applyAlignment="1">
      <alignment horizontal="right"/>
    </xf>
    <xf numFmtId="230" fontId="37" fillId="0" borderId="34" xfId="49" applyNumberFormat="1" applyFont="1" applyFill="1" applyBorder="1" applyAlignment="1">
      <alignment horizontal="right"/>
    </xf>
    <xf numFmtId="38" fontId="37" fillId="0" borderId="19" xfId="49" applyFont="1" applyFill="1" applyBorder="1" applyAlignment="1">
      <alignment horizontal="right"/>
    </xf>
    <xf numFmtId="38" fontId="37" fillId="0" borderId="21" xfId="49" applyFont="1" applyFill="1" applyBorder="1" applyAlignment="1">
      <alignment horizontal="right"/>
    </xf>
    <xf numFmtId="41" fontId="37" fillId="0" borderId="0" xfId="49" applyNumberFormat="1" applyFont="1" applyFill="1" applyBorder="1" applyAlignment="1">
      <alignment horizontal="right"/>
    </xf>
    <xf numFmtId="38" fontId="28" fillId="0" borderId="0" xfId="49" applyNumberFormat="1" applyFont="1" applyFill="1" applyBorder="1" applyAlignment="1">
      <alignment horizontal="right"/>
    </xf>
    <xf numFmtId="0" fontId="28" fillId="0" borderId="0" xfId="0" applyFont="1" applyFill="1" applyBorder="1" applyAlignment="1">
      <alignment horizontal="distributed" vertical="center"/>
    </xf>
    <xf numFmtId="230" fontId="37" fillId="0" borderId="35" xfId="49" applyNumberFormat="1" applyFont="1" applyFill="1" applyBorder="1" applyAlignment="1">
      <alignment horizontal="right"/>
    </xf>
    <xf numFmtId="186" fontId="37" fillId="0" borderId="35" xfId="49" applyNumberFormat="1" applyFont="1" applyFill="1" applyBorder="1" applyAlignment="1">
      <alignment horizontal="right"/>
    </xf>
    <xf numFmtId="186" fontId="37" fillId="0" borderId="34" xfId="49" applyNumberFormat="1" applyFont="1" applyFill="1" applyBorder="1" applyAlignment="1">
      <alignment horizontal="right"/>
    </xf>
    <xf numFmtId="230" fontId="37" fillId="0" borderId="22" xfId="49" applyNumberFormat="1" applyFont="1" applyFill="1" applyBorder="1" applyAlignment="1">
      <alignment horizontal="right"/>
    </xf>
    <xf numFmtId="186" fontId="37" fillId="0" borderId="22" xfId="49" applyNumberFormat="1" applyFont="1" applyFill="1" applyBorder="1" applyAlignment="1">
      <alignment horizontal="right"/>
    </xf>
    <xf numFmtId="186" fontId="37" fillId="0" borderId="23" xfId="49" applyNumberFormat="1" applyFont="1" applyFill="1" applyBorder="1" applyAlignment="1">
      <alignment horizontal="right"/>
    </xf>
    <xf numFmtId="230" fontId="37" fillId="0" borderId="23" xfId="49" applyNumberFormat="1" applyFont="1" applyFill="1" applyBorder="1" applyAlignment="1">
      <alignment horizontal="right"/>
    </xf>
    <xf numFmtId="0" fontId="28" fillId="0" borderId="25" xfId="0" applyFont="1" applyFill="1" applyBorder="1" applyAlignment="1">
      <alignment/>
    </xf>
    <xf numFmtId="186" fontId="28" fillId="0" borderId="0" xfId="0" applyNumberFormat="1" applyFont="1" applyFill="1" applyAlignment="1">
      <alignment/>
    </xf>
    <xf numFmtId="0" fontId="25" fillId="0" borderId="0" xfId="0" applyFont="1" applyFill="1" applyAlignment="1">
      <alignment/>
    </xf>
    <xf numFmtId="0" fontId="25" fillId="0" borderId="0" xfId="0" applyFont="1" applyFill="1" applyBorder="1" applyAlignment="1">
      <alignment/>
    </xf>
    <xf numFmtId="0" fontId="24" fillId="0" borderId="10" xfId="0" applyFont="1" applyFill="1" applyBorder="1" applyAlignment="1">
      <alignment/>
    </xf>
    <xf numFmtId="0" fontId="26" fillId="0" borderId="11" xfId="0" applyFont="1" applyFill="1" applyBorder="1" applyAlignment="1">
      <alignment horizontal="centerContinuous"/>
    </xf>
    <xf numFmtId="0" fontId="24" fillId="0" borderId="10" xfId="0" applyFont="1" applyFill="1" applyBorder="1" applyAlignment="1">
      <alignment horizontal="centerContinuous"/>
    </xf>
    <xf numFmtId="0" fontId="24" fillId="0" borderId="33" xfId="0" applyFont="1" applyFill="1" applyBorder="1" applyAlignment="1">
      <alignment horizontal="centerContinuous"/>
    </xf>
    <xf numFmtId="0" fontId="24" fillId="0" borderId="11" xfId="0" applyFont="1" applyFill="1" applyBorder="1" applyAlignment="1" quotePrefix="1">
      <alignment horizontal="centerContinuous"/>
    </xf>
    <xf numFmtId="0" fontId="24" fillId="0" borderId="11" xfId="0" applyFont="1" applyFill="1" applyBorder="1" applyAlignment="1">
      <alignment horizontal="centerContinuous"/>
    </xf>
    <xf numFmtId="0" fontId="24" fillId="0" borderId="0" xfId="0" applyFont="1" applyFill="1" applyBorder="1" applyAlignment="1">
      <alignment/>
    </xf>
    <xf numFmtId="0" fontId="24" fillId="0" borderId="19" xfId="0" applyFont="1" applyFill="1" applyBorder="1" applyAlignment="1">
      <alignment/>
    </xf>
    <xf numFmtId="0" fontId="24" fillId="0" borderId="30" xfId="0" applyFont="1" applyFill="1" applyBorder="1" applyAlignment="1">
      <alignment/>
    </xf>
    <xf numFmtId="0" fontId="24" fillId="0" borderId="0" xfId="0" applyFont="1" applyFill="1" applyBorder="1" applyAlignment="1">
      <alignment horizontal="centerContinuous"/>
    </xf>
    <xf numFmtId="0" fontId="24" fillId="0" borderId="30" xfId="0" applyFont="1" applyFill="1" applyBorder="1" applyAlignment="1">
      <alignment horizontal="centerContinuous"/>
    </xf>
    <xf numFmtId="0" fontId="24" fillId="0" borderId="0" xfId="0" applyFont="1" applyFill="1" applyAlignment="1">
      <alignment horizontal="distributed"/>
    </xf>
    <xf numFmtId="0" fontId="24" fillId="0" borderId="15" xfId="0" applyFont="1" applyFill="1" applyBorder="1" applyAlignment="1">
      <alignment/>
    </xf>
    <xf numFmtId="0" fontId="24" fillId="0" borderId="15" xfId="0" applyFont="1" applyFill="1" applyBorder="1" applyAlignment="1">
      <alignment horizontal="centerContinuous"/>
    </xf>
    <xf numFmtId="0" fontId="24" fillId="0" borderId="20" xfId="0" applyFont="1" applyFill="1" applyBorder="1" applyAlignment="1">
      <alignment horizontal="centerContinuous"/>
    </xf>
    <xf numFmtId="0" fontId="24" fillId="0" borderId="16" xfId="0" applyFont="1" applyFill="1" applyBorder="1" applyAlignment="1">
      <alignment/>
    </xf>
    <xf numFmtId="0" fontId="27" fillId="0" borderId="0" xfId="0" applyFont="1" applyFill="1" applyAlignment="1">
      <alignment/>
    </xf>
    <xf numFmtId="0" fontId="24" fillId="0" borderId="19" xfId="0" applyFont="1" applyFill="1" applyBorder="1" applyAlignment="1">
      <alignment horizontal="centerContinuous"/>
    </xf>
    <xf numFmtId="0" fontId="24" fillId="0" borderId="21" xfId="0" applyFont="1" applyFill="1" applyBorder="1" applyAlignment="1">
      <alignment horizontal="centerContinuous"/>
    </xf>
    <xf numFmtId="0" fontId="24" fillId="0" borderId="24" xfId="0" applyFont="1" applyFill="1" applyBorder="1" applyAlignment="1">
      <alignment/>
    </xf>
    <xf numFmtId="0" fontId="24" fillId="0" borderId="22" xfId="0" applyFont="1" applyFill="1" applyBorder="1" applyAlignment="1">
      <alignment/>
    </xf>
    <xf numFmtId="0" fontId="24" fillId="0" borderId="22" xfId="0" applyFont="1" applyFill="1" applyBorder="1" applyAlignment="1">
      <alignment horizontal="centerContinuous"/>
    </xf>
    <xf numFmtId="0" fontId="24" fillId="0" borderId="23" xfId="0" applyFont="1" applyFill="1" applyBorder="1" applyAlignment="1">
      <alignment horizontal="centerContinuous"/>
    </xf>
    <xf numFmtId="0" fontId="25" fillId="0" borderId="0" xfId="0" applyFont="1" applyFill="1" applyAlignment="1">
      <alignment horizontal="distributed"/>
    </xf>
    <xf numFmtId="0" fontId="25" fillId="0" borderId="0" xfId="0" applyFont="1" applyFill="1" applyAlignment="1">
      <alignment/>
    </xf>
    <xf numFmtId="0" fontId="25" fillId="0" borderId="0" xfId="0" applyFont="1" applyFill="1" applyAlignment="1">
      <alignment horizontal="left"/>
    </xf>
    <xf numFmtId="0" fontId="24" fillId="0" borderId="11" xfId="0" applyFont="1" applyFill="1" applyBorder="1" applyAlignment="1">
      <alignment horizontal="left"/>
    </xf>
    <xf numFmtId="0" fontId="24" fillId="0" borderId="10" xfId="0" applyFont="1" applyFill="1" applyBorder="1" applyAlignment="1">
      <alignment horizontal="left"/>
    </xf>
    <xf numFmtId="0" fontId="24" fillId="0" borderId="25" xfId="0" applyFont="1" applyFill="1" applyBorder="1" applyAlignment="1">
      <alignment horizontal="center"/>
    </xf>
    <xf numFmtId="0" fontId="24" fillId="0" borderId="29" xfId="0" applyFont="1" applyFill="1" applyBorder="1" applyAlignment="1">
      <alignment/>
    </xf>
    <xf numFmtId="0" fontId="28" fillId="24" borderId="0" xfId="0" applyFont="1" applyFill="1" applyAlignment="1">
      <alignment horizontal="distributed"/>
    </xf>
    <xf numFmtId="176" fontId="36" fillId="0" borderId="19" xfId="49" applyNumberFormat="1" applyFont="1" applyFill="1" applyBorder="1" applyAlignment="1">
      <alignment vertical="center"/>
    </xf>
    <xf numFmtId="180" fontId="36" fillId="0" borderId="15" xfId="49" applyNumberFormat="1" applyFont="1" applyFill="1" applyBorder="1" applyAlignment="1">
      <alignment vertical="center"/>
    </xf>
    <xf numFmtId="180" fontId="36" fillId="0" borderId="20" xfId="49" applyNumberFormat="1" applyFont="1" applyFill="1" applyBorder="1" applyAlignment="1">
      <alignment vertical="center"/>
    </xf>
    <xf numFmtId="180" fontId="36" fillId="0" borderId="19" xfId="49" applyNumberFormat="1" applyFont="1" applyFill="1" applyBorder="1" applyAlignment="1">
      <alignment vertical="center"/>
    </xf>
    <xf numFmtId="180" fontId="36" fillId="0" borderId="21" xfId="49" applyNumberFormat="1" applyFont="1" applyFill="1" applyBorder="1" applyAlignment="1">
      <alignment vertical="center"/>
    </xf>
    <xf numFmtId="230" fontId="36" fillId="0" borderId="21" xfId="49" applyNumberFormat="1" applyFont="1" applyFill="1" applyBorder="1" applyAlignment="1">
      <alignment vertical="center"/>
    </xf>
    <xf numFmtId="180" fontId="27" fillId="0" borderId="21" xfId="49" applyNumberFormat="1" applyFont="1" applyFill="1" applyBorder="1" applyAlignment="1">
      <alignment vertical="center"/>
    </xf>
    <xf numFmtId="180" fontId="27" fillId="0" borderId="19" xfId="49" applyNumberFormat="1" applyFont="1" applyFill="1" applyBorder="1" applyAlignment="1">
      <alignment vertical="center"/>
    </xf>
    <xf numFmtId="176" fontId="27" fillId="0" borderId="19" xfId="49" applyNumberFormat="1" applyFont="1" applyFill="1" applyBorder="1" applyAlignment="1">
      <alignment vertical="center"/>
    </xf>
    <xf numFmtId="38" fontId="27" fillId="0" borderId="23" xfId="49" applyFont="1" applyFill="1" applyBorder="1" applyAlignment="1">
      <alignment vertical="center"/>
    </xf>
    <xf numFmtId="176" fontId="27" fillId="0" borderId="23" xfId="49" applyNumberFormat="1" applyFont="1" applyFill="1" applyBorder="1" applyAlignment="1">
      <alignment vertical="center"/>
    </xf>
    <xf numFmtId="180" fontId="27" fillId="0" borderId="23" xfId="49" applyNumberFormat="1" applyFont="1" applyFill="1" applyBorder="1" applyAlignment="1">
      <alignment vertical="center"/>
    </xf>
    <xf numFmtId="176" fontId="27" fillId="0" borderId="22" xfId="49" applyNumberFormat="1" applyFont="1" applyFill="1" applyBorder="1" applyAlignment="1">
      <alignment vertical="center"/>
    </xf>
    <xf numFmtId="180" fontId="27" fillId="0" borderId="22" xfId="49" applyNumberFormat="1" applyFont="1" applyFill="1" applyBorder="1" applyAlignment="1">
      <alignment vertical="center"/>
    </xf>
    <xf numFmtId="38" fontId="39" fillId="0" borderId="19" xfId="49" applyFont="1" applyFill="1" applyBorder="1" applyAlignment="1">
      <alignment/>
    </xf>
    <xf numFmtId="181" fontId="39" fillId="0" borderId="19" xfId="49" applyNumberFormat="1" applyFont="1" applyFill="1" applyBorder="1" applyAlignment="1">
      <alignment/>
    </xf>
    <xf numFmtId="180" fontId="39" fillId="0" borderId="19" xfId="49" applyNumberFormat="1" applyFont="1" applyFill="1" applyBorder="1" applyAlignment="1">
      <alignment/>
    </xf>
    <xf numFmtId="180" fontId="39" fillId="0" borderId="21" xfId="49" applyNumberFormat="1" applyFont="1" applyFill="1" applyBorder="1" applyAlignment="1">
      <alignment/>
    </xf>
    <xf numFmtId="186" fontId="39" fillId="0" borderId="19" xfId="49" applyNumberFormat="1" applyFont="1" applyFill="1" applyBorder="1" applyAlignment="1">
      <alignment/>
    </xf>
    <xf numFmtId="176" fontId="39" fillId="0" borderId="19" xfId="49" applyNumberFormat="1" applyFont="1" applyFill="1" applyBorder="1" applyAlignment="1">
      <alignment/>
    </xf>
    <xf numFmtId="180" fontId="37" fillId="0" borderId="19" xfId="49" applyNumberFormat="1" applyFont="1" applyFill="1" applyBorder="1" applyAlignment="1">
      <alignment/>
    </xf>
    <xf numFmtId="180" fontId="37" fillId="0" borderId="21" xfId="49" applyNumberFormat="1" applyFont="1" applyFill="1" applyBorder="1" applyAlignment="1">
      <alignment/>
    </xf>
    <xf numFmtId="38" fontId="37" fillId="0" borderId="21" xfId="49" applyFont="1" applyFill="1" applyBorder="1" applyAlignment="1">
      <alignment/>
    </xf>
    <xf numFmtId="181" fontId="37" fillId="0" borderId="21" xfId="49" applyNumberFormat="1" applyFont="1" applyFill="1" applyBorder="1" applyAlignment="1">
      <alignment/>
    </xf>
    <xf numFmtId="186" fontId="37" fillId="0" borderId="19" xfId="49" applyNumberFormat="1" applyFont="1" applyFill="1" applyBorder="1" applyAlignment="1">
      <alignment/>
    </xf>
    <xf numFmtId="176" fontId="37" fillId="0" borderId="19" xfId="49" applyNumberFormat="1" applyFont="1" applyFill="1" applyBorder="1" applyAlignment="1">
      <alignment/>
    </xf>
    <xf numFmtId="38" fontId="37" fillId="0" borderId="23" xfId="49" applyFont="1" applyFill="1" applyBorder="1" applyAlignment="1">
      <alignment/>
    </xf>
    <xf numFmtId="181" fontId="37" fillId="0" borderId="23" xfId="49" applyNumberFormat="1" applyFont="1" applyFill="1" applyBorder="1" applyAlignment="1">
      <alignment/>
    </xf>
    <xf numFmtId="180" fontId="37" fillId="0" borderId="23" xfId="49" applyNumberFormat="1" applyFont="1" applyFill="1" applyBorder="1" applyAlignment="1">
      <alignment/>
    </xf>
    <xf numFmtId="180" fontId="37" fillId="0" borderId="22" xfId="49" applyNumberFormat="1" applyFont="1" applyFill="1" applyBorder="1" applyAlignment="1">
      <alignment/>
    </xf>
    <xf numFmtId="186" fontId="37" fillId="0" borderId="22" xfId="49" applyNumberFormat="1" applyFont="1" applyFill="1" applyBorder="1" applyAlignment="1">
      <alignment/>
    </xf>
    <xf numFmtId="38" fontId="37" fillId="0" borderId="22" xfId="49" applyFont="1" applyFill="1" applyBorder="1" applyAlignment="1">
      <alignment/>
    </xf>
    <xf numFmtId="176" fontId="37" fillId="0" borderId="22" xfId="49" applyNumberFormat="1" applyFont="1" applyFill="1" applyBorder="1" applyAlignment="1">
      <alignment/>
    </xf>
    <xf numFmtId="38" fontId="39" fillId="0" borderId="15" xfId="49" applyFont="1" applyFill="1" applyBorder="1" applyAlignment="1">
      <alignment/>
    </xf>
    <xf numFmtId="38" fontId="39" fillId="0" borderId="20" xfId="49" applyFont="1" applyFill="1" applyBorder="1" applyAlignment="1">
      <alignment/>
    </xf>
    <xf numFmtId="38" fontId="37" fillId="0" borderId="19" xfId="49" applyFont="1" applyFill="1" applyBorder="1" applyAlignment="1">
      <alignment horizontal="right" vertical="center"/>
    </xf>
    <xf numFmtId="38" fontId="37" fillId="0" borderId="21" xfId="49" applyFont="1" applyFill="1" applyBorder="1" applyAlignment="1">
      <alignment horizontal="right" vertical="center"/>
    </xf>
    <xf numFmtId="38" fontId="37" fillId="0" borderId="27" xfId="49" applyFont="1" applyFill="1" applyBorder="1" applyAlignment="1">
      <alignment horizontal="right" vertical="center"/>
    </xf>
    <xf numFmtId="38" fontId="37" fillId="0" borderId="28" xfId="49" applyFont="1" applyFill="1" applyBorder="1" applyAlignment="1">
      <alignment horizontal="right" vertical="center"/>
    </xf>
    <xf numFmtId="38" fontId="37" fillId="0" borderId="22" xfId="49" applyFont="1" applyFill="1" applyBorder="1" applyAlignment="1">
      <alignment horizontal="right" vertical="center"/>
    </xf>
    <xf numFmtId="38" fontId="37" fillId="0" borderId="23" xfId="49" applyFont="1" applyFill="1" applyBorder="1" applyAlignment="1">
      <alignment horizontal="right" vertical="center"/>
    </xf>
    <xf numFmtId="38" fontId="36" fillId="0" borderId="19" xfId="49" applyFont="1" applyFill="1" applyBorder="1" applyAlignment="1">
      <alignment/>
    </xf>
    <xf numFmtId="180" fontId="36" fillId="0" borderId="19" xfId="49" applyNumberFormat="1" applyFont="1" applyFill="1" applyBorder="1" applyAlignment="1">
      <alignment/>
    </xf>
    <xf numFmtId="180" fontId="36" fillId="0" borderId="21" xfId="49" applyNumberFormat="1" applyFont="1" applyFill="1" applyBorder="1" applyAlignment="1">
      <alignment/>
    </xf>
    <xf numFmtId="38" fontId="36" fillId="0" borderId="0" xfId="49" applyFont="1" applyFill="1" applyBorder="1" applyAlignment="1">
      <alignment/>
    </xf>
    <xf numFmtId="38" fontId="27" fillId="0" borderId="19" xfId="49" applyFont="1" applyFill="1" applyBorder="1" applyAlignment="1">
      <alignment/>
    </xf>
    <xf numFmtId="180" fontId="27" fillId="0" borderId="19" xfId="49" applyNumberFormat="1" applyFont="1" applyFill="1" applyBorder="1" applyAlignment="1">
      <alignment/>
    </xf>
    <xf numFmtId="180" fontId="27" fillId="0" borderId="21" xfId="49" applyNumberFormat="1" applyFont="1" applyFill="1" applyBorder="1" applyAlignment="1">
      <alignment/>
    </xf>
    <xf numFmtId="38" fontId="27" fillId="0" borderId="0" xfId="49" applyFont="1" applyFill="1" applyBorder="1" applyAlignment="1">
      <alignment/>
    </xf>
    <xf numFmtId="38" fontId="27" fillId="0" borderId="22" xfId="49" applyFont="1" applyFill="1" applyBorder="1" applyAlignment="1">
      <alignment/>
    </xf>
    <xf numFmtId="180" fontId="27" fillId="0" borderId="22" xfId="49" applyNumberFormat="1" applyFont="1" applyFill="1" applyBorder="1" applyAlignment="1">
      <alignment/>
    </xf>
    <xf numFmtId="180" fontId="27" fillId="0" borderId="23" xfId="49" applyNumberFormat="1" applyFont="1" applyFill="1" applyBorder="1" applyAlignment="1">
      <alignment/>
    </xf>
    <xf numFmtId="38" fontId="27" fillId="0" borderId="24" xfId="49" applyFont="1" applyFill="1" applyBorder="1" applyAlignment="1">
      <alignment/>
    </xf>
    <xf numFmtId="38" fontId="27" fillId="0" borderId="23" xfId="49" applyFont="1" applyFill="1" applyBorder="1" applyAlignment="1">
      <alignment/>
    </xf>
    <xf numFmtId="38" fontId="24" fillId="0" borderId="0" xfId="49" applyFont="1" applyFill="1" applyBorder="1" applyAlignment="1">
      <alignment/>
    </xf>
    <xf numFmtId="180" fontId="24" fillId="0" borderId="0" xfId="49" applyNumberFormat="1" applyFont="1" applyFill="1" applyBorder="1" applyAlignment="1">
      <alignment/>
    </xf>
    <xf numFmtId="38" fontId="36" fillId="0" borderId="15" xfId="49" applyFont="1" applyFill="1" applyBorder="1" applyAlignment="1">
      <alignment/>
    </xf>
    <xf numFmtId="180" fontId="36" fillId="0" borderId="20" xfId="49" applyNumberFormat="1" applyFont="1" applyFill="1" applyBorder="1" applyAlignment="1">
      <alignment/>
    </xf>
    <xf numFmtId="38" fontId="36" fillId="0" borderId="16" xfId="49" applyFont="1" applyFill="1" applyBorder="1" applyAlignment="1">
      <alignment/>
    </xf>
    <xf numFmtId="219" fontId="36" fillId="0" borderId="20" xfId="49" applyNumberFormat="1" applyFont="1" applyFill="1" applyBorder="1" applyAlignment="1">
      <alignment/>
    </xf>
    <xf numFmtId="180" fontId="36" fillId="0" borderId="15" xfId="49" applyNumberFormat="1" applyFont="1" applyFill="1" applyBorder="1" applyAlignment="1">
      <alignment/>
    </xf>
    <xf numFmtId="38" fontId="27" fillId="0" borderId="21" xfId="49" applyFont="1" applyFill="1" applyBorder="1" applyAlignment="1">
      <alignment/>
    </xf>
    <xf numFmtId="219" fontId="27" fillId="0" borderId="21" xfId="49" applyNumberFormat="1" applyFont="1" applyFill="1" applyBorder="1" applyAlignment="1">
      <alignment/>
    </xf>
    <xf numFmtId="219" fontId="27" fillId="0" borderId="23" xfId="49" applyNumberFormat="1" applyFont="1" applyFill="1" applyBorder="1" applyAlignment="1">
      <alignment/>
    </xf>
    <xf numFmtId="219" fontId="24" fillId="0" borderId="0" xfId="49" applyNumberFormat="1" applyFont="1" applyFill="1" applyBorder="1" applyAlignment="1">
      <alignment/>
    </xf>
    <xf numFmtId="41" fontId="39" fillId="0" borderId="20" xfId="49" applyNumberFormat="1" applyFont="1" applyFill="1" applyBorder="1" applyAlignment="1">
      <alignment horizontal="right"/>
    </xf>
    <xf numFmtId="41" fontId="39" fillId="0" borderId="15" xfId="49" applyNumberFormat="1" applyFont="1" applyFill="1" applyBorder="1" applyAlignment="1">
      <alignment horizontal="right"/>
    </xf>
    <xf numFmtId="41" fontId="39" fillId="0" borderId="19" xfId="49" applyNumberFormat="1" applyFont="1" applyFill="1" applyBorder="1" applyAlignment="1">
      <alignment horizontal="right"/>
    </xf>
    <xf numFmtId="41" fontId="39" fillId="0" borderId="21" xfId="49" applyNumberFormat="1" applyFont="1" applyFill="1" applyBorder="1" applyAlignment="1">
      <alignment horizontal="right"/>
    </xf>
    <xf numFmtId="41" fontId="39" fillId="0" borderId="0" xfId="49" applyNumberFormat="1" applyFont="1" applyFill="1" applyBorder="1" applyAlignment="1">
      <alignment horizontal="right"/>
    </xf>
    <xf numFmtId="41" fontId="37" fillId="0" borderId="23" xfId="49" applyNumberFormat="1" applyFont="1" applyFill="1" applyBorder="1" applyAlignment="1">
      <alignment horizontal="right"/>
    </xf>
    <xf numFmtId="41" fontId="37" fillId="0" borderId="22" xfId="49" applyNumberFormat="1" applyFont="1" applyFill="1" applyBorder="1" applyAlignment="1">
      <alignment horizontal="right"/>
    </xf>
    <xf numFmtId="0" fontId="24" fillId="0" borderId="26" xfId="0" applyFont="1" applyFill="1" applyBorder="1" applyAlignment="1">
      <alignment horizontal="distributed" vertical="center"/>
    </xf>
    <xf numFmtId="0" fontId="24" fillId="0" borderId="37" xfId="0" applyFont="1" applyFill="1" applyBorder="1" applyAlignment="1">
      <alignment horizontal="distributed" vertical="center"/>
    </xf>
    <xf numFmtId="0" fontId="24" fillId="0" borderId="0" xfId="0" applyFont="1" applyFill="1" applyAlignment="1">
      <alignment horizontal="distributed" vertical="center"/>
    </xf>
    <xf numFmtId="0" fontId="27" fillId="0" borderId="30" xfId="0" applyFont="1" applyFill="1" applyBorder="1" applyAlignment="1">
      <alignment horizontal="distributed" vertical="center"/>
    </xf>
    <xf numFmtId="0" fontId="24" fillId="0" borderId="30" xfId="0" applyFont="1" applyFill="1" applyBorder="1" applyAlignment="1">
      <alignment horizontal="distributed" vertical="center"/>
    </xf>
    <xf numFmtId="0" fontId="24" fillId="0" borderId="24" xfId="0" applyFont="1" applyFill="1" applyBorder="1" applyAlignment="1">
      <alignment horizontal="distributed" vertical="center"/>
    </xf>
    <xf numFmtId="0" fontId="24" fillId="0" borderId="16" xfId="0" applyFont="1" applyFill="1" applyBorder="1" applyAlignment="1">
      <alignment horizontal="left" vertical="center" wrapText="1"/>
    </xf>
    <xf numFmtId="0" fontId="24" fillId="0" borderId="0" xfId="0" applyFont="1" applyFill="1" applyAlignment="1">
      <alignment horizontal="left" vertical="center" wrapText="1"/>
    </xf>
    <xf numFmtId="0" fontId="26" fillId="0" borderId="11" xfId="0" applyFont="1" applyFill="1" applyBorder="1" applyAlignment="1">
      <alignment horizontal="center" shrinkToFit="1"/>
    </xf>
    <xf numFmtId="0" fontId="0" fillId="0" borderId="10" xfId="0" applyFont="1" applyFill="1" applyBorder="1" applyAlignment="1">
      <alignment horizontal="center" shrinkToFit="1"/>
    </xf>
    <xf numFmtId="0" fontId="0" fillId="0" borderId="33" xfId="0" applyFont="1" applyFill="1" applyBorder="1" applyAlignment="1">
      <alignment horizont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分析表"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client\d\(&#27744;&#26412;)H23&#65288;H24&#12475;&#12531;&#12469;&#12473;&#65289;&#30906;&#22577;&#20316;&#26989;\&#65288;&#30000;&#20013;&#20316;&#26989;&#29992;&#65289;\&#32113;&#35336;&#34920;\(25.11.5&#20462;&#27491;)t15&#12288;&#20998;&#26512;&#34920;&#20840;&#25968;&#24180;&#36861;&#211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client\d\(&#27744;&#26412;)H23&#65288;H24&#12475;&#12531;&#12469;&#12473;&#65289;&#30906;&#22577;&#20316;&#26989;\&#65288;&#30000;&#20013;&#20316;&#26989;&#29992;&#65289;\&#32113;&#35336;&#34920;\(25.12.10)&#34920;&#30058;&#20462;&#27491;tH22%2010&#12288;&#20998;&#26512;&#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表"/>
      <sheetName val="今年度"/>
      <sheetName val="過年度"/>
      <sheetName val="(4)(14)作成用"/>
      <sheetName val="(0)(1)"/>
      <sheetName val="(4)"/>
      <sheetName val="(9)"/>
      <sheetName val="(13)"/>
      <sheetName val="(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作成要領"/>
      <sheetName val="チェック表"/>
      <sheetName val="今年度"/>
      <sheetName val="前年度"/>
      <sheetName val="(7)(8)作成用"/>
      <sheetName val="(11)(12)作成用"/>
      <sheetName val="(5)(15)作成用"/>
      <sheetName val="(2)(3)"/>
      <sheetName val="(5)(6)"/>
      <sheetName val="(7)(8)"/>
      <sheetName val="(10)"/>
      <sheetName val="(11)(12)"/>
      <sheetName val="(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SheetLayoutView="100" workbookViewId="0" topLeftCell="A1">
      <selection activeCell="A1" sqref="A1"/>
    </sheetView>
  </sheetViews>
  <sheetFormatPr defaultColWidth="9.625" defaultRowHeight="12.75"/>
  <cols>
    <col min="1" max="1" width="2.875" style="1" customWidth="1"/>
    <col min="2" max="2" width="12.75390625" style="1" customWidth="1"/>
    <col min="3" max="10" width="10.75390625" style="1" customWidth="1"/>
    <col min="11" max="11" width="14.375" style="1" customWidth="1"/>
    <col min="12" max="12" width="13.75390625" style="1" customWidth="1"/>
    <col min="13" max="14" width="8.75390625" style="1" customWidth="1"/>
    <col min="15" max="16" width="13.75390625" style="1" customWidth="1"/>
    <col min="17" max="18" width="8.75390625" style="1" customWidth="1"/>
    <col min="19" max="19" width="3.00390625" style="1" customWidth="1"/>
    <col min="20" max="16384" width="9.625" style="1" customWidth="1"/>
  </cols>
  <sheetData>
    <row r="1" spans="1:11" ht="12.75" customHeight="1" thickBot="1">
      <c r="A1" s="2" t="s">
        <v>45</v>
      </c>
      <c r="B1" s="2"/>
      <c r="C1" s="2"/>
      <c r="D1" s="2"/>
      <c r="E1" s="2"/>
      <c r="F1" s="2"/>
      <c r="G1" s="2"/>
      <c r="H1" s="2"/>
      <c r="I1" s="2"/>
      <c r="J1" s="17"/>
      <c r="K1" s="17"/>
    </row>
    <row r="2" spans="1:18" ht="12.75" customHeight="1">
      <c r="A2" s="3"/>
      <c r="B2" s="3"/>
      <c r="C2" s="6" t="s">
        <v>0</v>
      </c>
      <c r="D2" s="8"/>
      <c r="E2" s="8"/>
      <c r="F2" s="34"/>
      <c r="G2" s="6" t="s">
        <v>1</v>
      </c>
      <c r="H2" s="7"/>
      <c r="I2" s="8"/>
      <c r="J2" s="35"/>
      <c r="K2" s="6" t="s">
        <v>2</v>
      </c>
      <c r="L2" s="8"/>
      <c r="M2" s="8"/>
      <c r="N2" s="7"/>
      <c r="O2" s="6" t="s">
        <v>107</v>
      </c>
      <c r="P2" s="8"/>
      <c r="Q2" s="8"/>
      <c r="R2" s="8"/>
    </row>
    <row r="3" spans="3:20" ht="12.75" customHeight="1">
      <c r="C3" s="9"/>
      <c r="D3" s="9"/>
      <c r="E3" s="10"/>
      <c r="F3" s="11"/>
      <c r="G3" s="9"/>
      <c r="H3" s="9"/>
      <c r="I3" s="10"/>
      <c r="J3" s="11"/>
      <c r="K3" s="44"/>
      <c r="L3" s="10"/>
      <c r="M3" s="10"/>
      <c r="N3" s="12"/>
      <c r="O3" s="9"/>
      <c r="P3" s="9"/>
      <c r="Q3" s="10"/>
      <c r="R3" s="12"/>
      <c r="T3" s="185"/>
    </row>
    <row r="4" spans="1:18" ht="12.75" customHeight="1">
      <c r="A4" s="36" t="s">
        <v>33</v>
      </c>
      <c r="B4" s="36"/>
      <c r="C4" s="13"/>
      <c r="D4" s="13"/>
      <c r="E4" s="14"/>
      <c r="F4" s="15" t="s">
        <v>108</v>
      </c>
      <c r="G4" s="13"/>
      <c r="H4" s="13"/>
      <c r="I4" s="14"/>
      <c r="J4" s="16" t="s">
        <v>108</v>
      </c>
      <c r="K4" s="45"/>
      <c r="L4" s="17"/>
      <c r="M4" s="14"/>
      <c r="N4" s="15" t="s">
        <v>108</v>
      </c>
      <c r="O4" s="13"/>
      <c r="P4" s="13"/>
      <c r="Q4" s="14"/>
      <c r="R4" s="15" t="s">
        <v>108</v>
      </c>
    </row>
    <row r="5" spans="3:18" ht="12.75" customHeight="1">
      <c r="C5" s="15" t="s">
        <v>206</v>
      </c>
      <c r="D5" s="15" t="s">
        <v>204</v>
      </c>
      <c r="E5" s="15" t="s">
        <v>4</v>
      </c>
      <c r="F5" s="15" t="s">
        <v>5</v>
      </c>
      <c r="G5" s="15" t="s">
        <v>206</v>
      </c>
      <c r="H5" s="15" t="s">
        <v>204</v>
      </c>
      <c r="I5" s="15" t="s">
        <v>4</v>
      </c>
      <c r="J5" s="18" t="s">
        <v>5</v>
      </c>
      <c r="K5" s="15" t="s">
        <v>206</v>
      </c>
      <c r="L5" s="15" t="s">
        <v>204</v>
      </c>
      <c r="M5" s="15" t="s">
        <v>4</v>
      </c>
      <c r="N5" s="15" t="s">
        <v>5</v>
      </c>
      <c r="O5" s="15" t="s">
        <v>206</v>
      </c>
      <c r="P5" s="15" t="s">
        <v>204</v>
      </c>
      <c r="Q5" s="15" t="s">
        <v>4</v>
      </c>
      <c r="R5" s="15" t="s">
        <v>5</v>
      </c>
    </row>
    <row r="6" spans="1:18" ht="12.75" customHeight="1">
      <c r="A6" s="37"/>
      <c r="B6" s="38"/>
      <c r="C6" s="39"/>
      <c r="D6" s="39"/>
      <c r="E6" s="19" t="s">
        <v>6</v>
      </c>
      <c r="F6" s="19" t="s">
        <v>6</v>
      </c>
      <c r="G6" s="39"/>
      <c r="H6" s="39"/>
      <c r="I6" s="19" t="s">
        <v>6</v>
      </c>
      <c r="J6" s="20" t="s">
        <v>6</v>
      </c>
      <c r="K6" s="46"/>
      <c r="L6" s="37"/>
      <c r="M6" s="19" t="s">
        <v>6</v>
      </c>
      <c r="N6" s="19" t="s">
        <v>6</v>
      </c>
      <c r="O6" s="39"/>
      <c r="P6" s="39"/>
      <c r="Q6" s="19" t="s">
        <v>6</v>
      </c>
      <c r="R6" s="19" t="s">
        <v>6</v>
      </c>
    </row>
    <row r="7" spans="1:18" ht="16.5" customHeight="1">
      <c r="A7" s="90" t="s">
        <v>26</v>
      </c>
      <c r="B7" s="59"/>
      <c r="C7" s="24">
        <v>3793</v>
      </c>
      <c r="D7" s="24">
        <v>3448</v>
      </c>
      <c r="E7" s="48">
        <v>100</v>
      </c>
      <c r="F7" s="48">
        <v>-9.1</v>
      </c>
      <c r="G7" s="24">
        <v>102047</v>
      </c>
      <c r="H7" s="24">
        <v>93405</v>
      </c>
      <c r="I7" s="48">
        <v>100</v>
      </c>
      <c r="J7" s="67">
        <v>-8.5</v>
      </c>
      <c r="K7" s="24">
        <v>284904802</v>
      </c>
      <c r="L7" s="24">
        <v>257914365</v>
      </c>
      <c r="M7" s="48">
        <v>100</v>
      </c>
      <c r="N7" s="67">
        <v>-9.5</v>
      </c>
      <c r="O7" s="24">
        <v>95143363</v>
      </c>
      <c r="P7" s="24">
        <v>98012303</v>
      </c>
      <c r="Q7" s="48">
        <v>100</v>
      </c>
      <c r="R7" s="48">
        <v>3</v>
      </c>
    </row>
    <row r="8" spans="1:18" ht="16.5" customHeight="1">
      <c r="A8" s="40"/>
      <c r="B8" s="41"/>
      <c r="C8" s="24"/>
      <c r="D8" s="24"/>
      <c r="E8" s="48"/>
      <c r="F8" s="48"/>
      <c r="G8" s="24"/>
      <c r="H8" s="24"/>
      <c r="I8" s="48"/>
      <c r="J8" s="67"/>
      <c r="K8" s="24"/>
      <c r="L8" s="24"/>
      <c r="M8" s="48"/>
      <c r="N8" s="67"/>
      <c r="O8" s="24"/>
      <c r="P8" s="24"/>
      <c r="Q8" s="48"/>
      <c r="R8" s="48"/>
    </row>
    <row r="9" spans="1:18" ht="16.5" customHeight="1">
      <c r="A9" s="434" t="s">
        <v>34</v>
      </c>
      <c r="B9" s="435"/>
      <c r="C9" s="68">
        <v>948</v>
      </c>
      <c r="D9" s="22">
        <v>866</v>
      </c>
      <c r="E9" s="51">
        <v>25.1</v>
      </c>
      <c r="F9" s="51">
        <v>-8.6</v>
      </c>
      <c r="G9" s="68">
        <v>21279</v>
      </c>
      <c r="H9" s="22">
        <v>18743</v>
      </c>
      <c r="I9" s="51">
        <v>20.1</v>
      </c>
      <c r="J9" s="50">
        <v>-11.9</v>
      </c>
      <c r="K9" s="68">
        <v>41766688</v>
      </c>
      <c r="L9" s="22">
        <v>37805651</v>
      </c>
      <c r="M9" s="51">
        <v>14.7</v>
      </c>
      <c r="N9" s="50">
        <v>-9.5</v>
      </c>
      <c r="O9" s="68">
        <v>15105087</v>
      </c>
      <c r="P9" s="22">
        <v>14458981</v>
      </c>
      <c r="Q9" s="51">
        <v>14.8</v>
      </c>
      <c r="R9" s="51">
        <v>-4.3</v>
      </c>
    </row>
    <row r="10" spans="1:18" ht="16.5" customHeight="1">
      <c r="A10" s="434" t="s">
        <v>35</v>
      </c>
      <c r="B10" s="435"/>
      <c r="C10" s="68">
        <v>251</v>
      </c>
      <c r="D10" s="22">
        <v>216</v>
      </c>
      <c r="E10" s="51">
        <v>6.3</v>
      </c>
      <c r="F10" s="51">
        <v>-13.9</v>
      </c>
      <c r="G10" s="68">
        <v>7995</v>
      </c>
      <c r="H10" s="22">
        <v>6742</v>
      </c>
      <c r="I10" s="51">
        <v>7.2</v>
      </c>
      <c r="J10" s="50">
        <v>-15.7</v>
      </c>
      <c r="K10" s="68">
        <v>21346508</v>
      </c>
      <c r="L10" s="22">
        <v>16564100</v>
      </c>
      <c r="M10" s="51">
        <v>6.4</v>
      </c>
      <c r="N10" s="50">
        <v>-22.4</v>
      </c>
      <c r="O10" s="68">
        <v>6739724</v>
      </c>
      <c r="P10" s="22">
        <v>6865028</v>
      </c>
      <c r="Q10" s="51">
        <v>7</v>
      </c>
      <c r="R10" s="51">
        <v>1.9</v>
      </c>
    </row>
    <row r="11" spans="1:18" ht="16.5" customHeight="1">
      <c r="A11" s="434" t="s">
        <v>36</v>
      </c>
      <c r="B11" s="436"/>
      <c r="C11" s="22">
        <v>391</v>
      </c>
      <c r="D11" s="22">
        <v>368</v>
      </c>
      <c r="E11" s="51">
        <v>10.7</v>
      </c>
      <c r="F11" s="51">
        <v>-5.9</v>
      </c>
      <c r="G11" s="22">
        <v>14355</v>
      </c>
      <c r="H11" s="22">
        <v>12600</v>
      </c>
      <c r="I11" s="51">
        <v>13.5</v>
      </c>
      <c r="J11" s="50">
        <v>-12.2</v>
      </c>
      <c r="K11" s="22">
        <v>44930932</v>
      </c>
      <c r="L11" s="22">
        <v>38902897</v>
      </c>
      <c r="M11" s="51">
        <v>15.1</v>
      </c>
      <c r="N11" s="50">
        <v>-13.4</v>
      </c>
      <c r="O11" s="22">
        <v>12620280</v>
      </c>
      <c r="P11" s="22">
        <v>11714253</v>
      </c>
      <c r="Q11" s="51">
        <v>12</v>
      </c>
      <c r="R11" s="51">
        <v>-7.2</v>
      </c>
    </row>
    <row r="12" spans="1:18" ht="16.5" customHeight="1">
      <c r="A12" s="434" t="s">
        <v>37</v>
      </c>
      <c r="B12" s="436"/>
      <c r="C12" s="68">
        <v>148</v>
      </c>
      <c r="D12" s="22">
        <v>145</v>
      </c>
      <c r="E12" s="51">
        <v>4.2</v>
      </c>
      <c r="F12" s="51">
        <v>-2</v>
      </c>
      <c r="G12" s="68">
        <v>3303</v>
      </c>
      <c r="H12" s="22">
        <v>3753</v>
      </c>
      <c r="I12" s="51">
        <v>4</v>
      </c>
      <c r="J12" s="50">
        <v>13.6</v>
      </c>
      <c r="K12" s="68">
        <v>7150097</v>
      </c>
      <c r="L12" s="22">
        <v>8947764</v>
      </c>
      <c r="M12" s="51">
        <v>3.5</v>
      </c>
      <c r="N12" s="50">
        <v>25.1</v>
      </c>
      <c r="O12" s="68">
        <v>3609280</v>
      </c>
      <c r="P12" s="22">
        <v>5256711</v>
      </c>
      <c r="Q12" s="51">
        <v>5.4</v>
      </c>
      <c r="R12" s="51">
        <v>45.6</v>
      </c>
    </row>
    <row r="13" spans="1:18" ht="16.5" customHeight="1">
      <c r="A13" s="432" t="s">
        <v>38</v>
      </c>
      <c r="B13" s="433"/>
      <c r="C13" s="54">
        <v>388</v>
      </c>
      <c r="D13" s="54">
        <v>368</v>
      </c>
      <c r="E13" s="55">
        <v>10.7</v>
      </c>
      <c r="F13" s="55">
        <v>-5.2</v>
      </c>
      <c r="G13" s="54">
        <v>24467</v>
      </c>
      <c r="H13" s="54">
        <v>24363</v>
      </c>
      <c r="I13" s="55">
        <v>26.1</v>
      </c>
      <c r="J13" s="56">
        <v>-0.4</v>
      </c>
      <c r="K13" s="54">
        <v>93564244</v>
      </c>
      <c r="L13" s="54">
        <v>90683451</v>
      </c>
      <c r="M13" s="55">
        <v>35.2</v>
      </c>
      <c r="N13" s="56">
        <v>-3.1</v>
      </c>
      <c r="O13" s="54">
        <v>29734558</v>
      </c>
      <c r="P13" s="54">
        <v>32985635</v>
      </c>
      <c r="Q13" s="55">
        <v>33.7</v>
      </c>
      <c r="R13" s="55">
        <v>10.9</v>
      </c>
    </row>
    <row r="14" spans="1:18" ht="16.5" customHeight="1">
      <c r="A14" s="434" t="s">
        <v>39</v>
      </c>
      <c r="B14" s="436"/>
      <c r="C14" s="22">
        <v>220</v>
      </c>
      <c r="D14" s="22">
        <v>220</v>
      </c>
      <c r="E14" s="51">
        <v>6.4</v>
      </c>
      <c r="F14" s="51">
        <v>0</v>
      </c>
      <c r="G14" s="22">
        <v>4445</v>
      </c>
      <c r="H14" s="22">
        <v>4153</v>
      </c>
      <c r="I14" s="51">
        <v>4.4</v>
      </c>
      <c r="J14" s="50">
        <v>-6.6</v>
      </c>
      <c r="K14" s="22">
        <v>10476968</v>
      </c>
      <c r="L14" s="22">
        <v>11685689</v>
      </c>
      <c r="M14" s="51">
        <v>4.5</v>
      </c>
      <c r="N14" s="50">
        <v>11.5</v>
      </c>
      <c r="O14" s="22">
        <v>4167227</v>
      </c>
      <c r="P14" s="22">
        <v>5059626</v>
      </c>
      <c r="Q14" s="51">
        <v>5.2</v>
      </c>
      <c r="R14" s="51">
        <v>21.4</v>
      </c>
    </row>
    <row r="15" spans="1:18" ht="16.5" customHeight="1">
      <c r="A15" s="434" t="s">
        <v>40</v>
      </c>
      <c r="B15" s="436"/>
      <c r="C15" s="22">
        <v>214</v>
      </c>
      <c r="D15" s="22">
        <v>192</v>
      </c>
      <c r="E15" s="51">
        <v>5.6</v>
      </c>
      <c r="F15" s="51">
        <v>-10.3</v>
      </c>
      <c r="G15" s="22">
        <v>4789</v>
      </c>
      <c r="H15" s="22">
        <v>4301</v>
      </c>
      <c r="I15" s="51">
        <v>4.6</v>
      </c>
      <c r="J15" s="50">
        <v>-10.2</v>
      </c>
      <c r="K15" s="22">
        <v>14405791</v>
      </c>
      <c r="L15" s="22">
        <v>12306978</v>
      </c>
      <c r="M15" s="51">
        <v>4.8</v>
      </c>
      <c r="N15" s="50">
        <v>-14.6</v>
      </c>
      <c r="O15" s="22">
        <v>7504517</v>
      </c>
      <c r="P15" s="22">
        <v>7022147</v>
      </c>
      <c r="Q15" s="51">
        <v>7.2</v>
      </c>
      <c r="R15" s="51">
        <v>-6.4</v>
      </c>
    </row>
    <row r="16" spans="1:18" ht="16.5" customHeight="1">
      <c r="A16" s="434" t="s">
        <v>41</v>
      </c>
      <c r="B16" s="436"/>
      <c r="C16" s="22">
        <v>344</v>
      </c>
      <c r="D16" s="22">
        <v>289</v>
      </c>
      <c r="E16" s="51">
        <v>8.4</v>
      </c>
      <c r="F16" s="51">
        <v>-16</v>
      </c>
      <c r="G16" s="22">
        <v>7830</v>
      </c>
      <c r="H16" s="22">
        <v>7244</v>
      </c>
      <c r="I16" s="51">
        <v>7.8</v>
      </c>
      <c r="J16" s="50">
        <v>-7.5</v>
      </c>
      <c r="K16" s="22">
        <v>25632074</v>
      </c>
      <c r="L16" s="22">
        <v>21650369</v>
      </c>
      <c r="M16" s="51">
        <v>8.4</v>
      </c>
      <c r="N16" s="50">
        <v>-15.5</v>
      </c>
      <c r="O16" s="22">
        <v>7279962</v>
      </c>
      <c r="P16" s="22">
        <v>7417825</v>
      </c>
      <c r="Q16" s="51">
        <v>7.6</v>
      </c>
      <c r="R16" s="51">
        <v>1.9</v>
      </c>
    </row>
    <row r="17" spans="1:18" ht="16.5" customHeight="1">
      <c r="A17" s="434" t="s">
        <v>42</v>
      </c>
      <c r="B17" s="436"/>
      <c r="C17" s="22">
        <v>137</v>
      </c>
      <c r="D17" s="22">
        <v>127</v>
      </c>
      <c r="E17" s="51">
        <v>3.7</v>
      </c>
      <c r="F17" s="51">
        <v>-7.3</v>
      </c>
      <c r="G17" s="22">
        <v>3062</v>
      </c>
      <c r="H17" s="22">
        <v>2454</v>
      </c>
      <c r="I17" s="51">
        <v>2.6</v>
      </c>
      <c r="J17" s="50">
        <v>-19.9</v>
      </c>
      <c r="K17" s="22">
        <v>10424780</v>
      </c>
      <c r="L17" s="22">
        <v>7505389</v>
      </c>
      <c r="M17" s="51">
        <v>2.9</v>
      </c>
      <c r="N17" s="50">
        <v>-28</v>
      </c>
      <c r="O17" s="22">
        <v>3025538</v>
      </c>
      <c r="P17" s="22">
        <v>2542533</v>
      </c>
      <c r="Q17" s="51">
        <v>2.6</v>
      </c>
      <c r="R17" s="51">
        <v>-16</v>
      </c>
    </row>
    <row r="18" spans="1:18" ht="16.5" customHeight="1">
      <c r="A18" s="434" t="s">
        <v>43</v>
      </c>
      <c r="B18" s="436"/>
      <c r="C18" s="22">
        <v>328</v>
      </c>
      <c r="D18" s="22">
        <v>301</v>
      </c>
      <c r="E18" s="51">
        <v>8.7</v>
      </c>
      <c r="F18" s="51">
        <v>-8.2</v>
      </c>
      <c r="G18" s="22">
        <v>5705</v>
      </c>
      <c r="H18" s="22">
        <v>5021</v>
      </c>
      <c r="I18" s="51">
        <v>5.4</v>
      </c>
      <c r="J18" s="50">
        <v>-12</v>
      </c>
      <c r="K18" s="22">
        <v>10458116</v>
      </c>
      <c r="L18" s="22">
        <v>8121520</v>
      </c>
      <c r="M18" s="51">
        <v>3.1</v>
      </c>
      <c r="N18" s="50">
        <v>-22.3</v>
      </c>
      <c r="O18" s="22">
        <v>3501054</v>
      </c>
      <c r="P18" s="22">
        <v>3151230</v>
      </c>
      <c r="Q18" s="51">
        <v>3.2</v>
      </c>
      <c r="R18" s="51">
        <v>-10</v>
      </c>
    </row>
    <row r="19" spans="1:18" ht="16.5" customHeight="1">
      <c r="A19" s="437" t="s">
        <v>44</v>
      </c>
      <c r="B19" s="89"/>
      <c r="C19" s="69">
        <v>424</v>
      </c>
      <c r="D19" s="69">
        <v>356</v>
      </c>
      <c r="E19" s="70">
        <v>10.3</v>
      </c>
      <c r="F19" s="70">
        <v>-16</v>
      </c>
      <c r="G19" s="69">
        <v>4817</v>
      </c>
      <c r="H19" s="69">
        <v>4031</v>
      </c>
      <c r="I19" s="70">
        <v>4.3</v>
      </c>
      <c r="J19" s="70">
        <v>-16.3</v>
      </c>
      <c r="K19" s="69">
        <v>4748604</v>
      </c>
      <c r="L19" s="69">
        <v>3740557</v>
      </c>
      <c r="M19" s="70">
        <v>1.5</v>
      </c>
      <c r="N19" s="70">
        <v>-21.2</v>
      </c>
      <c r="O19" s="69">
        <v>1856136</v>
      </c>
      <c r="P19" s="69">
        <v>1538334</v>
      </c>
      <c r="Q19" s="70">
        <v>1.6</v>
      </c>
      <c r="R19" s="71">
        <v>-17.1</v>
      </c>
    </row>
    <row r="20" spans="1:18" ht="11.25">
      <c r="A20" s="1" t="s">
        <v>46</v>
      </c>
      <c r="J20" s="17"/>
      <c r="R20" s="10"/>
    </row>
    <row r="21" ht="11.25">
      <c r="J21" s="17"/>
    </row>
    <row r="22" ht="11.25">
      <c r="J22" s="17"/>
    </row>
    <row r="23" ht="11.25">
      <c r="J23" s="17"/>
    </row>
    <row r="24" ht="11.25">
      <c r="J24" s="17"/>
    </row>
    <row r="25" ht="11.25">
      <c r="J25" s="17"/>
    </row>
    <row r="26" ht="11.25">
      <c r="J26" s="17"/>
    </row>
    <row r="27" ht="11.25">
      <c r="J27" s="17"/>
    </row>
    <row r="28" ht="11.25">
      <c r="J28" s="17"/>
    </row>
    <row r="29" ht="11.25">
      <c r="J29" s="17"/>
    </row>
    <row r="30" ht="11.25">
      <c r="J30" s="17"/>
    </row>
    <row r="31" ht="11.25">
      <c r="J31" s="17"/>
    </row>
    <row r="32" ht="11.25">
      <c r="J32" s="17"/>
    </row>
    <row r="33" ht="11.25">
      <c r="J33" s="17"/>
    </row>
    <row r="34" ht="11.25">
      <c r="J34" s="17"/>
    </row>
    <row r="35" ht="11.25">
      <c r="J35" s="17"/>
    </row>
    <row r="36" ht="11.25">
      <c r="J36" s="17"/>
    </row>
    <row r="37" ht="11.25">
      <c r="J37" s="17"/>
    </row>
    <row r="38" ht="11.25">
      <c r="J38" s="17"/>
    </row>
  </sheetData>
  <sheetProtection/>
  <mergeCells count="12">
    <mergeCell ref="A14:B14"/>
    <mergeCell ref="A7:B7"/>
    <mergeCell ref="A19:B19"/>
    <mergeCell ref="A15:B15"/>
    <mergeCell ref="A16:B16"/>
    <mergeCell ref="A17:B17"/>
    <mergeCell ref="A18:B18"/>
    <mergeCell ref="A13:B13"/>
    <mergeCell ref="A9:B9"/>
    <mergeCell ref="A10:B10"/>
    <mergeCell ref="A11:B11"/>
    <mergeCell ref="A12:B12"/>
  </mergeCells>
  <printOptions horizontalCentered="1"/>
  <pageMargins left="0.9055118110236221" right="0.7874015748031497" top="0.8267716535433072" bottom="0.5118110236220472" header="0.5118110236220472" footer="0.4724409448818898"/>
  <pageSetup fitToWidth="2" horizontalDpi="600" verticalDpi="600" orientation="portrait" pageOrder="overThenDown" paperSize="9" scale="88" r:id="rId1"/>
</worksheet>
</file>

<file path=xl/worksheets/sheet10.xml><?xml version="1.0" encoding="utf-8"?>
<worksheet xmlns="http://schemas.openxmlformats.org/spreadsheetml/2006/main" xmlns:r="http://schemas.openxmlformats.org/officeDocument/2006/relationships">
  <dimension ref="A1:R82"/>
  <sheetViews>
    <sheetView showGridLines="0" zoomScaleSheetLayoutView="100" workbookViewId="0" topLeftCell="A1">
      <selection activeCell="A1" sqref="A1"/>
    </sheetView>
  </sheetViews>
  <sheetFormatPr defaultColWidth="11.375" defaultRowHeight="12.75"/>
  <cols>
    <col min="1" max="1" width="16.75390625" style="141" customWidth="1"/>
    <col min="2" max="8" width="11.75390625" style="141" customWidth="1"/>
    <col min="9" max="15" width="11.625" style="141" customWidth="1"/>
    <col min="16" max="16384" width="11.375" style="141" customWidth="1"/>
  </cols>
  <sheetData>
    <row r="1" spans="1:15" ht="12.75" customHeight="1" thickBot="1">
      <c r="A1" s="86" t="s">
        <v>102</v>
      </c>
      <c r="B1" s="169"/>
      <c r="C1" s="169"/>
      <c r="D1" s="169"/>
      <c r="E1" s="169"/>
      <c r="F1" s="169"/>
      <c r="G1" s="170"/>
      <c r="H1" s="170"/>
      <c r="I1" s="170"/>
      <c r="J1" s="170"/>
      <c r="K1" s="170"/>
      <c r="L1" s="170"/>
      <c r="M1" s="170"/>
      <c r="N1" s="170"/>
      <c r="O1" s="170"/>
    </row>
    <row r="2" spans="1:15" ht="12.75" customHeight="1">
      <c r="A2" s="171"/>
      <c r="B2" s="172"/>
      <c r="C2" s="172"/>
      <c r="D2" s="172"/>
      <c r="E2" s="172"/>
      <c r="F2" s="172"/>
      <c r="G2" s="173"/>
      <c r="H2" s="173"/>
      <c r="I2" s="173"/>
      <c r="J2" s="173"/>
      <c r="K2" s="172"/>
      <c r="L2" s="172"/>
      <c r="M2" s="172"/>
      <c r="N2" s="173"/>
      <c r="O2" s="172"/>
    </row>
    <row r="3" spans="1:15" ht="12.75" customHeight="1">
      <c r="A3" s="122"/>
      <c r="B3" s="174" t="s">
        <v>98</v>
      </c>
      <c r="C3" s="98" t="s">
        <v>72</v>
      </c>
      <c r="D3" s="98" t="s">
        <v>110</v>
      </c>
      <c r="E3" s="98" t="s">
        <v>111</v>
      </c>
      <c r="F3" s="98" t="s">
        <v>112</v>
      </c>
      <c r="G3" s="99" t="s">
        <v>113</v>
      </c>
      <c r="H3" s="99" t="s">
        <v>114</v>
      </c>
      <c r="I3" s="100" t="s">
        <v>115</v>
      </c>
      <c r="J3" s="100" t="s">
        <v>116</v>
      </c>
      <c r="K3" s="101" t="s">
        <v>73</v>
      </c>
      <c r="L3" s="101" t="s">
        <v>117</v>
      </c>
      <c r="M3" s="101" t="s">
        <v>118</v>
      </c>
      <c r="N3" s="100" t="s">
        <v>119</v>
      </c>
      <c r="O3" s="101" t="s">
        <v>120</v>
      </c>
    </row>
    <row r="4" spans="1:15" ht="12.75" customHeight="1">
      <c r="A4" s="175" t="s">
        <v>47</v>
      </c>
      <c r="B4" s="176"/>
      <c r="C4" s="98" t="s">
        <v>74</v>
      </c>
      <c r="D4" s="98" t="s">
        <v>75</v>
      </c>
      <c r="E4" s="98" t="s">
        <v>75</v>
      </c>
      <c r="F4" s="98" t="s">
        <v>75</v>
      </c>
      <c r="G4" s="99" t="s">
        <v>75</v>
      </c>
      <c r="H4" s="99" t="s">
        <v>75</v>
      </c>
      <c r="I4" s="100" t="s">
        <v>75</v>
      </c>
      <c r="J4" s="100" t="s">
        <v>75</v>
      </c>
      <c r="K4" s="101" t="s">
        <v>75</v>
      </c>
      <c r="L4" s="101" t="s">
        <v>75</v>
      </c>
      <c r="M4" s="101" t="s">
        <v>75</v>
      </c>
      <c r="N4" s="100" t="s">
        <v>75</v>
      </c>
      <c r="O4" s="101" t="s">
        <v>75</v>
      </c>
    </row>
    <row r="5" spans="1:15" ht="12.75" customHeight="1">
      <c r="A5" s="81"/>
      <c r="B5" s="177"/>
      <c r="C5" s="101"/>
      <c r="D5" s="101" t="s">
        <v>76</v>
      </c>
      <c r="E5" s="101" t="s">
        <v>78</v>
      </c>
      <c r="F5" s="101" t="s">
        <v>79</v>
      </c>
      <c r="G5" s="100" t="s">
        <v>80</v>
      </c>
      <c r="H5" s="100" t="s">
        <v>81</v>
      </c>
      <c r="I5" s="100" t="s">
        <v>82</v>
      </c>
      <c r="J5" s="100" t="s">
        <v>73</v>
      </c>
      <c r="K5" s="101" t="s">
        <v>117</v>
      </c>
      <c r="L5" s="101" t="s">
        <v>118</v>
      </c>
      <c r="M5" s="101" t="s">
        <v>119</v>
      </c>
      <c r="N5" s="100" t="s">
        <v>120</v>
      </c>
      <c r="O5" s="101"/>
    </row>
    <row r="6" spans="1:15" ht="12.75" customHeight="1">
      <c r="A6" s="81"/>
      <c r="B6" s="177"/>
      <c r="C6" s="177"/>
      <c r="D6" s="176" t="s">
        <v>74</v>
      </c>
      <c r="E6" s="176" t="s">
        <v>74</v>
      </c>
      <c r="F6" s="176" t="s">
        <v>74</v>
      </c>
      <c r="G6" s="178" t="s">
        <v>74</v>
      </c>
      <c r="H6" s="178" t="s">
        <v>74</v>
      </c>
      <c r="I6" s="178" t="s">
        <v>74</v>
      </c>
      <c r="J6" s="178" t="s">
        <v>74</v>
      </c>
      <c r="K6" s="176" t="s">
        <v>74</v>
      </c>
      <c r="L6" s="176" t="s">
        <v>74</v>
      </c>
      <c r="M6" s="176" t="s">
        <v>74</v>
      </c>
      <c r="N6" s="179" t="s">
        <v>74</v>
      </c>
      <c r="O6" s="180"/>
    </row>
    <row r="7" spans="1:15" ht="12.75" customHeight="1">
      <c r="A7" s="181" t="s">
        <v>93</v>
      </c>
      <c r="B7" s="211">
        <f>SUM(B9,B28)</f>
        <v>3448</v>
      </c>
      <c r="C7" s="212">
        <v>68</v>
      </c>
      <c r="D7" s="212">
        <v>73</v>
      </c>
      <c r="E7" s="212">
        <v>112</v>
      </c>
      <c r="F7" s="212">
        <v>99</v>
      </c>
      <c r="G7" s="212">
        <v>155</v>
      </c>
      <c r="H7" s="211">
        <v>264</v>
      </c>
      <c r="I7" s="211">
        <v>682</v>
      </c>
      <c r="J7" s="211">
        <v>360</v>
      </c>
      <c r="K7" s="212">
        <v>419</v>
      </c>
      <c r="L7" s="212">
        <v>933</v>
      </c>
      <c r="M7" s="212">
        <v>209</v>
      </c>
      <c r="N7" s="212">
        <v>30</v>
      </c>
      <c r="O7" s="212">
        <v>44</v>
      </c>
    </row>
    <row r="8" spans="1:15" ht="12.75" customHeight="1">
      <c r="A8" s="182"/>
      <c r="B8" s="213"/>
      <c r="C8" s="214"/>
      <c r="D8" s="214"/>
      <c r="E8" s="214"/>
      <c r="F8" s="214"/>
      <c r="G8" s="215"/>
      <c r="H8" s="215"/>
      <c r="I8" s="215"/>
      <c r="J8" s="215"/>
      <c r="K8" s="214"/>
      <c r="L8" s="214"/>
      <c r="M8" s="214"/>
      <c r="N8" s="214"/>
      <c r="O8" s="214"/>
    </row>
    <row r="9" spans="1:15" ht="12.75" customHeight="1">
      <c r="A9" s="182" t="s">
        <v>48</v>
      </c>
      <c r="B9" s="214">
        <v>2481</v>
      </c>
      <c r="C9" s="214">
        <v>46</v>
      </c>
      <c r="D9" s="214">
        <v>49</v>
      </c>
      <c r="E9" s="214">
        <v>80</v>
      </c>
      <c r="F9" s="214">
        <v>78</v>
      </c>
      <c r="G9" s="214">
        <v>113</v>
      </c>
      <c r="H9" s="215">
        <v>203</v>
      </c>
      <c r="I9" s="215">
        <v>510</v>
      </c>
      <c r="J9" s="215">
        <v>269</v>
      </c>
      <c r="K9" s="214">
        <v>300</v>
      </c>
      <c r="L9" s="214">
        <v>640</v>
      </c>
      <c r="M9" s="214">
        <v>142</v>
      </c>
      <c r="N9" s="214">
        <v>22</v>
      </c>
      <c r="O9" s="214">
        <v>29</v>
      </c>
    </row>
    <row r="10" spans="1:18" ht="12.75" customHeight="1">
      <c r="A10" s="114"/>
      <c r="B10" s="213"/>
      <c r="C10" s="213"/>
      <c r="D10" s="213"/>
      <c r="E10" s="213"/>
      <c r="F10" s="213"/>
      <c r="G10" s="216"/>
      <c r="H10" s="216"/>
      <c r="I10" s="216"/>
      <c r="J10" s="216"/>
      <c r="K10" s="213"/>
      <c r="L10" s="213"/>
      <c r="M10" s="213"/>
      <c r="N10" s="213"/>
      <c r="O10" s="213"/>
      <c r="P10" s="81"/>
      <c r="Q10" s="81"/>
      <c r="R10" s="81"/>
    </row>
    <row r="11" spans="1:18" ht="12.75" customHeight="1">
      <c r="A11" s="114" t="s">
        <v>49</v>
      </c>
      <c r="B11" s="213">
        <v>866</v>
      </c>
      <c r="C11" s="213">
        <v>15</v>
      </c>
      <c r="D11" s="213">
        <v>15</v>
      </c>
      <c r="E11" s="213">
        <v>30</v>
      </c>
      <c r="F11" s="213">
        <v>22</v>
      </c>
      <c r="G11" s="213">
        <v>41</v>
      </c>
      <c r="H11" s="216">
        <v>80</v>
      </c>
      <c r="I11" s="216">
        <v>186</v>
      </c>
      <c r="J11" s="216">
        <v>98</v>
      </c>
      <c r="K11" s="213">
        <v>114</v>
      </c>
      <c r="L11" s="213">
        <v>207</v>
      </c>
      <c r="M11" s="213">
        <v>45</v>
      </c>
      <c r="N11" s="213">
        <v>6</v>
      </c>
      <c r="O11" s="213">
        <v>7</v>
      </c>
      <c r="P11" s="81"/>
      <c r="Q11" s="81"/>
      <c r="R11" s="81"/>
    </row>
    <row r="12" spans="1:18" ht="12.75" customHeight="1">
      <c r="A12" s="114" t="s">
        <v>50</v>
      </c>
      <c r="B12" s="213">
        <v>268</v>
      </c>
      <c r="C12" s="213">
        <v>4</v>
      </c>
      <c r="D12" s="213">
        <v>3</v>
      </c>
      <c r="E12" s="213">
        <v>8</v>
      </c>
      <c r="F12" s="213">
        <v>8</v>
      </c>
      <c r="G12" s="213">
        <v>15</v>
      </c>
      <c r="H12" s="216">
        <v>17</v>
      </c>
      <c r="I12" s="216">
        <v>55</v>
      </c>
      <c r="J12" s="216">
        <v>31</v>
      </c>
      <c r="K12" s="213">
        <v>26</v>
      </c>
      <c r="L12" s="213">
        <v>77</v>
      </c>
      <c r="M12" s="213">
        <v>15</v>
      </c>
      <c r="N12" s="213">
        <v>5</v>
      </c>
      <c r="O12" s="213">
        <v>4</v>
      </c>
      <c r="P12" s="81"/>
      <c r="Q12" s="81"/>
      <c r="R12" s="81"/>
    </row>
    <row r="13" spans="1:18" ht="12.75" customHeight="1">
      <c r="A13" s="114" t="s">
        <v>51</v>
      </c>
      <c r="B13" s="213">
        <v>97</v>
      </c>
      <c r="C13" s="213">
        <v>2</v>
      </c>
      <c r="D13" s="213">
        <v>2</v>
      </c>
      <c r="E13" s="213">
        <v>2</v>
      </c>
      <c r="F13" s="213">
        <v>2</v>
      </c>
      <c r="G13" s="213">
        <v>3</v>
      </c>
      <c r="H13" s="216">
        <v>6</v>
      </c>
      <c r="I13" s="216">
        <v>30</v>
      </c>
      <c r="J13" s="216">
        <v>10</v>
      </c>
      <c r="K13" s="213">
        <v>13</v>
      </c>
      <c r="L13" s="213">
        <v>22</v>
      </c>
      <c r="M13" s="213">
        <v>4</v>
      </c>
      <c r="N13" s="213">
        <v>1</v>
      </c>
      <c r="O13" s="213">
        <v>0</v>
      </c>
      <c r="P13" s="81"/>
      <c r="Q13" s="81"/>
      <c r="R13" s="81"/>
    </row>
    <row r="14" spans="1:18" ht="12.75" customHeight="1">
      <c r="A14" s="114" t="s">
        <v>52</v>
      </c>
      <c r="B14" s="213">
        <v>80</v>
      </c>
      <c r="C14" s="213">
        <v>4</v>
      </c>
      <c r="D14" s="213">
        <v>2</v>
      </c>
      <c r="E14" s="213">
        <v>1</v>
      </c>
      <c r="F14" s="213">
        <v>1</v>
      </c>
      <c r="G14" s="213">
        <v>1</v>
      </c>
      <c r="H14" s="216">
        <v>6</v>
      </c>
      <c r="I14" s="216">
        <v>8</v>
      </c>
      <c r="J14" s="216">
        <v>18</v>
      </c>
      <c r="K14" s="213">
        <v>13</v>
      </c>
      <c r="L14" s="213">
        <v>20</v>
      </c>
      <c r="M14" s="213">
        <v>5</v>
      </c>
      <c r="N14" s="213">
        <v>1</v>
      </c>
      <c r="O14" s="213">
        <v>0</v>
      </c>
      <c r="P14" s="81"/>
      <c r="Q14" s="81"/>
      <c r="R14" s="81"/>
    </row>
    <row r="15" spans="1:18" ht="12.75" customHeight="1">
      <c r="A15" s="131" t="s">
        <v>53</v>
      </c>
      <c r="B15" s="213">
        <v>68</v>
      </c>
      <c r="C15" s="213">
        <v>2</v>
      </c>
      <c r="D15" s="213">
        <v>0</v>
      </c>
      <c r="E15" s="213">
        <v>0</v>
      </c>
      <c r="F15" s="213">
        <v>5</v>
      </c>
      <c r="G15" s="213">
        <v>3</v>
      </c>
      <c r="H15" s="216">
        <v>4</v>
      </c>
      <c r="I15" s="216">
        <v>16</v>
      </c>
      <c r="J15" s="216">
        <v>9</v>
      </c>
      <c r="K15" s="213">
        <v>5</v>
      </c>
      <c r="L15" s="213">
        <v>17</v>
      </c>
      <c r="M15" s="213">
        <v>5</v>
      </c>
      <c r="N15" s="213">
        <v>1</v>
      </c>
      <c r="O15" s="213">
        <v>1</v>
      </c>
      <c r="P15" s="81"/>
      <c r="Q15" s="81"/>
      <c r="R15" s="81"/>
    </row>
    <row r="16" spans="1:18" ht="12.75" customHeight="1">
      <c r="A16" s="131"/>
      <c r="B16" s="213"/>
      <c r="C16" s="213"/>
      <c r="D16" s="213"/>
      <c r="E16" s="213"/>
      <c r="F16" s="213"/>
      <c r="G16" s="213"/>
      <c r="H16" s="216"/>
      <c r="I16" s="216"/>
      <c r="J16" s="216"/>
      <c r="K16" s="213"/>
      <c r="L16" s="213"/>
      <c r="M16" s="213"/>
      <c r="N16" s="213"/>
      <c r="O16" s="213"/>
      <c r="P16" s="81"/>
      <c r="Q16" s="81"/>
      <c r="R16" s="81"/>
    </row>
    <row r="17" spans="1:18" ht="12.75" customHeight="1">
      <c r="A17" s="114" t="s">
        <v>54</v>
      </c>
      <c r="B17" s="213">
        <v>118</v>
      </c>
      <c r="C17" s="213">
        <v>1</v>
      </c>
      <c r="D17" s="213">
        <v>3</v>
      </c>
      <c r="E17" s="213">
        <v>7</v>
      </c>
      <c r="F17" s="213">
        <v>3</v>
      </c>
      <c r="G17" s="213">
        <v>6</v>
      </c>
      <c r="H17" s="216">
        <v>10</v>
      </c>
      <c r="I17" s="216">
        <v>19</v>
      </c>
      <c r="J17" s="216">
        <v>8</v>
      </c>
      <c r="K17" s="213">
        <v>15</v>
      </c>
      <c r="L17" s="213">
        <v>39</v>
      </c>
      <c r="M17" s="213">
        <v>6</v>
      </c>
      <c r="N17" s="213">
        <v>0</v>
      </c>
      <c r="O17" s="213">
        <v>1</v>
      </c>
      <c r="P17" s="81"/>
      <c r="Q17" s="81"/>
      <c r="R17" s="81"/>
    </row>
    <row r="18" spans="1:18" ht="12.75" customHeight="1">
      <c r="A18" s="114" t="s">
        <v>134</v>
      </c>
      <c r="B18" s="213">
        <v>145</v>
      </c>
      <c r="C18" s="213">
        <v>1</v>
      </c>
      <c r="D18" s="213">
        <v>6</v>
      </c>
      <c r="E18" s="213">
        <v>5</v>
      </c>
      <c r="F18" s="213">
        <v>10</v>
      </c>
      <c r="G18" s="213">
        <v>5</v>
      </c>
      <c r="H18" s="216">
        <v>11</v>
      </c>
      <c r="I18" s="216">
        <v>21</v>
      </c>
      <c r="J18" s="216">
        <v>16</v>
      </c>
      <c r="K18" s="213">
        <v>14</v>
      </c>
      <c r="L18" s="213">
        <v>47</v>
      </c>
      <c r="M18" s="213">
        <v>7</v>
      </c>
      <c r="N18" s="213">
        <v>1</v>
      </c>
      <c r="O18" s="213">
        <v>1</v>
      </c>
      <c r="P18" s="81"/>
      <c r="Q18" s="81"/>
      <c r="R18" s="81"/>
    </row>
    <row r="19" spans="1:18" ht="12.75" customHeight="1">
      <c r="A19" s="114" t="s">
        <v>135</v>
      </c>
      <c r="B19" s="213">
        <v>174</v>
      </c>
      <c r="C19" s="213">
        <v>1</v>
      </c>
      <c r="D19" s="213">
        <v>2</v>
      </c>
      <c r="E19" s="213">
        <v>3</v>
      </c>
      <c r="F19" s="213">
        <v>7</v>
      </c>
      <c r="G19" s="213">
        <v>9</v>
      </c>
      <c r="H19" s="216">
        <v>11</v>
      </c>
      <c r="I19" s="216">
        <v>33</v>
      </c>
      <c r="J19" s="216">
        <v>12</v>
      </c>
      <c r="K19" s="213">
        <v>22</v>
      </c>
      <c r="L19" s="213">
        <v>45</v>
      </c>
      <c r="M19" s="213">
        <v>21</v>
      </c>
      <c r="N19" s="213">
        <v>5</v>
      </c>
      <c r="O19" s="213">
        <v>3</v>
      </c>
      <c r="P19" s="81"/>
      <c r="Q19" s="81"/>
      <c r="R19" s="81"/>
    </row>
    <row r="20" spans="1:18" ht="12.75" customHeight="1">
      <c r="A20" s="114" t="s">
        <v>103</v>
      </c>
      <c r="B20" s="213">
        <v>81</v>
      </c>
      <c r="C20" s="213">
        <v>1</v>
      </c>
      <c r="D20" s="213">
        <v>2</v>
      </c>
      <c r="E20" s="213">
        <v>1</v>
      </c>
      <c r="F20" s="213">
        <v>0</v>
      </c>
      <c r="G20" s="213">
        <v>4</v>
      </c>
      <c r="H20" s="216">
        <v>4</v>
      </c>
      <c r="I20" s="216">
        <v>20</v>
      </c>
      <c r="J20" s="216">
        <v>9</v>
      </c>
      <c r="K20" s="213">
        <v>8</v>
      </c>
      <c r="L20" s="213">
        <v>25</v>
      </c>
      <c r="M20" s="213">
        <v>5</v>
      </c>
      <c r="N20" s="213">
        <v>0</v>
      </c>
      <c r="O20" s="213">
        <v>2</v>
      </c>
      <c r="P20" s="81"/>
      <c r="Q20" s="81"/>
      <c r="R20" s="81"/>
    </row>
    <row r="21" spans="1:18" ht="12.75" customHeight="1">
      <c r="A21" s="131" t="s">
        <v>104</v>
      </c>
      <c r="B21" s="213">
        <v>84</v>
      </c>
      <c r="C21" s="213">
        <v>2</v>
      </c>
      <c r="D21" s="213">
        <v>2</v>
      </c>
      <c r="E21" s="213">
        <v>1</v>
      </c>
      <c r="F21" s="213">
        <v>7</v>
      </c>
      <c r="G21" s="213">
        <v>4</v>
      </c>
      <c r="H21" s="216">
        <v>9</v>
      </c>
      <c r="I21" s="216">
        <v>23</v>
      </c>
      <c r="J21" s="216">
        <v>6</v>
      </c>
      <c r="K21" s="213">
        <v>13</v>
      </c>
      <c r="L21" s="213">
        <v>14</v>
      </c>
      <c r="M21" s="213">
        <v>3</v>
      </c>
      <c r="N21" s="213">
        <v>0</v>
      </c>
      <c r="O21" s="213">
        <v>0</v>
      </c>
      <c r="P21" s="81"/>
      <c r="Q21" s="81"/>
      <c r="R21" s="81"/>
    </row>
    <row r="22" spans="1:18" ht="12.75" customHeight="1">
      <c r="A22" s="131"/>
      <c r="B22" s="213"/>
      <c r="C22" s="213"/>
      <c r="D22" s="213"/>
      <c r="E22" s="213"/>
      <c r="F22" s="213"/>
      <c r="G22" s="213"/>
      <c r="H22" s="216"/>
      <c r="I22" s="216"/>
      <c r="J22" s="216"/>
      <c r="K22" s="213"/>
      <c r="L22" s="213"/>
      <c r="M22" s="213"/>
      <c r="N22" s="213"/>
      <c r="O22" s="213"/>
      <c r="P22" s="81"/>
      <c r="Q22" s="81"/>
      <c r="R22" s="81"/>
    </row>
    <row r="23" spans="1:18" ht="12.75" customHeight="1">
      <c r="A23" s="114" t="s">
        <v>136</v>
      </c>
      <c r="B23" s="213">
        <v>107</v>
      </c>
      <c r="C23" s="213">
        <v>1</v>
      </c>
      <c r="D23" s="213">
        <v>0</v>
      </c>
      <c r="E23" s="213">
        <v>1</v>
      </c>
      <c r="F23" s="213">
        <v>1</v>
      </c>
      <c r="G23" s="213">
        <v>6</v>
      </c>
      <c r="H23" s="216">
        <v>10</v>
      </c>
      <c r="I23" s="216">
        <v>12</v>
      </c>
      <c r="J23" s="216">
        <v>5</v>
      </c>
      <c r="K23" s="213">
        <v>14</v>
      </c>
      <c r="L23" s="213">
        <v>41</v>
      </c>
      <c r="M23" s="213">
        <v>11</v>
      </c>
      <c r="N23" s="213">
        <v>2</v>
      </c>
      <c r="O23" s="213">
        <v>3</v>
      </c>
      <c r="P23" s="81"/>
      <c r="Q23" s="81"/>
      <c r="R23" s="81"/>
    </row>
    <row r="24" spans="1:18" ht="12.75" customHeight="1">
      <c r="A24" s="77" t="s">
        <v>137</v>
      </c>
      <c r="B24" s="213">
        <v>83</v>
      </c>
      <c r="C24" s="213">
        <v>2</v>
      </c>
      <c r="D24" s="213">
        <v>4</v>
      </c>
      <c r="E24" s="213">
        <v>6</v>
      </c>
      <c r="F24" s="213">
        <v>3</v>
      </c>
      <c r="G24" s="213">
        <v>3</v>
      </c>
      <c r="H24" s="216">
        <v>6</v>
      </c>
      <c r="I24" s="216">
        <v>17</v>
      </c>
      <c r="J24" s="216">
        <v>14</v>
      </c>
      <c r="K24" s="213">
        <v>8</v>
      </c>
      <c r="L24" s="213">
        <v>14</v>
      </c>
      <c r="M24" s="213">
        <v>3</v>
      </c>
      <c r="N24" s="213">
        <v>0</v>
      </c>
      <c r="O24" s="213">
        <v>3</v>
      </c>
      <c r="P24" s="81"/>
      <c r="Q24" s="81"/>
      <c r="R24" s="81"/>
    </row>
    <row r="25" spans="1:18" ht="12.75" customHeight="1">
      <c r="A25" s="77" t="s">
        <v>105</v>
      </c>
      <c r="B25" s="213">
        <v>254</v>
      </c>
      <c r="C25" s="213">
        <v>10</v>
      </c>
      <c r="D25" s="213">
        <v>7</v>
      </c>
      <c r="E25" s="213">
        <v>12</v>
      </c>
      <c r="F25" s="213">
        <v>8</v>
      </c>
      <c r="G25" s="213">
        <v>12</v>
      </c>
      <c r="H25" s="216">
        <v>27</v>
      </c>
      <c r="I25" s="216">
        <v>62</v>
      </c>
      <c r="J25" s="216">
        <v>29</v>
      </c>
      <c r="K25" s="213">
        <v>29</v>
      </c>
      <c r="L25" s="213">
        <v>54</v>
      </c>
      <c r="M25" s="213">
        <v>4</v>
      </c>
      <c r="N25" s="213">
        <v>0</v>
      </c>
      <c r="O25" s="213">
        <v>0</v>
      </c>
      <c r="P25" s="81"/>
      <c r="Q25" s="81"/>
      <c r="R25" s="81"/>
    </row>
    <row r="26" spans="1:18" ht="12.75" customHeight="1">
      <c r="A26" s="77" t="s">
        <v>106</v>
      </c>
      <c r="B26" s="213">
        <v>56</v>
      </c>
      <c r="C26" s="213">
        <v>0</v>
      </c>
      <c r="D26" s="213">
        <v>1</v>
      </c>
      <c r="E26" s="213">
        <v>3</v>
      </c>
      <c r="F26" s="213">
        <v>1</v>
      </c>
      <c r="G26" s="213">
        <v>1</v>
      </c>
      <c r="H26" s="216">
        <v>2</v>
      </c>
      <c r="I26" s="216">
        <v>8</v>
      </c>
      <c r="J26" s="216">
        <v>4</v>
      </c>
      <c r="K26" s="213">
        <v>6</v>
      </c>
      <c r="L26" s="213">
        <v>18</v>
      </c>
      <c r="M26" s="213">
        <v>8</v>
      </c>
      <c r="N26" s="213">
        <v>0</v>
      </c>
      <c r="O26" s="213">
        <v>4</v>
      </c>
      <c r="P26" s="81"/>
      <c r="Q26" s="81"/>
      <c r="R26" s="81"/>
    </row>
    <row r="27" spans="1:18" ht="12.75" customHeight="1">
      <c r="A27" s="77"/>
      <c r="B27" s="213"/>
      <c r="C27" s="213"/>
      <c r="D27" s="213"/>
      <c r="E27" s="213"/>
      <c r="F27" s="213"/>
      <c r="G27" s="216"/>
      <c r="H27" s="216"/>
      <c r="I27" s="216"/>
      <c r="J27" s="216"/>
      <c r="K27" s="213"/>
      <c r="L27" s="213"/>
      <c r="M27" s="213"/>
      <c r="N27" s="213"/>
      <c r="O27" s="213"/>
      <c r="P27" s="81"/>
      <c r="Q27" s="81"/>
      <c r="R27" s="81"/>
    </row>
    <row r="28" spans="1:18" ht="12.75" customHeight="1">
      <c r="A28" s="183" t="s">
        <v>63</v>
      </c>
      <c r="B28" s="217">
        <v>967</v>
      </c>
      <c r="C28" s="214">
        <v>22</v>
      </c>
      <c r="D28" s="214">
        <v>24</v>
      </c>
      <c r="E28" s="214">
        <v>32</v>
      </c>
      <c r="F28" s="214">
        <v>21</v>
      </c>
      <c r="G28" s="214">
        <v>42</v>
      </c>
      <c r="H28" s="215">
        <v>61</v>
      </c>
      <c r="I28" s="215">
        <v>172</v>
      </c>
      <c r="J28" s="215">
        <v>91</v>
      </c>
      <c r="K28" s="214">
        <v>119</v>
      </c>
      <c r="L28" s="214">
        <v>293</v>
      </c>
      <c r="M28" s="214">
        <v>67</v>
      </c>
      <c r="N28" s="214">
        <v>8</v>
      </c>
      <c r="O28" s="214">
        <v>15</v>
      </c>
      <c r="P28" s="81"/>
      <c r="Q28" s="81"/>
      <c r="R28" s="81"/>
    </row>
    <row r="29" spans="1:18" ht="12.75" customHeight="1">
      <c r="A29" s="114"/>
      <c r="B29" s="213"/>
      <c r="C29" s="213"/>
      <c r="D29" s="213"/>
      <c r="E29" s="213"/>
      <c r="F29" s="213"/>
      <c r="G29" s="216"/>
      <c r="H29" s="216"/>
      <c r="I29" s="216"/>
      <c r="J29" s="216"/>
      <c r="K29" s="213"/>
      <c r="L29" s="213"/>
      <c r="M29" s="213"/>
      <c r="N29" s="213"/>
      <c r="O29" s="213"/>
      <c r="P29" s="81"/>
      <c r="Q29" s="81"/>
      <c r="R29" s="81"/>
    </row>
    <row r="30" spans="1:18" ht="12.75" customHeight="1">
      <c r="A30" s="114" t="s">
        <v>64</v>
      </c>
      <c r="B30" s="216">
        <v>28</v>
      </c>
      <c r="C30" s="213">
        <v>1</v>
      </c>
      <c r="D30" s="213">
        <v>2</v>
      </c>
      <c r="E30" s="213">
        <v>1</v>
      </c>
      <c r="F30" s="213">
        <v>1</v>
      </c>
      <c r="G30" s="213">
        <v>2</v>
      </c>
      <c r="H30" s="216">
        <v>1</v>
      </c>
      <c r="I30" s="216">
        <v>7</v>
      </c>
      <c r="J30" s="216">
        <v>3</v>
      </c>
      <c r="K30" s="213">
        <v>3</v>
      </c>
      <c r="L30" s="213">
        <v>7</v>
      </c>
      <c r="M30" s="213">
        <v>0</v>
      </c>
      <c r="N30" s="213">
        <v>0</v>
      </c>
      <c r="O30" s="213">
        <v>0</v>
      </c>
      <c r="P30" s="81"/>
      <c r="Q30" s="81"/>
      <c r="R30" s="81"/>
    </row>
    <row r="31" spans="1:18" ht="12.75" customHeight="1">
      <c r="A31" s="114" t="s">
        <v>65</v>
      </c>
      <c r="B31" s="216">
        <v>170</v>
      </c>
      <c r="C31" s="213">
        <v>5</v>
      </c>
      <c r="D31" s="213">
        <v>4</v>
      </c>
      <c r="E31" s="213">
        <v>10</v>
      </c>
      <c r="F31" s="213">
        <v>5</v>
      </c>
      <c r="G31" s="213">
        <v>8</v>
      </c>
      <c r="H31" s="216">
        <v>6</v>
      </c>
      <c r="I31" s="216">
        <v>25</v>
      </c>
      <c r="J31" s="216">
        <v>7</v>
      </c>
      <c r="K31" s="213">
        <v>18</v>
      </c>
      <c r="L31" s="213">
        <v>56</v>
      </c>
      <c r="M31" s="213">
        <v>17</v>
      </c>
      <c r="N31" s="213">
        <v>3</v>
      </c>
      <c r="O31" s="213">
        <v>6</v>
      </c>
      <c r="P31" s="81"/>
      <c r="Q31" s="81"/>
      <c r="R31" s="81"/>
    </row>
    <row r="32" spans="1:18" ht="12.75" customHeight="1">
      <c r="A32" s="114" t="s">
        <v>66</v>
      </c>
      <c r="B32" s="216">
        <v>138</v>
      </c>
      <c r="C32" s="213">
        <v>3</v>
      </c>
      <c r="D32" s="213">
        <v>2</v>
      </c>
      <c r="E32" s="213">
        <v>3</v>
      </c>
      <c r="F32" s="213">
        <v>2</v>
      </c>
      <c r="G32" s="213">
        <v>3</v>
      </c>
      <c r="H32" s="216">
        <v>8</v>
      </c>
      <c r="I32" s="216">
        <v>15</v>
      </c>
      <c r="J32" s="216">
        <v>7</v>
      </c>
      <c r="K32" s="213">
        <v>20</v>
      </c>
      <c r="L32" s="213">
        <v>47</v>
      </c>
      <c r="M32" s="213">
        <v>21</v>
      </c>
      <c r="N32" s="213">
        <v>3</v>
      </c>
      <c r="O32" s="213">
        <v>4</v>
      </c>
      <c r="P32" s="81"/>
      <c r="Q32" s="81"/>
      <c r="R32" s="81"/>
    </row>
    <row r="33" spans="1:18" ht="12.75" customHeight="1">
      <c r="A33" s="131" t="s">
        <v>67</v>
      </c>
      <c r="B33" s="216">
        <v>137</v>
      </c>
      <c r="C33" s="213">
        <v>2</v>
      </c>
      <c r="D33" s="213">
        <v>1</v>
      </c>
      <c r="E33" s="213">
        <v>4</v>
      </c>
      <c r="F33" s="213">
        <v>7</v>
      </c>
      <c r="G33" s="213">
        <v>11</v>
      </c>
      <c r="H33" s="216">
        <v>15</v>
      </c>
      <c r="I33" s="216">
        <v>21</v>
      </c>
      <c r="J33" s="216">
        <v>10</v>
      </c>
      <c r="K33" s="213">
        <v>20</v>
      </c>
      <c r="L33" s="213">
        <v>38</v>
      </c>
      <c r="M33" s="213">
        <v>7</v>
      </c>
      <c r="N33" s="213">
        <v>1</v>
      </c>
      <c r="O33" s="213">
        <v>0</v>
      </c>
      <c r="P33" s="81"/>
      <c r="Q33" s="81"/>
      <c r="R33" s="81"/>
    </row>
    <row r="34" spans="1:18" ht="12.75" customHeight="1">
      <c r="A34" s="114" t="s">
        <v>68</v>
      </c>
      <c r="B34" s="216">
        <v>192</v>
      </c>
      <c r="C34" s="213">
        <v>2</v>
      </c>
      <c r="D34" s="213">
        <v>6</v>
      </c>
      <c r="E34" s="213">
        <v>4</v>
      </c>
      <c r="F34" s="213">
        <v>5</v>
      </c>
      <c r="G34" s="213">
        <v>3</v>
      </c>
      <c r="H34" s="216">
        <v>9</v>
      </c>
      <c r="I34" s="216">
        <v>41</v>
      </c>
      <c r="J34" s="216">
        <v>22</v>
      </c>
      <c r="K34" s="213">
        <v>17</v>
      </c>
      <c r="L34" s="213">
        <v>65</v>
      </c>
      <c r="M34" s="213">
        <v>15</v>
      </c>
      <c r="N34" s="213">
        <v>1</v>
      </c>
      <c r="O34" s="213">
        <v>2</v>
      </c>
      <c r="P34" s="81"/>
      <c r="Q34" s="81"/>
      <c r="R34" s="81"/>
    </row>
    <row r="35" spans="1:18" ht="12.75" customHeight="1">
      <c r="A35" s="114"/>
      <c r="B35" s="216"/>
      <c r="C35" s="213"/>
      <c r="D35" s="213"/>
      <c r="E35" s="213"/>
      <c r="F35" s="213"/>
      <c r="G35" s="213"/>
      <c r="H35" s="216"/>
      <c r="I35" s="216"/>
      <c r="J35" s="216"/>
      <c r="K35" s="213"/>
      <c r="L35" s="213"/>
      <c r="M35" s="213"/>
      <c r="N35" s="213"/>
      <c r="O35" s="213"/>
      <c r="P35" s="81"/>
      <c r="Q35" s="81"/>
      <c r="R35" s="81"/>
    </row>
    <row r="36" spans="1:18" ht="12.75" customHeight="1">
      <c r="A36" s="114" t="s">
        <v>69</v>
      </c>
      <c r="B36" s="216">
        <v>21</v>
      </c>
      <c r="C36" s="213">
        <v>0</v>
      </c>
      <c r="D36" s="213">
        <v>1</v>
      </c>
      <c r="E36" s="213">
        <v>2</v>
      </c>
      <c r="F36" s="213">
        <v>0</v>
      </c>
      <c r="G36" s="213">
        <v>1</v>
      </c>
      <c r="H36" s="216">
        <v>2</v>
      </c>
      <c r="I36" s="216">
        <v>8</v>
      </c>
      <c r="J36" s="216">
        <v>2</v>
      </c>
      <c r="K36" s="213">
        <v>4</v>
      </c>
      <c r="L36" s="213">
        <v>1</v>
      </c>
      <c r="M36" s="213">
        <v>0</v>
      </c>
      <c r="N36" s="213">
        <v>0</v>
      </c>
      <c r="O36" s="213">
        <v>0</v>
      </c>
      <c r="P36" s="81"/>
      <c r="Q36" s="81"/>
      <c r="R36" s="81"/>
    </row>
    <row r="37" spans="1:18" ht="12.75" customHeight="1">
      <c r="A37" s="114" t="s">
        <v>95</v>
      </c>
      <c r="B37" s="216">
        <v>59</v>
      </c>
      <c r="C37" s="213">
        <v>1</v>
      </c>
      <c r="D37" s="213">
        <v>2</v>
      </c>
      <c r="E37" s="213">
        <v>1</v>
      </c>
      <c r="F37" s="213">
        <v>0</v>
      </c>
      <c r="G37" s="213">
        <v>4</v>
      </c>
      <c r="H37" s="216">
        <v>7</v>
      </c>
      <c r="I37" s="216">
        <v>5</v>
      </c>
      <c r="J37" s="216">
        <v>6</v>
      </c>
      <c r="K37" s="213">
        <v>8</v>
      </c>
      <c r="L37" s="213">
        <v>23</v>
      </c>
      <c r="M37" s="213">
        <v>1</v>
      </c>
      <c r="N37" s="213">
        <v>0</v>
      </c>
      <c r="O37" s="213">
        <v>1</v>
      </c>
      <c r="P37" s="81"/>
      <c r="Q37" s="81"/>
      <c r="R37" s="81"/>
    </row>
    <row r="38" spans="1:18" ht="12.75" customHeight="1">
      <c r="A38" s="114" t="s">
        <v>70</v>
      </c>
      <c r="B38" s="216">
        <v>204</v>
      </c>
      <c r="C38" s="213">
        <v>8</v>
      </c>
      <c r="D38" s="213">
        <v>6</v>
      </c>
      <c r="E38" s="213">
        <v>7</v>
      </c>
      <c r="F38" s="213">
        <v>1</v>
      </c>
      <c r="G38" s="213">
        <v>7</v>
      </c>
      <c r="H38" s="216">
        <v>12</v>
      </c>
      <c r="I38" s="216">
        <v>48</v>
      </c>
      <c r="J38" s="216">
        <v>31</v>
      </c>
      <c r="K38" s="213">
        <v>28</v>
      </c>
      <c r="L38" s="213">
        <v>49</v>
      </c>
      <c r="M38" s="213">
        <v>5</v>
      </c>
      <c r="N38" s="213">
        <v>0</v>
      </c>
      <c r="O38" s="213">
        <v>2</v>
      </c>
      <c r="P38" s="81"/>
      <c r="Q38" s="81"/>
      <c r="R38" s="81"/>
    </row>
    <row r="39" spans="1:18" ht="11.25">
      <c r="A39" s="184" t="s">
        <v>71</v>
      </c>
      <c r="B39" s="218">
        <v>18</v>
      </c>
      <c r="C39" s="219">
        <v>0</v>
      </c>
      <c r="D39" s="219">
        <v>0</v>
      </c>
      <c r="E39" s="219">
        <v>0</v>
      </c>
      <c r="F39" s="219">
        <v>0</v>
      </c>
      <c r="G39" s="219">
        <v>3</v>
      </c>
      <c r="H39" s="218">
        <v>1</v>
      </c>
      <c r="I39" s="218">
        <v>2</v>
      </c>
      <c r="J39" s="218">
        <v>3</v>
      </c>
      <c r="K39" s="219">
        <v>1</v>
      </c>
      <c r="L39" s="219">
        <v>7</v>
      </c>
      <c r="M39" s="219">
        <v>1</v>
      </c>
      <c r="N39" s="219">
        <v>0</v>
      </c>
      <c r="O39" s="219">
        <v>0</v>
      </c>
      <c r="P39" s="81"/>
      <c r="Q39" s="81"/>
      <c r="R39" s="81"/>
    </row>
    <row r="40" spans="1:18" ht="11.25">
      <c r="A40" s="81"/>
      <c r="B40" s="81"/>
      <c r="C40" s="81"/>
      <c r="D40" s="81"/>
      <c r="E40" s="81"/>
      <c r="F40" s="81"/>
      <c r="G40" s="81"/>
      <c r="H40" s="81"/>
      <c r="I40" s="122"/>
      <c r="J40" s="81"/>
      <c r="K40" s="81"/>
      <c r="L40" s="81"/>
      <c r="M40" s="81"/>
      <c r="N40" s="81"/>
      <c r="O40" s="81"/>
      <c r="P40" s="81"/>
      <c r="Q40" s="81"/>
      <c r="R40" s="81"/>
    </row>
    <row r="41" spans="1:18" ht="11.25">
      <c r="A41" s="81"/>
      <c r="B41" s="81"/>
      <c r="C41" s="81"/>
      <c r="D41" s="81"/>
      <c r="E41" s="81"/>
      <c r="F41" s="81"/>
      <c r="G41" s="81"/>
      <c r="H41" s="81"/>
      <c r="I41" s="122"/>
      <c r="J41" s="81"/>
      <c r="K41" s="81"/>
      <c r="L41" s="81"/>
      <c r="M41" s="81"/>
      <c r="N41" s="81"/>
      <c r="O41" s="81"/>
      <c r="P41" s="81"/>
      <c r="Q41" s="81"/>
      <c r="R41" s="81"/>
    </row>
    <row r="42" spans="1:18" ht="11.25">
      <c r="A42" s="81"/>
      <c r="B42" s="81"/>
      <c r="C42" s="81"/>
      <c r="D42" s="81"/>
      <c r="E42" s="81"/>
      <c r="F42" s="81"/>
      <c r="G42" s="81"/>
      <c r="H42" s="81"/>
      <c r="I42" s="122"/>
      <c r="J42" s="81"/>
      <c r="K42" s="81"/>
      <c r="L42" s="81"/>
      <c r="M42" s="81"/>
      <c r="N42" s="81"/>
      <c r="O42" s="81"/>
      <c r="P42" s="81"/>
      <c r="Q42" s="81"/>
      <c r="R42" s="81"/>
    </row>
    <row r="43" spans="1:18" ht="11.25">
      <c r="A43" s="81"/>
      <c r="B43" s="81"/>
      <c r="C43" s="81"/>
      <c r="D43" s="81"/>
      <c r="E43" s="81"/>
      <c r="F43" s="81"/>
      <c r="G43" s="81"/>
      <c r="H43" s="81"/>
      <c r="I43" s="122"/>
      <c r="J43" s="81"/>
      <c r="K43" s="81"/>
      <c r="L43" s="81"/>
      <c r="M43" s="81"/>
      <c r="N43" s="81"/>
      <c r="O43" s="81"/>
      <c r="P43" s="81"/>
      <c r="Q43" s="81"/>
      <c r="R43" s="81"/>
    </row>
    <row r="44" spans="1:18" ht="11.25">
      <c r="A44" s="81"/>
      <c r="B44" s="81"/>
      <c r="C44" s="81"/>
      <c r="D44" s="81"/>
      <c r="E44" s="81"/>
      <c r="F44" s="81"/>
      <c r="G44" s="81"/>
      <c r="H44" s="81"/>
      <c r="I44" s="122"/>
      <c r="J44" s="81"/>
      <c r="K44" s="81"/>
      <c r="L44" s="81"/>
      <c r="M44" s="81"/>
      <c r="N44" s="81"/>
      <c r="O44" s="81"/>
      <c r="P44" s="81"/>
      <c r="Q44" s="81"/>
      <c r="R44" s="81"/>
    </row>
    <row r="45" spans="1:18" ht="11.25">
      <c r="A45" s="81"/>
      <c r="B45" s="81"/>
      <c r="C45" s="81"/>
      <c r="D45" s="81"/>
      <c r="E45" s="81"/>
      <c r="F45" s="81"/>
      <c r="G45" s="81"/>
      <c r="H45" s="81"/>
      <c r="I45" s="122"/>
      <c r="J45" s="81"/>
      <c r="K45" s="81"/>
      <c r="L45" s="81"/>
      <c r="M45" s="81"/>
      <c r="N45" s="81"/>
      <c r="O45" s="81"/>
      <c r="P45" s="81"/>
      <c r="Q45" s="81"/>
      <c r="R45" s="81"/>
    </row>
    <row r="46" spans="1:18" ht="11.25">
      <c r="A46" s="81"/>
      <c r="B46" s="81"/>
      <c r="C46" s="81"/>
      <c r="D46" s="81"/>
      <c r="E46" s="81"/>
      <c r="F46" s="81"/>
      <c r="G46" s="81"/>
      <c r="H46" s="81"/>
      <c r="I46" s="122"/>
      <c r="J46" s="81"/>
      <c r="K46" s="81"/>
      <c r="L46" s="81"/>
      <c r="M46" s="81"/>
      <c r="N46" s="81"/>
      <c r="O46" s="81"/>
      <c r="P46" s="81"/>
      <c r="Q46" s="81"/>
      <c r="R46" s="81"/>
    </row>
    <row r="47" spans="1:18" ht="11.25">
      <c r="A47" s="81"/>
      <c r="B47" s="81"/>
      <c r="C47" s="81"/>
      <c r="D47" s="81"/>
      <c r="E47" s="81"/>
      <c r="F47" s="81"/>
      <c r="G47" s="81"/>
      <c r="H47" s="81"/>
      <c r="I47" s="122"/>
      <c r="J47" s="81"/>
      <c r="K47" s="81"/>
      <c r="L47" s="81"/>
      <c r="M47" s="81"/>
      <c r="N47" s="81"/>
      <c r="O47" s="81"/>
      <c r="P47" s="81"/>
      <c r="Q47" s="81"/>
      <c r="R47" s="81"/>
    </row>
    <row r="48" spans="1:18" ht="11.25">
      <c r="A48" s="81"/>
      <c r="B48" s="81"/>
      <c r="C48" s="81"/>
      <c r="D48" s="81"/>
      <c r="E48" s="81"/>
      <c r="F48" s="81"/>
      <c r="G48" s="81"/>
      <c r="H48" s="81"/>
      <c r="I48" s="122"/>
      <c r="J48" s="81"/>
      <c r="K48" s="81"/>
      <c r="L48" s="81"/>
      <c r="M48" s="81"/>
      <c r="N48" s="81"/>
      <c r="O48" s="81"/>
      <c r="P48" s="81"/>
      <c r="Q48" s="81"/>
      <c r="R48" s="81"/>
    </row>
    <row r="49" spans="1:18" ht="11.25">
      <c r="A49" s="81"/>
      <c r="B49" s="81"/>
      <c r="C49" s="81"/>
      <c r="D49" s="81"/>
      <c r="E49" s="81"/>
      <c r="F49" s="81"/>
      <c r="G49" s="81"/>
      <c r="H49" s="81"/>
      <c r="I49" s="122"/>
      <c r="J49" s="81"/>
      <c r="K49" s="81"/>
      <c r="L49" s="81"/>
      <c r="M49" s="81"/>
      <c r="N49" s="81"/>
      <c r="O49" s="81"/>
      <c r="P49" s="81"/>
      <c r="Q49" s="81"/>
      <c r="R49" s="81"/>
    </row>
    <row r="50" spans="1:18" ht="11.25">
      <c r="A50" s="81"/>
      <c r="B50" s="81"/>
      <c r="C50" s="81"/>
      <c r="D50" s="81"/>
      <c r="E50" s="81"/>
      <c r="F50" s="81"/>
      <c r="G50" s="81"/>
      <c r="H50" s="81"/>
      <c r="I50" s="122"/>
      <c r="J50" s="81"/>
      <c r="K50" s="81"/>
      <c r="L50" s="81"/>
      <c r="M50" s="81"/>
      <c r="N50" s="81"/>
      <c r="O50" s="81"/>
      <c r="P50" s="81"/>
      <c r="Q50" s="81"/>
      <c r="R50" s="81"/>
    </row>
    <row r="51" spans="1:18" ht="11.25">
      <c r="A51" s="81"/>
      <c r="B51" s="81"/>
      <c r="C51" s="81"/>
      <c r="D51" s="81"/>
      <c r="E51" s="81"/>
      <c r="F51" s="81"/>
      <c r="G51" s="81"/>
      <c r="H51" s="81"/>
      <c r="I51" s="122"/>
      <c r="J51" s="81"/>
      <c r="K51" s="81"/>
      <c r="L51" s="81"/>
      <c r="M51" s="81"/>
      <c r="N51" s="81"/>
      <c r="O51" s="81"/>
      <c r="P51" s="81"/>
      <c r="Q51" s="81"/>
      <c r="R51" s="81"/>
    </row>
    <row r="52" spans="1:18" ht="11.25">
      <c r="A52" s="81"/>
      <c r="B52" s="81"/>
      <c r="C52" s="81"/>
      <c r="D52" s="81"/>
      <c r="E52" s="81"/>
      <c r="F52" s="81"/>
      <c r="G52" s="81"/>
      <c r="H52" s="81"/>
      <c r="I52" s="122"/>
      <c r="J52" s="81"/>
      <c r="K52" s="81"/>
      <c r="L52" s="81"/>
      <c r="M52" s="81"/>
      <c r="N52" s="81"/>
      <c r="O52" s="81"/>
      <c r="P52" s="81"/>
      <c r="Q52" s="81"/>
      <c r="R52" s="81"/>
    </row>
    <row r="53" spans="1:18" ht="11.25">
      <c r="A53" s="81"/>
      <c r="B53" s="81"/>
      <c r="C53" s="81"/>
      <c r="D53" s="81"/>
      <c r="E53" s="81"/>
      <c r="F53" s="81"/>
      <c r="G53" s="81"/>
      <c r="H53" s="81"/>
      <c r="I53" s="122"/>
      <c r="J53" s="81"/>
      <c r="K53" s="81"/>
      <c r="L53" s="81"/>
      <c r="M53" s="81"/>
      <c r="N53" s="81"/>
      <c r="O53" s="81"/>
      <c r="P53" s="81"/>
      <c r="Q53" s="81"/>
      <c r="R53" s="81"/>
    </row>
    <row r="54" spans="1:18" ht="11.25">
      <c r="A54" s="81"/>
      <c r="B54" s="81"/>
      <c r="C54" s="81"/>
      <c r="D54" s="81"/>
      <c r="E54" s="81"/>
      <c r="F54" s="81"/>
      <c r="G54" s="81"/>
      <c r="H54" s="81"/>
      <c r="I54" s="122"/>
      <c r="J54" s="81"/>
      <c r="K54" s="81"/>
      <c r="L54" s="81"/>
      <c r="M54" s="81"/>
      <c r="N54" s="81"/>
      <c r="O54" s="81"/>
      <c r="P54" s="81"/>
      <c r="Q54" s="81"/>
      <c r="R54" s="81"/>
    </row>
    <row r="55" spans="1:17" ht="11.25">
      <c r="A55" s="81"/>
      <c r="B55" s="81"/>
      <c r="C55" s="81"/>
      <c r="D55" s="81"/>
      <c r="E55" s="81"/>
      <c r="F55" s="81"/>
      <c r="G55" s="81"/>
      <c r="H55" s="81"/>
      <c r="I55" s="122"/>
      <c r="J55" s="81"/>
      <c r="K55" s="81"/>
      <c r="L55" s="81"/>
      <c r="M55" s="81"/>
      <c r="N55" s="81"/>
      <c r="O55" s="81"/>
      <c r="P55" s="81"/>
      <c r="Q55" s="81"/>
    </row>
    <row r="56" spans="9:17" ht="11.25">
      <c r="I56" s="142"/>
      <c r="Q56" s="81"/>
    </row>
    <row r="57" ht="11.25">
      <c r="I57" s="142"/>
    </row>
    <row r="58" ht="11.25">
      <c r="I58" s="142"/>
    </row>
    <row r="59" ht="11.25">
      <c r="I59" s="142"/>
    </row>
    <row r="60" ht="11.25">
      <c r="I60" s="142"/>
    </row>
    <row r="61" ht="11.25">
      <c r="I61" s="142"/>
    </row>
    <row r="62" ht="11.25">
      <c r="I62" s="142"/>
    </row>
    <row r="63" ht="11.25">
      <c r="I63" s="142"/>
    </row>
    <row r="64" ht="11.25">
      <c r="I64" s="142"/>
    </row>
    <row r="65" ht="11.25">
      <c r="I65" s="142"/>
    </row>
    <row r="66" ht="11.25">
      <c r="I66" s="142"/>
    </row>
    <row r="67" ht="11.25">
      <c r="I67" s="142"/>
    </row>
    <row r="68" ht="11.25">
      <c r="I68" s="142"/>
    </row>
    <row r="69" ht="11.25">
      <c r="I69" s="142"/>
    </row>
    <row r="70" ht="11.25">
      <c r="I70" s="142"/>
    </row>
    <row r="71" ht="11.25">
      <c r="I71" s="142"/>
    </row>
    <row r="72" ht="11.25">
      <c r="I72" s="142"/>
    </row>
    <row r="73" ht="11.25">
      <c r="I73" s="142"/>
    </row>
    <row r="74" ht="11.25">
      <c r="I74" s="142"/>
    </row>
    <row r="75" ht="11.25">
      <c r="I75" s="142"/>
    </row>
    <row r="76" ht="11.25">
      <c r="I76" s="142"/>
    </row>
    <row r="77" ht="11.25">
      <c r="I77" s="142"/>
    </row>
    <row r="78" ht="11.25">
      <c r="I78" s="142"/>
    </row>
    <row r="79" ht="11.25">
      <c r="I79" s="142"/>
    </row>
    <row r="80" ht="11.25">
      <c r="I80" s="142"/>
    </row>
    <row r="81" ht="11.25">
      <c r="I81" s="142"/>
    </row>
    <row r="82" ht="11.25">
      <c r="I82" s="142"/>
    </row>
  </sheetData>
  <sheetProtection/>
  <printOptions horizontalCentered="1"/>
  <pageMargins left="0.7874015748031497" right="0.7874015748031497" top="0.8267716535433072" bottom="0.5118110236220472" header="0.5118110236220472" footer="0.4724409448818898"/>
  <pageSetup horizontalDpi="600" verticalDpi="600" orientation="portrait" paperSize="9" scale="82" r:id="rId1"/>
  <colBreaks count="1" manualBreakCount="1">
    <brk id="8" max="39" man="1"/>
  </colBreaks>
</worksheet>
</file>

<file path=xl/worksheets/sheet11.xml><?xml version="1.0" encoding="utf-8"?>
<worksheet xmlns="http://schemas.openxmlformats.org/spreadsheetml/2006/main" xmlns:r="http://schemas.openxmlformats.org/officeDocument/2006/relationships">
  <dimension ref="A2:R84"/>
  <sheetViews>
    <sheetView showGridLines="0" zoomScaleSheetLayoutView="80" workbookViewId="0" topLeftCell="A1">
      <selection activeCell="A1" sqref="A1"/>
    </sheetView>
  </sheetViews>
  <sheetFormatPr defaultColWidth="11.375" defaultRowHeight="12.75"/>
  <cols>
    <col min="1" max="1" width="16.75390625" style="141" customWidth="1"/>
    <col min="2" max="2" width="10.25390625" style="141" customWidth="1"/>
    <col min="3" max="15" width="10.375" style="141" customWidth="1"/>
    <col min="16" max="16384" width="11.375" style="141" customWidth="1"/>
  </cols>
  <sheetData>
    <row r="2" spans="1:15" ht="12.75" customHeight="1" thickBot="1">
      <c r="A2" s="86" t="s">
        <v>178</v>
      </c>
      <c r="B2" s="169"/>
      <c r="C2" s="169"/>
      <c r="D2" s="169"/>
      <c r="E2" s="169"/>
      <c r="F2" s="169"/>
      <c r="G2" s="170"/>
      <c r="H2" s="170"/>
      <c r="I2" s="170"/>
      <c r="J2" s="170"/>
      <c r="K2" s="170"/>
      <c r="L2" s="170"/>
      <c r="M2" s="170"/>
      <c r="N2" s="170"/>
      <c r="O2" s="170"/>
    </row>
    <row r="3" spans="1:15" ht="12.75" customHeight="1">
      <c r="A3" s="171"/>
      <c r="B3" s="172"/>
      <c r="C3" s="172"/>
      <c r="D3" s="172"/>
      <c r="E3" s="172"/>
      <c r="F3" s="172"/>
      <c r="G3" s="173"/>
      <c r="H3" s="173"/>
      <c r="I3" s="173"/>
      <c r="J3" s="173"/>
      <c r="K3" s="172"/>
      <c r="L3" s="172"/>
      <c r="M3" s="172"/>
      <c r="N3" s="173"/>
      <c r="O3" s="172"/>
    </row>
    <row r="4" spans="1:15" ht="12.75" customHeight="1">
      <c r="A4" s="122"/>
      <c r="B4" s="174" t="s">
        <v>98</v>
      </c>
      <c r="C4" s="98" t="s">
        <v>72</v>
      </c>
      <c r="D4" s="98" t="s">
        <v>110</v>
      </c>
      <c r="E4" s="98" t="s">
        <v>111</v>
      </c>
      <c r="F4" s="98" t="s">
        <v>112</v>
      </c>
      <c r="G4" s="99" t="s">
        <v>113</v>
      </c>
      <c r="H4" s="99" t="s">
        <v>114</v>
      </c>
      <c r="I4" s="100" t="s">
        <v>115</v>
      </c>
      <c r="J4" s="100" t="s">
        <v>116</v>
      </c>
      <c r="K4" s="101" t="s">
        <v>73</v>
      </c>
      <c r="L4" s="101" t="s">
        <v>117</v>
      </c>
      <c r="M4" s="101" t="s">
        <v>118</v>
      </c>
      <c r="N4" s="100" t="s">
        <v>119</v>
      </c>
      <c r="O4" s="101" t="s">
        <v>120</v>
      </c>
    </row>
    <row r="5" spans="1:15" ht="12.75" customHeight="1">
      <c r="A5" s="175" t="s">
        <v>47</v>
      </c>
      <c r="B5" s="176"/>
      <c r="C5" s="98" t="s">
        <v>74</v>
      </c>
      <c r="D5" s="98" t="s">
        <v>75</v>
      </c>
      <c r="E5" s="98" t="s">
        <v>75</v>
      </c>
      <c r="F5" s="98" t="s">
        <v>75</v>
      </c>
      <c r="G5" s="99" t="s">
        <v>75</v>
      </c>
      <c r="H5" s="99" t="s">
        <v>75</v>
      </c>
      <c r="I5" s="100" t="s">
        <v>75</v>
      </c>
      <c r="J5" s="100" t="s">
        <v>75</v>
      </c>
      <c r="K5" s="101" t="s">
        <v>75</v>
      </c>
      <c r="L5" s="101" t="s">
        <v>75</v>
      </c>
      <c r="M5" s="101" t="s">
        <v>75</v>
      </c>
      <c r="N5" s="100" t="s">
        <v>75</v>
      </c>
      <c r="O5" s="101" t="s">
        <v>75</v>
      </c>
    </row>
    <row r="6" spans="1:15" ht="12.75" customHeight="1">
      <c r="A6" s="81"/>
      <c r="B6" s="177"/>
      <c r="C6" s="101"/>
      <c r="D6" s="101" t="s">
        <v>76</v>
      </c>
      <c r="E6" s="101" t="s">
        <v>78</v>
      </c>
      <c r="F6" s="101" t="s">
        <v>79</v>
      </c>
      <c r="G6" s="100" t="s">
        <v>80</v>
      </c>
      <c r="H6" s="100" t="s">
        <v>81</v>
      </c>
      <c r="I6" s="100" t="s">
        <v>82</v>
      </c>
      <c r="J6" s="100" t="s">
        <v>73</v>
      </c>
      <c r="K6" s="101" t="s">
        <v>117</v>
      </c>
      <c r="L6" s="101" t="s">
        <v>118</v>
      </c>
      <c r="M6" s="101" t="s">
        <v>119</v>
      </c>
      <c r="N6" s="100" t="s">
        <v>120</v>
      </c>
      <c r="O6" s="101"/>
    </row>
    <row r="7" spans="1:15" ht="12.75" customHeight="1">
      <c r="A7" s="81"/>
      <c r="B7" s="177"/>
      <c r="C7" s="177"/>
      <c r="D7" s="176" t="s">
        <v>74</v>
      </c>
      <c r="E7" s="176" t="s">
        <v>74</v>
      </c>
      <c r="F7" s="176" t="s">
        <v>74</v>
      </c>
      <c r="G7" s="178" t="s">
        <v>74</v>
      </c>
      <c r="H7" s="178" t="s">
        <v>74</v>
      </c>
      <c r="I7" s="178" t="s">
        <v>74</v>
      </c>
      <c r="J7" s="178" t="s">
        <v>74</v>
      </c>
      <c r="K7" s="176" t="s">
        <v>74</v>
      </c>
      <c r="L7" s="176" t="s">
        <v>74</v>
      </c>
      <c r="M7" s="176" t="s">
        <v>74</v>
      </c>
      <c r="N7" s="179" t="s">
        <v>74</v>
      </c>
      <c r="O7" s="180"/>
    </row>
    <row r="8" spans="1:15" ht="12.75" customHeight="1">
      <c r="A8" s="181" t="s">
        <v>93</v>
      </c>
      <c r="B8" s="425">
        <f>SUM(B10,B29)</f>
        <v>2275</v>
      </c>
      <c r="C8" s="426">
        <v>3</v>
      </c>
      <c r="D8" s="426">
        <v>3</v>
      </c>
      <c r="E8" s="426">
        <v>3</v>
      </c>
      <c r="F8" s="426">
        <v>4</v>
      </c>
      <c r="G8" s="426">
        <v>9</v>
      </c>
      <c r="H8" s="425">
        <v>45</v>
      </c>
      <c r="I8" s="425">
        <v>332</v>
      </c>
      <c r="J8" s="425">
        <v>293</v>
      </c>
      <c r="K8" s="426">
        <v>390</v>
      </c>
      <c r="L8" s="426">
        <v>912</v>
      </c>
      <c r="M8" s="426">
        <v>207</v>
      </c>
      <c r="N8" s="426">
        <v>30</v>
      </c>
      <c r="O8" s="426">
        <v>44</v>
      </c>
    </row>
    <row r="9" spans="1:15" ht="12.75" customHeight="1">
      <c r="A9" s="182"/>
      <c r="B9" s="307"/>
      <c r="C9" s="427"/>
      <c r="D9" s="427"/>
      <c r="E9" s="427"/>
      <c r="F9" s="427"/>
      <c r="G9" s="428"/>
      <c r="H9" s="428"/>
      <c r="I9" s="428"/>
      <c r="J9" s="428"/>
      <c r="K9" s="427"/>
      <c r="L9" s="427"/>
      <c r="M9" s="427"/>
      <c r="N9" s="427"/>
      <c r="O9" s="427"/>
    </row>
    <row r="10" spans="1:15" ht="12.75" customHeight="1">
      <c r="A10" s="182" t="s">
        <v>48</v>
      </c>
      <c r="B10" s="427">
        <v>1620</v>
      </c>
      <c r="C10" s="427">
        <v>2</v>
      </c>
      <c r="D10" s="427">
        <v>2</v>
      </c>
      <c r="E10" s="427">
        <v>3</v>
      </c>
      <c r="F10" s="427">
        <v>3</v>
      </c>
      <c r="G10" s="427">
        <v>7</v>
      </c>
      <c r="H10" s="428">
        <v>32</v>
      </c>
      <c r="I10" s="428">
        <v>248</v>
      </c>
      <c r="J10" s="428">
        <v>222</v>
      </c>
      <c r="K10" s="427">
        <v>282</v>
      </c>
      <c r="L10" s="427">
        <v>628</v>
      </c>
      <c r="M10" s="427">
        <v>140</v>
      </c>
      <c r="N10" s="427">
        <v>22</v>
      </c>
      <c r="O10" s="427">
        <v>29</v>
      </c>
    </row>
    <row r="11" spans="1:18" ht="12.75" customHeight="1">
      <c r="A11" s="114"/>
      <c r="B11" s="307"/>
      <c r="C11" s="307"/>
      <c r="D11" s="307"/>
      <c r="E11" s="307"/>
      <c r="F11" s="307"/>
      <c r="G11" s="308"/>
      <c r="H11" s="308"/>
      <c r="I11" s="308"/>
      <c r="J11" s="308"/>
      <c r="K11" s="307"/>
      <c r="L11" s="307"/>
      <c r="M11" s="307"/>
      <c r="N11" s="307"/>
      <c r="O11" s="307"/>
      <c r="P11" s="81"/>
      <c r="Q11" s="81"/>
      <c r="R11" s="81"/>
    </row>
    <row r="12" spans="1:18" ht="12.75" customHeight="1">
      <c r="A12" s="114" t="s">
        <v>49</v>
      </c>
      <c r="B12" s="307">
        <v>533</v>
      </c>
      <c r="C12" s="307">
        <v>1</v>
      </c>
      <c r="D12" s="307">
        <v>0</v>
      </c>
      <c r="E12" s="307">
        <v>1</v>
      </c>
      <c r="F12" s="307">
        <v>1</v>
      </c>
      <c r="G12" s="307">
        <v>1</v>
      </c>
      <c r="H12" s="308">
        <v>14</v>
      </c>
      <c r="I12" s="308">
        <v>70</v>
      </c>
      <c r="J12" s="308">
        <v>78</v>
      </c>
      <c r="K12" s="307">
        <v>105</v>
      </c>
      <c r="L12" s="307">
        <v>204</v>
      </c>
      <c r="M12" s="307">
        <v>45</v>
      </c>
      <c r="N12" s="307">
        <v>6</v>
      </c>
      <c r="O12" s="307">
        <v>7</v>
      </c>
      <c r="P12" s="81"/>
      <c r="Q12" s="81"/>
      <c r="R12" s="81"/>
    </row>
    <row r="13" spans="1:18" ht="12.75" customHeight="1">
      <c r="A13" s="114" t="s">
        <v>50</v>
      </c>
      <c r="B13" s="307">
        <v>182</v>
      </c>
      <c r="C13" s="307">
        <v>0</v>
      </c>
      <c r="D13" s="307">
        <v>0</v>
      </c>
      <c r="E13" s="307">
        <v>0</v>
      </c>
      <c r="F13" s="307">
        <v>0</v>
      </c>
      <c r="G13" s="307">
        <v>1</v>
      </c>
      <c r="H13" s="308">
        <v>3</v>
      </c>
      <c r="I13" s="308">
        <v>26</v>
      </c>
      <c r="J13" s="308">
        <v>28</v>
      </c>
      <c r="K13" s="307">
        <v>25</v>
      </c>
      <c r="L13" s="307">
        <v>75</v>
      </c>
      <c r="M13" s="307">
        <v>15</v>
      </c>
      <c r="N13" s="307">
        <v>5</v>
      </c>
      <c r="O13" s="307">
        <v>4</v>
      </c>
      <c r="P13" s="81"/>
      <c r="Q13" s="81"/>
      <c r="R13" s="81"/>
    </row>
    <row r="14" spans="1:18" ht="12.75" customHeight="1">
      <c r="A14" s="114" t="s">
        <v>51</v>
      </c>
      <c r="B14" s="307">
        <v>71</v>
      </c>
      <c r="C14" s="307">
        <v>0</v>
      </c>
      <c r="D14" s="307">
        <v>0</v>
      </c>
      <c r="E14" s="307">
        <v>0</v>
      </c>
      <c r="F14" s="307">
        <v>0</v>
      </c>
      <c r="G14" s="307">
        <v>0</v>
      </c>
      <c r="H14" s="308">
        <v>3</v>
      </c>
      <c r="I14" s="308">
        <v>19</v>
      </c>
      <c r="J14" s="308">
        <v>10</v>
      </c>
      <c r="K14" s="307">
        <v>12</v>
      </c>
      <c r="L14" s="307">
        <v>22</v>
      </c>
      <c r="M14" s="307">
        <v>4</v>
      </c>
      <c r="N14" s="307">
        <v>1</v>
      </c>
      <c r="O14" s="307">
        <v>0</v>
      </c>
      <c r="P14" s="81"/>
      <c r="Q14" s="81"/>
      <c r="R14" s="81"/>
    </row>
    <row r="15" spans="1:18" ht="12.75" customHeight="1">
      <c r="A15" s="114" t="s">
        <v>52</v>
      </c>
      <c r="B15" s="307">
        <v>56</v>
      </c>
      <c r="C15" s="307">
        <v>1</v>
      </c>
      <c r="D15" s="307">
        <v>0</v>
      </c>
      <c r="E15" s="307">
        <v>0</v>
      </c>
      <c r="F15" s="307">
        <v>0</v>
      </c>
      <c r="G15" s="307">
        <v>0</v>
      </c>
      <c r="H15" s="308">
        <v>1</v>
      </c>
      <c r="I15" s="308">
        <v>4</v>
      </c>
      <c r="J15" s="308">
        <v>12</v>
      </c>
      <c r="K15" s="307">
        <v>13</v>
      </c>
      <c r="L15" s="307">
        <v>19</v>
      </c>
      <c r="M15" s="307">
        <v>5</v>
      </c>
      <c r="N15" s="307">
        <v>1</v>
      </c>
      <c r="O15" s="307">
        <v>0</v>
      </c>
      <c r="P15" s="81"/>
      <c r="Q15" s="81"/>
      <c r="R15" s="81"/>
    </row>
    <row r="16" spans="1:18" ht="12.75" customHeight="1">
      <c r="A16" s="131" t="s">
        <v>53</v>
      </c>
      <c r="B16" s="307">
        <v>43</v>
      </c>
      <c r="C16" s="307">
        <v>0</v>
      </c>
      <c r="D16" s="307">
        <v>0</v>
      </c>
      <c r="E16" s="307">
        <v>0</v>
      </c>
      <c r="F16" s="307">
        <v>0</v>
      </c>
      <c r="G16" s="307">
        <v>0</v>
      </c>
      <c r="H16" s="308">
        <v>0</v>
      </c>
      <c r="I16" s="308">
        <v>9</v>
      </c>
      <c r="J16" s="308">
        <v>5</v>
      </c>
      <c r="K16" s="307">
        <v>5</v>
      </c>
      <c r="L16" s="307">
        <v>17</v>
      </c>
      <c r="M16" s="307">
        <v>5</v>
      </c>
      <c r="N16" s="307">
        <v>1</v>
      </c>
      <c r="O16" s="307">
        <v>1</v>
      </c>
      <c r="P16" s="81"/>
      <c r="Q16" s="81"/>
      <c r="R16" s="81"/>
    </row>
    <row r="17" spans="1:18" ht="12.75" customHeight="1">
      <c r="A17" s="131"/>
      <c r="B17" s="307"/>
      <c r="C17" s="307"/>
      <c r="D17" s="307"/>
      <c r="E17" s="307"/>
      <c r="F17" s="307"/>
      <c r="G17" s="307"/>
      <c r="H17" s="308"/>
      <c r="I17" s="308"/>
      <c r="J17" s="308"/>
      <c r="K17" s="307"/>
      <c r="L17" s="307"/>
      <c r="M17" s="307"/>
      <c r="N17" s="307"/>
      <c r="O17" s="307"/>
      <c r="P17" s="81"/>
      <c r="Q17" s="81"/>
      <c r="R17" s="81"/>
    </row>
    <row r="18" spans="1:18" ht="12.75" customHeight="1">
      <c r="A18" s="114" t="s">
        <v>54</v>
      </c>
      <c r="B18" s="307">
        <v>74</v>
      </c>
      <c r="C18" s="307">
        <v>0</v>
      </c>
      <c r="D18" s="307">
        <v>0</v>
      </c>
      <c r="E18" s="307">
        <v>0</v>
      </c>
      <c r="F18" s="307">
        <v>1</v>
      </c>
      <c r="G18" s="307">
        <v>0</v>
      </c>
      <c r="H18" s="308">
        <v>1</v>
      </c>
      <c r="I18" s="308">
        <v>7</v>
      </c>
      <c r="J18" s="308">
        <v>5</v>
      </c>
      <c r="K18" s="307">
        <v>15</v>
      </c>
      <c r="L18" s="307">
        <v>38</v>
      </c>
      <c r="M18" s="307">
        <v>6</v>
      </c>
      <c r="N18" s="307">
        <v>0</v>
      </c>
      <c r="O18" s="307">
        <v>1</v>
      </c>
      <c r="P18" s="81"/>
      <c r="Q18" s="81"/>
      <c r="R18" s="81"/>
    </row>
    <row r="19" spans="1:18" ht="12.75" customHeight="1">
      <c r="A19" s="114" t="s">
        <v>134</v>
      </c>
      <c r="B19" s="307">
        <v>95</v>
      </c>
      <c r="C19" s="307">
        <v>0</v>
      </c>
      <c r="D19" s="307">
        <v>1</v>
      </c>
      <c r="E19" s="307">
        <v>1</v>
      </c>
      <c r="F19" s="307">
        <v>0</v>
      </c>
      <c r="G19" s="307">
        <v>0</v>
      </c>
      <c r="H19" s="308">
        <v>0</v>
      </c>
      <c r="I19" s="308">
        <v>10</v>
      </c>
      <c r="J19" s="308">
        <v>16</v>
      </c>
      <c r="K19" s="307">
        <v>12</v>
      </c>
      <c r="L19" s="307">
        <v>46</v>
      </c>
      <c r="M19" s="307">
        <v>7</v>
      </c>
      <c r="N19" s="307">
        <v>1</v>
      </c>
      <c r="O19" s="307">
        <v>1</v>
      </c>
      <c r="P19" s="81"/>
      <c r="Q19" s="81"/>
      <c r="R19" s="81"/>
    </row>
    <row r="20" spans="1:18" ht="12.75" customHeight="1">
      <c r="A20" s="114" t="s">
        <v>135</v>
      </c>
      <c r="B20" s="307">
        <v>128</v>
      </c>
      <c r="C20" s="307">
        <v>0</v>
      </c>
      <c r="D20" s="307">
        <v>0</v>
      </c>
      <c r="E20" s="307">
        <v>0</v>
      </c>
      <c r="F20" s="307">
        <v>0</v>
      </c>
      <c r="G20" s="307">
        <v>2</v>
      </c>
      <c r="H20" s="308">
        <v>1</v>
      </c>
      <c r="I20" s="308">
        <v>22</v>
      </c>
      <c r="J20" s="308">
        <v>9</v>
      </c>
      <c r="K20" s="307">
        <v>21</v>
      </c>
      <c r="L20" s="307">
        <v>44</v>
      </c>
      <c r="M20" s="307">
        <v>21</v>
      </c>
      <c r="N20" s="307">
        <v>5</v>
      </c>
      <c r="O20" s="307">
        <v>3</v>
      </c>
      <c r="P20" s="81"/>
      <c r="Q20" s="81"/>
      <c r="R20" s="81"/>
    </row>
    <row r="21" spans="1:18" ht="12.75" customHeight="1">
      <c r="A21" s="114" t="s">
        <v>103</v>
      </c>
      <c r="B21" s="307">
        <v>55</v>
      </c>
      <c r="C21" s="307">
        <v>0</v>
      </c>
      <c r="D21" s="307">
        <v>0</v>
      </c>
      <c r="E21" s="307">
        <v>0</v>
      </c>
      <c r="F21" s="307">
        <v>0</v>
      </c>
      <c r="G21" s="307">
        <v>0</v>
      </c>
      <c r="H21" s="308">
        <v>3</v>
      </c>
      <c r="I21" s="308">
        <v>8</v>
      </c>
      <c r="J21" s="308">
        <v>6</v>
      </c>
      <c r="K21" s="307">
        <v>7</v>
      </c>
      <c r="L21" s="307">
        <v>25</v>
      </c>
      <c r="M21" s="307">
        <v>4</v>
      </c>
      <c r="N21" s="307">
        <v>0</v>
      </c>
      <c r="O21" s="307">
        <v>2</v>
      </c>
      <c r="P21" s="81"/>
      <c r="Q21" s="81"/>
      <c r="R21" s="81"/>
    </row>
    <row r="22" spans="1:18" ht="12.75" customHeight="1">
      <c r="A22" s="131" t="s">
        <v>104</v>
      </c>
      <c r="B22" s="307">
        <v>55</v>
      </c>
      <c r="C22" s="307">
        <v>0</v>
      </c>
      <c r="D22" s="307">
        <v>0</v>
      </c>
      <c r="E22" s="307">
        <v>0</v>
      </c>
      <c r="F22" s="307">
        <v>1</v>
      </c>
      <c r="G22" s="307">
        <v>0</v>
      </c>
      <c r="H22" s="308">
        <v>1</v>
      </c>
      <c r="I22" s="308">
        <v>19</v>
      </c>
      <c r="J22" s="308">
        <v>6</v>
      </c>
      <c r="K22" s="307">
        <v>12</v>
      </c>
      <c r="L22" s="307">
        <v>13</v>
      </c>
      <c r="M22" s="307">
        <v>3</v>
      </c>
      <c r="N22" s="307">
        <v>0</v>
      </c>
      <c r="O22" s="307">
        <v>0</v>
      </c>
      <c r="P22" s="81"/>
      <c r="Q22" s="81"/>
      <c r="R22" s="81"/>
    </row>
    <row r="23" spans="1:18" ht="12.75" customHeight="1">
      <c r="A23" s="131"/>
      <c r="B23" s="307"/>
      <c r="C23" s="307"/>
      <c r="D23" s="307"/>
      <c r="E23" s="307"/>
      <c r="F23" s="307"/>
      <c r="G23" s="307"/>
      <c r="H23" s="308"/>
      <c r="I23" s="308"/>
      <c r="J23" s="308"/>
      <c r="K23" s="307"/>
      <c r="L23" s="307"/>
      <c r="M23" s="307"/>
      <c r="N23" s="307"/>
      <c r="O23" s="307"/>
      <c r="P23" s="81"/>
      <c r="Q23" s="81"/>
      <c r="R23" s="81"/>
    </row>
    <row r="24" spans="1:18" ht="12.75" customHeight="1">
      <c r="A24" s="114" t="s">
        <v>136</v>
      </c>
      <c r="B24" s="307">
        <v>87</v>
      </c>
      <c r="C24" s="307">
        <v>0</v>
      </c>
      <c r="D24" s="307">
        <v>0</v>
      </c>
      <c r="E24" s="307">
        <v>0</v>
      </c>
      <c r="F24" s="307">
        <v>0</v>
      </c>
      <c r="G24" s="307">
        <v>0</v>
      </c>
      <c r="H24" s="308">
        <v>0</v>
      </c>
      <c r="I24" s="308">
        <v>11</v>
      </c>
      <c r="J24" s="308">
        <v>5</v>
      </c>
      <c r="K24" s="307">
        <v>14</v>
      </c>
      <c r="L24" s="307">
        <v>41</v>
      </c>
      <c r="M24" s="307">
        <v>11</v>
      </c>
      <c r="N24" s="307">
        <v>2</v>
      </c>
      <c r="O24" s="307">
        <v>3</v>
      </c>
      <c r="P24" s="81"/>
      <c r="Q24" s="81"/>
      <c r="R24" s="81"/>
    </row>
    <row r="25" spans="1:18" ht="12.75" customHeight="1">
      <c r="A25" s="77" t="s">
        <v>137</v>
      </c>
      <c r="B25" s="307">
        <v>46</v>
      </c>
      <c r="C25" s="307">
        <v>0</v>
      </c>
      <c r="D25" s="307">
        <v>1</v>
      </c>
      <c r="E25" s="307">
        <v>0</v>
      </c>
      <c r="F25" s="307">
        <v>0</v>
      </c>
      <c r="G25" s="307">
        <v>0</v>
      </c>
      <c r="H25" s="308">
        <v>0</v>
      </c>
      <c r="I25" s="308">
        <v>5</v>
      </c>
      <c r="J25" s="308">
        <v>13</v>
      </c>
      <c r="K25" s="307">
        <v>8</v>
      </c>
      <c r="L25" s="307">
        <v>13</v>
      </c>
      <c r="M25" s="307">
        <v>3</v>
      </c>
      <c r="N25" s="307">
        <v>0</v>
      </c>
      <c r="O25" s="307">
        <v>3</v>
      </c>
      <c r="P25" s="81"/>
      <c r="Q25" s="81"/>
      <c r="R25" s="81"/>
    </row>
    <row r="26" spans="1:18" ht="12.75" customHeight="1">
      <c r="A26" s="77" t="s">
        <v>105</v>
      </c>
      <c r="B26" s="307">
        <v>154</v>
      </c>
      <c r="C26" s="307">
        <v>0</v>
      </c>
      <c r="D26" s="307">
        <v>0</v>
      </c>
      <c r="E26" s="307">
        <v>1</v>
      </c>
      <c r="F26" s="307">
        <v>0</v>
      </c>
      <c r="G26" s="307">
        <v>3</v>
      </c>
      <c r="H26" s="308">
        <v>5</v>
      </c>
      <c r="I26" s="308">
        <v>34</v>
      </c>
      <c r="J26" s="308">
        <v>25</v>
      </c>
      <c r="K26" s="307">
        <v>28</v>
      </c>
      <c r="L26" s="307">
        <v>54</v>
      </c>
      <c r="M26" s="307">
        <v>4</v>
      </c>
      <c r="N26" s="307">
        <v>0</v>
      </c>
      <c r="O26" s="307">
        <v>0</v>
      </c>
      <c r="P26" s="81"/>
      <c r="Q26" s="81"/>
      <c r="R26" s="81"/>
    </row>
    <row r="27" spans="1:18" ht="12.75" customHeight="1">
      <c r="A27" s="77" t="s">
        <v>106</v>
      </c>
      <c r="B27" s="307">
        <v>41</v>
      </c>
      <c r="C27" s="307">
        <v>0</v>
      </c>
      <c r="D27" s="307">
        <v>0</v>
      </c>
      <c r="E27" s="307">
        <v>0</v>
      </c>
      <c r="F27" s="307">
        <v>0</v>
      </c>
      <c r="G27" s="307">
        <v>0</v>
      </c>
      <c r="H27" s="308">
        <v>0</v>
      </c>
      <c r="I27" s="308">
        <v>4</v>
      </c>
      <c r="J27" s="308">
        <v>4</v>
      </c>
      <c r="K27" s="307">
        <v>5</v>
      </c>
      <c r="L27" s="307">
        <v>17</v>
      </c>
      <c r="M27" s="307">
        <v>7</v>
      </c>
      <c r="N27" s="307">
        <v>0</v>
      </c>
      <c r="O27" s="307">
        <v>4</v>
      </c>
      <c r="P27" s="81"/>
      <c r="Q27" s="81"/>
      <c r="R27" s="81"/>
    </row>
    <row r="28" spans="1:18" ht="12.75" customHeight="1">
      <c r="A28" s="77"/>
      <c r="B28" s="307"/>
      <c r="C28" s="307"/>
      <c r="D28" s="307"/>
      <c r="E28" s="307"/>
      <c r="F28" s="307"/>
      <c r="G28" s="308"/>
      <c r="H28" s="308"/>
      <c r="I28" s="308"/>
      <c r="J28" s="308"/>
      <c r="K28" s="307"/>
      <c r="L28" s="307"/>
      <c r="M28" s="307"/>
      <c r="N28" s="307"/>
      <c r="O28" s="307"/>
      <c r="P28" s="81"/>
      <c r="Q28" s="81"/>
      <c r="R28" s="81"/>
    </row>
    <row r="29" spans="1:18" ht="12.75" customHeight="1">
      <c r="A29" s="183" t="s">
        <v>63</v>
      </c>
      <c r="B29" s="429">
        <v>655</v>
      </c>
      <c r="C29" s="427">
        <v>1</v>
      </c>
      <c r="D29" s="427">
        <v>1</v>
      </c>
      <c r="E29" s="427">
        <v>0</v>
      </c>
      <c r="F29" s="427">
        <v>1</v>
      </c>
      <c r="G29" s="427">
        <v>2</v>
      </c>
      <c r="H29" s="428">
        <v>13</v>
      </c>
      <c r="I29" s="428">
        <v>84</v>
      </c>
      <c r="J29" s="428">
        <v>71</v>
      </c>
      <c r="K29" s="427">
        <v>108</v>
      </c>
      <c r="L29" s="427">
        <v>284</v>
      </c>
      <c r="M29" s="427">
        <v>67</v>
      </c>
      <c r="N29" s="427">
        <v>8</v>
      </c>
      <c r="O29" s="427">
        <v>15</v>
      </c>
      <c r="P29" s="81"/>
      <c r="Q29" s="81"/>
      <c r="R29" s="81"/>
    </row>
    <row r="30" spans="1:18" ht="12.75" customHeight="1">
      <c r="A30" s="114"/>
      <c r="B30" s="307"/>
      <c r="C30" s="307"/>
      <c r="D30" s="307"/>
      <c r="E30" s="307"/>
      <c r="F30" s="307"/>
      <c r="G30" s="308"/>
      <c r="H30" s="308"/>
      <c r="I30" s="308"/>
      <c r="J30" s="308"/>
      <c r="K30" s="307"/>
      <c r="L30" s="307"/>
      <c r="M30" s="307"/>
      <c r="N30" s="307"/>
      <c r="O30" s="307"/>
      <c r="P30" s="81"/>
      <c r="Q30" s="81"/>
      <c r="R30" s="81"/>
    </row>
    <row r="31" spans="1:18" ht="12.75" customHeight="1">
      <c r="A31" s="114" t="s">
        <v>64</v>
      </c>
      <c r="B31" s="308">
        <v>14</v>
      </c>
      <c r="C31" s="307">
        <v>0</v>
      </c>
      <c r="D31" s="307">
        <v>0</v>
      </c>
      <c r="E31" s="307">
        <v>0</v>
      </c>
      <c r="F31" s="307">
        <v>0</v>
      </c>
      <c r="G31" s="307">
        <v>0</v>
      </c>
      <c r="H31" s="308">
        <v>0</v>
      </c>
      <c r="I31" s="308">
        <v>2</v>
      </c>
      <c r="J31" s="308">
        <v>2</v>
      </c>
      <c r="K31" s="307">
        <v>3</v>
      </c>
      <c r="L31" s="307">
        <v>7</v>
      </c>
      <c r="M31" s="307">
        <v>0</v>
      </c>
      <c r="N31" s="307">
        <v>0</v>
      </c>
      <c r="O31" s="307">
        <v>0</v>
      </c>
      <c r="P31" s="81"/>
      <c r="Q31" s="81"/>
      <c r="R31" s="81"/>
    </row>
    <row r="32" spans="1:18" ht="12.75" customHeight="1">
      <c r="A32" s="114" t="s">
        <v>65</v>
      </c>
      <c r="B32" s="308">
        <v>119</v>
      </c>
      <c r="C32" s="307">
        <v>0</v>
      </c>
      <c r="D32" s="307">
        <v>0</v>
      </c>
      <c r="E32" s="307">
        <v>0</v>
      </c>
      <c r="F32" s="307">
        <v>0</v>
      </c>
      <c r="G32" s="307">
        <v>0</v>
      </c>
      <c r="H32" s="308">
        <v>2</v>
      </c>
      <c r="I32" s="308">
        <v>13</v>
      </c>
      <c r="J32" s="308">
        <v>5</v>
      </c>
      <c r="K32" s="307">
        <v>17</v>
      </c>
      <c r="L32" s="307">
        <v>56</v>
      </c>
      <c r="M32" s="307">
        <v>17</v>
      </c>
      <c r="N32" s="307">
        <v>3</v>
      </c>
      <c r="O32" s="307">
        <v>6</v>
      </c>
      <c r="P32" s="81"/>
      <c r="Q32" s="81"/>
      <c r="R32" s="81"/>
    </row>
    <row r="33" spans="1:18" ht="12.75" customHeight="1" hidden="1">
      <c r="A33" s="359" t="s">
        <v>140</v>
      </c>
      <c r="B33" s="308" t="e">
        <v>#REF!</v>
      </c>
      <c r="C33" s="307" t="e">
        <v>#REF!</v>
      </c>
      <c r="D33" s="307" t="e">
        <v>#REF!</v>
      </c>
      <c r="E33" s="307" t="e">
        <v>#REF!</v>
      </c>
      <c r="F33" s="307" t="e">
        <v>#REF!</v>
      </c>
      <c r="G33" s="307" t="e">
        <v>#REF!</v>
      </c>
      <c r="H33" s="308" t="e">
        <v>#REF!</v>
      </c>
      <c r="I33" s="308" t="e">
        <v>#REF!</v>
      </c>
      <c r="J33" s="308" t="e">
        <v>#REF!</v>
      </c>
      <c r="K33" s="307" t="e">
        <v>#REF!</v>
      </c>
      <c r="L33" s="307" t="e">
        <v>#REF!</v>
      </c>
      <c r="M33" s="307" t="e">
        <v>#REF!</v>
      </c>
      <c r="N33" s="307" t="e">
        <v>#REF!</v>
      </c>
      <c r="O33" s="307" t="e">
        <v>#REF!</v>
      </c>
      <c r="P33" s="81"/>
      <c r="Q33" s="81"/>
      <c r="R33" s="81"/>
    </row>
    <row r="34" spans="1:18" ht="12.75" customHeight="1">
      <c r="A34" s="114" t="s">
        <v>66</v>
      </c>
      <c r="B34" s="308">
        <v>113</v>
      </c>
      <c r="C34" s="307">
        <v>0</v>
      </c>
      <c r="D34" s="307">
        <v>1</v>
      </c>
      <c r="E34" s="307">
        <v>0</v>
      </c>
      <c r="F34" s="307">
        <v>0</v>
      </c>
      <c r="G34" s="307">
        <v>1</v>
      </c>
      <c r="H34" s="308">
        <v>4</v>
      </c>
      <c r="I34" s="308">
        <v>10</v>
      </c>
      <c r="J34" s="308">
        <v>6</v>
      </c>
      <c r="K34" s="307">
        <v>18</v>
      </c>
      <c r="L34" s="307">
        <v>45</v>
      </c>
      <c r="M34" s="307">
        <v>21</v>
      </c>
      <c r="N34" s="307">
        <v>3</v>
      </c>
      <c r="O34" s="307">
        <v>4</v>
      </c>
      <c r="P34" s="81"/>
      <c r="Q34" s="81"/>
      <c r="R34" s="81"/>
    </row>
    <row r="35" spans="1:18" ht="12.75" customHeight="1">
      <c r="A35" s="131" t="s">
        <v>67</v>
      </c>
      <c r="B35" s="308">
        <v>82</v>
      </c>
      <c r="C35" s="307">
        <v>0</v>
      </c>
      <c r="D35" s="307">
        <v>0</v>
      </c>
      <c r="E35" s="307">
        <v>0</v>
      </c>
      <c r="F35" s="307">
        <v>1</v>
      </c>
      <c r="G35" s="307">
        <v>1</v>
      </c>
      <c r="H35" s="308">
        <v>1</v>
      </c>
      <c r="I35" s="308">
        <v>9</v>
      </c>
      <c r="J35" s="308">
        <v>7</v>
      </c>
      <c r="K35" s="307">
        <v>17</v>
      </c>
      <c r="L35" s="307">
        <v>38</v>
      </c>
      <c r="M35" s="307">
        <v>7</v>
      </c>
      <c r="N35" s="307">
        <v>1</v>
      </c>
      <c r="O35" s="307">
        <v>0</v>
      </c>
      <c r="P35" s="81"/>
      <c r="Q35" s="81"/>
      <c r="R35" s="81"/>
    </row>
    <row r="36" spans="1:18" ht="12.75" customHeight="1">
      <c r="A36" s="114" t="s">
        <v>68</v>
      </c>
      <c r="B36" s="308">
        <v>136</v>
      </c>
      <c r="C36" s="307">
        <v>1</v>
      </c>
      <c r="D36" s="307">
        <v>0</v>
      </c>
      <c r="E36" s="307">
        <v>0</v>
      </c>
      <c r="F36" s="307">
        <v>0</v>
      </c>
      <c r="G36" s="307">
        <v>0</v>
      </c>
      <c r="H36" s="308">
        <v>2</v>
      </c>
      <c r="I36" s="308">
        <v>20</v>
      </c>
      <c r="J36" s="308">
        <v>17</v>
      </c>
      <c r="K36" s="307">
        <v>16</v>
      </c>
      <c r="L36" s="307">
        <v>62</v>
      </c>
      <c r="M36" s="307">
        <v>15</v>
      </c>
      <c r="N36" s="307">
        <v>1</v>
      </c>
      <c r="O36" s="307">
        <v>2</v>
      </c>
      <c r="P36" s="81"/>
      <c r="Q36" s="81"/>
      <c r="R36" s="81"/>
    </row>
    <row r="37" spans="1:18" ht="12.75" customHeight="1">
      <c r="A37" s="131"/>
      <c r="B37" s="308"/>
      <c r="C37" s="307"/>
      <c r="D37" s="307"/>
      <c r="E37" s="307"/>
      <c r="F37" s="307"/>
      <c r="G37" s="307"/>
      <c r="H37" s="308"/>
      <c r="I37" s="308"/>
      <c r="J37" s="308"/>
      <c r="K37" s="307"/>
      <c r="L37" s="307"/>
      <c r="M37" s="307"/>
      <c r="N37" s="307"/>
      <c r="O37" s="307"/>
      <c r="P37" s="81"/>
      <c r="Q37" s="81"/>
      <c r="R37" s="81"/>
    </row>
    <row r="38" spans="1:18" ht="12.75" customHeight="1">
      <c r="A38" s="114" t="s">
        <v>69</v>
      </c>
      <c r="B38" s="308">
        <v>9</v>
      </c>
      <c r="C38" s="307">
        <v>0</v>
      </c>
      <c r="D38" s="307">
        <v>0</v>
      </c>
      <c r="E38" s="307">
        <v>0</v>
      </c>
      <c r="F38" s="307">
        <v>0</v>
      </c>
      <c r="G38" s="307">
        <v>0</v>
      </c>
      <c r="H38" s="308">
        <v>0</v>
      </c>
      <c r="I38" s="308">
        <v>2</v>
      </c>
      <c r="J38" s="308">
        <v>2</v>
      </c>
      <c r="K38" s="307">
        <v>4</v>
      </c>
      <c r="L38" s="307">
        <v>1</v>
      </c>
      <c r="M38" s="307">
        <v>0</v>
      </c>
      <c r="N38" s="307">
        <v>0</v>
      </c>
      <c r="O38" s="307">
        <v>0</v>
      </c>
      <c r="P38" s="81"/>
      <c r="Q38" s="81"/>
      <c r="R38" s="81"/>
    </row>
    <row r="39" spans="1:18" ht="12.75" customHeight="1">
      <c r="A39" s="114" t="s">
        <v>95</v>
      </c>
      <c r="B39" s="308">
        <v>39</v>
      </c>
      <c r="C39" s="307">
        <v>0</v>
      </c>
      <c r="D39" s="307">
        <v>0</v>
      </c>
      <c r="E39" s="307">
        <v>0</v>
      </c>
      <c r="F39" s="307">
        <v>0</v>
      </c>
      <c r="G39" s="307">
        <v>0</v>
      </c>
      <c r="H39" s="308">
        <v>2</v>
      </c>
      <c r="I39" s="308">
        <v>3</v>
      </c>
      <c r="J39" s="308">
        <v>4</v>
      </c>
      <c r="K39" s="307">
        <v>7</v>
      </c>
      <c r="L39" s="307">
        <v>21</v>
      </c>
      <c r="M39" s="307">
        <v>1</v>
      </c>
      <c r="N39" s="307">
        <v>0</v>
      </c>
      <c r="O39" s="307">
        <v>1</v>
      </c>
      <c r="P39" s="81"/>
      <c r="Q39" s="81"/>
      <c r="R39" s="81"/>
    </row>
    <row r="40" spans="1:18" ht="12.75" customHeight="1">
      <c r="A40" s="114" t="s">
        <v>70</v>
      </c>
      <c r="B40" s="308">
        <v>132</v>
      </c>
      <c r="C40" s="307">
        <v>0</v>
      </c>
      <c r="D40" s="307">
        <v>0</v>
      </c>
      <c r="E40" s="307">
        <v>0</v>
      </c>
      <c r="F40" s="307">
        <v>0</v>
      </c>
      <c r="G40" s="307">
        <v>0</v>
      </c>
      <c r="H40" s="308">
        <v>2</v>
      </c>
      <c r="I40" s="308">
        <v>24</v>
      </c>
      <c r="J40" s="308">
        <v>27</v>
      </c>
      <c r="K40" s="307">
        <v>25</v>
      </c>
      <c r="L40" s="307">
        <v>47</v>
      </c>
      <c r="M40" s="307">
        <v>5</v>
      </c>
      <c r="N40" s="307">
        <v>0</v>
      </c>
      <c r="O40" s="307">
        <v>2</v>
      </c>
      <c r="P40" s="81"/>
      <c r="Q40" s="81"/>
      <c r="R40" s="81"/>
    </row>
    <row r="41" spans="1:18" ht="12">
      <c r="A41" s="184" t="s">
        <v>71</v>
      </c>
      <c r="B41" s="430">
        <v>11</v>
      </c>
      <c r="C41" s="431">
        <v>0</v>
      </c>
      <c r="D41" s="431">
        <v>0</v>
      </c>
      <c r="E41" s="431">
        <v>0</v>
      </c>
      <c r="F41" s="431">
        <v>0</v>
      </c>
      <c r="G41" s="431">
        <v>0</v>
      </c>
      <c r="H41" s="430">
        <v>0</v>
      </c>
      <c r="I41" s="430">
        <v>1</v>
      </c>
      <c r="J41" s="430">
        <v>1</v>
      </c>
      <c r="K41" s="431">
        <v>1</v>
      </c>
      <c r="L41" s="431">
        <v>7</v>
      </c>
      <c r="M41" s="431">
        <v>1</v>
      </c>
      <c r="N41" s="431">
        <v>0</v>
      </c>
      <c r="O41" s="431">
        <v>0</v>
      </c>
      <c r="P41" s="81"/>
      <c r="Q41" s="81"/>
      <c r="R41" s="81"/>
    </row>
    <row r="42" spans="1:18" ht="11.25">
      <c r="A42" s="81"/>
      <c r="B42" s="81"/>
      <c r="C42" s="81"/>
      <c r="D42" s="81"/>
      <c r="E42" s="81"/>
      <c r="F42" s="81"/>
      <c r="G42" s="81"/>
      <c r="H42" s="81"/>
      <c r="I42" s="122"/>
      <c r="J42" s="81"/>
      <c r="K42" s="81"/>
      <c r="L42" s="81"/>
      <c r="M42" s="81"/>
      <c r="N42" s="81"/>
      <c r="O42" s="81"/>
      <c r="P42" s="81"/>
      <c r="Q42" s="81"/>
      <c r="R42" s="81"/>
    </row>
    <row r="43" spans="1:18" ht="11.25">
      <c r="A43" s="81"/>
      <c r="B43" s="81"/>
      <c r="C43" s="81"/>
      <c r="D43" s="81"/>
      <c r="E43" s="81"/>
      <c r="F43" s="81"/>
      <c r="G43" s="81"/>
      <c r="H43" s="81"/>
      <c r="I43" s="122"/>
      <c r="J43" s="81"/>
      <c r="K43" s="81"/>
      <c r="L43" s="81"/>
      <c r="M43" s="81"/>
      <c r="N43" s="81"/>
      <c r="O43" s="81"/>
      <c r="P43" s="81"/>
      <c r="Q43" s="81"/>
      <c r="R43" s="81"/>
    </row>
    <row r="44" spans="1:18" ht="11.25">
      <c r="A44" s="81"/>
      <c r="B44" s="81"/>
      <c r="C44" s="81"/>
      <c r="D44" s="81"/>
      <c r="E44" s="81"/>
      <c r="F44" s="81"/>
      <c r="G44" s="81"/>
      <c r="H44" s="81"/>
      <c r="I44" s="122"/>
      <c r="J44" s="81"/>
      <c r="K44" s="81"/>
      <c r="L44" s="81"/>
      <c r="M44" s="81"/>
      <c r="N44" s="81"/>
      <c r="O44" s="81"/>
      <c r="P44" s="81"/>
      <c r="Q44" s="81"/>
      <c r="R44" s="81"/>
    </row>
    <row r="45" spans="1:18" ht="11.25">
      <c r="A45" s="81"/>
      <c r="B45" s="81"/>
      <c r="C45" s="81"/>
      <c r="D45" s="81"/>
      <c r="E45" s="81"/>
      <c r="F45" s="81"/>
      <c r="G45" s="81"/>
      <c r="H45" s="81"/>
      <c r="I45" s="122"/>
      <c r="J45" s="81"/>
      <c r="K45" s="81"/>
      <c r="L45" s="81"/>
      <c r="M45" s="81"/>
      <c r="N45" s="81"/>
      <c r="O45" s="81"/>
      <c r="P45" s="81"/>
      <c r="Q45" s="81"/>
      <c r="R45" s="81"/>
    </row>
    <row r="46" spans="1:18" ht="11.25">
      <c r="A46" s="81"/>
      <c r="B46" s="81"/>
      <c r="C46" s="81"/>
      <c r="D46" s="81"/>
      <c r="E46" s="81"/>
      <c r="F46" s="81"/>
      <c r="G46" s="81"/>
      <c r="H46" s="81"/>
      <c r="I46" s="122"/>
      <c r="J46" s="81"/>
      <c r="K46" s="81"/>
      <c r="L46" s="81"/>
      <c r="M46" s="81"/>
      <c r="N46" s="81"/>
      <c r="O46" s="81"/>
      <c r="P46" s="81"/>
      <c r="Q46" s="81"/>
      <c r="R46" s="81"/>
    </row>
    <row r="47" spans="1:18" ht="11.25">
      <c r="A47" s="81"/>
      <c r="B47" s="81"/>
      <c r="C47" s="81"/>
      <c r="D47" s="81"/>
      <c r="E47" s="81"/>
      <c r="F47" s="81"/>
      <c r="G47" s="81"/>
      <c r="H47" s="81"/>
      <c r="I47" s="122"/>
      <c r="J47" s="81"/>
      <c r="K47" s="81"/>
      <c r="L47" s="81"/>
      <c r="M47" s="81"/>
      <c r="N47" s="81"/>
      <c r="O47" s="81"/>
      <c r="P47" s="81"/>
      <c r="Q47" s="81"/>
      <c r="R47" s="81"/>
    </row>
    <row r="48" spans="1:18" ht="11.25">
      <c r="A48" s="81"/>
      <c r="B48" s="81"/>
      <c r="C48" s="81"/>
      <c r="D48" s="81"/>
      <c r="E48" s="81"/>
      <c r="F48" s="81"/>
      <c r="G48" s="81"/>
      <c r="H48" s="81"/>
      <c r="I48" s="122"/>
      <c r="J48" s="81"/>
      <c r="K48" s="81"/>
      <c r="L48" s="81"/>
      <c r="M48" s="81"/>
      <c r="N48" s="81"/>
      <c r="O48" s="81"/>
      <c r="P48" s="81"/>
      <c r="Q48" s="81"/>
      <c r="R48" s="81"/>
    </row>
    <row r="49" spans="1:18" ht="11.25">
      <c r="A49" s="81"/>
      <c r="B49" s="81"/>
      <c r="C49" s="81"/>
      <c r="D49" s="81"/>
      <c r="E49" s="81"/>
      <c r="F49" s="81"/>
      <c r="G49" s="81"/>
      <c r="H49" s="81"/>
      <c r="I49" s="122"/>
      <c r="J49" s="81"/>
      <c r="K49" s="81"/>
      <c r="L49" s="81"/>
      <c r="M49" s="81"/>
      <c r="N49" s="81"/>
      <c r="O49" s="81"/>
      <c r="P49" s="81"/>
      <c r="Q49" s="81"/>
      <c r="R49" s="81"/>
    </row>
    <row r="50" spans="1:18" ht="11.25">
      <c r="A50" s="81"/>
      <c r="B50" s="81"/>
      <c r="C50" s="81"/>
      <c r="D50" s="81"/>
      <c r="E50" s="81"/>
      <c r="F50" s="81"/>
      <c r="G50" s="81"/>
      <c r="H50" s="81"/>
      <c r="I50" s="122"/>
      <c r="J50" s="81"/>
      <c r="K50" s="81"/>
      <c r="L50" s="81"/>
      <c r="M50" s="81"/>
      <c r="N50" s="81"/>
      <c r="O50" s="81"/>
      <c r="P50" s="81"/>
      <c r="Q50" s="81"/>
      <c r="R50" s="81"/>
    </row>
    <row r="51" spans="1:18" ht="11.25">
      <c r="A51" s="81"/>
      <c r="B51" s="81"/>
      <c r="C51" s="81"/>
      <c r="D51" s="81"/>
      <c r="E51" s="81"/>
      <c r="F51" s="81"/>
      <c r="G51" s="81"/>
      <c r="H51" s="81"/>
      <c r="I51" s="122"/>
      <c r="J51" s="81"/>
      <c r="K51" s="81"/>
      <c r="L51" s="81"/>
      <c r="M51" s="81"/>
      <c r="N51" s="81"/>
      <c r="O51" s="81"/>
      <c r="P51" s="81"/>
      <c r="Q51" s="81"/>
      <c r="R51" s="81"/>
    </row>
    <row r="52" spans="1:18" ht="11.25">
      <c r="A52" s="81"/>
      <c r="B52" s="81"/>
      <c r="C52" s="81"/>
      <c r="D52" s="81"/>
      <c r="E52" s="81"/>
      <c r="F52" s="81"/>
      <c r="G52" s="81"/>
      <c r="H52" s="81"/>
      <c r="I52" s="122"/>
      <c r="J52" s="81"/>
      <c r="K52" s="81"/>
      <c r="L52" s="81"/>
      <c r="M52" s="81"/>
      <c r="N52" s="81"/>
      <c r="O52" s="81"/>
      <c r="P52" s="81"/>
      <c r="Q52" s="81"/>
      <c r="R52" s="81"/>
    </row>
    <row r="53" spans="1:18" ht="11.25">
      <c r="A53" s="81"/>
      <c r="B53" s="81"/>
      <c r="C53" s="81"/>
      <c r="D53" s="81"/>
      <c r="E53" s="81"/>
      <c r="F53" s="81"/>
      <c r="G53" s="81"/>
      <c r="H53" s="81"/>
      <c r="I53" s="122"/>
      <c r="J53" s="81"/>
      <c r="K53" s="81"/>
      <c r="L53" s="81"/>
      <c r="M53" s="81"/>
      <c r="N53" s="81"/>
      <c r="O53" s="81"/>
      <c r="P53" s="81"/>
      <c r="Q53" s="81"/>
      <c r="R53" s="81"/>
    </row>
    <row r="54" spans="1:18" ht="11.25">
      <c r="A54" s="81"/>
      <c r="B54" s="81"/>
      <c r="C54" s="81"/>
      <c r="D54" s="81"/>
      <c r="E54" s="81"/>
      <c r="F54" s="81"/>
      <c r="G54" s="81"/>
      <c r="H54" s="81"/>
      <c r="I54" s="122"/>
      <c r="J54" s="81"/>
      <c r="K54" s="81"/>
      <c r="L54" s="81"/>
      <c r="M54" s="81"/>
      <c r="N54" s="81"/>
      <c r="O54" s="81"/>
      <c r="P54" s="81"/>
      <c r="Q54" s="81"/>
      <c r="R54" s="81"/>
    </row>
    <row r="55" spans="1:18" ht="11.25">
      <c r="A55" s="81"/>
      <c r="B55" s="81"/>
      <c r="C55" s="81"/>
      <c r="D55" s="81"/>
      <c r="E55" s="81"/>
      <c r="F55" s="81"/>
      <c r="G55" s="81"/>
      <c r="H55" s="81"/>
      <c r="I55" s="122"/>
      <c r="J55" s="81"/>
      <c r="K55" s="81"/>
      <c r="L55" s="81"/>
      <c r="M55" s="81"/>
      <c r="N55" s="81"/>
      <c r="O55" s="81"/>
      <c r="P55" s="81"/>
      <c r="Q55" s="81"/>
      <c r="R55" s="81"/>
    </row>
    <row r="56" spans="1:18" ht="11.25">
      <c r="A56" s="81"/>
      <c r="B56" s="81"/>
      <c r="C56" s="81"/>
      <c r="D56" s="81"/>
      <c r="E56" s="81"/>
      <c r="F56" s="81"/>
      <c r="G56" s="81"/>
      <c r="H56" s="81"/>
      <c r="I56" s="122"/>
      <c r="J56" s="81"/>
      <c r="K56" s="81"/>
      <c r="L56" s="81"/>
      <c r="M56" s="81"/>
      <c r="N56" s="81"/>
      <c r="O56" s="81"/>
      <c r="P56" s="81"/>
      <c r="Q56" s="81"/>
      <c r="R56" s="81"/>
    </row>
    <row r="57" spans="1:17" ht="11.25">
      <c r="A57" s="81"/>
      <c r="B57" s="81"/>
      <c r="C57" s="81"/>
      <c r="D57" s="81"/>
      <c r="E57" s="81"/>
      <c r="F57" s="81"/>
      <c r="G57" s="81"/>
      <c r="H57" s="81"/>
      <c r="I57" s="122"/>
      <c r="J57" s="81"/>
      <c r="K57" s="81"/>
      <c r="L57" s="81"/>
      <c r="M57" s="81"/>
      <c r="N57" s="81"/>
      <c r="O57" s="81"/>
      <c r="P57" s="81"/>
      <c r="Q57" s="81"/>
    </row>
    <row r="58" spans="9:17" ht="11.25">
      <c r="I58" s="142"/>
      <c r="Q58" s="81"/>
    </row>
    <row r="59" ht="11.25">
      <c r="I59" s="142"/>
    </row>
    <row r="60" ht="11.25">
      <c r="I60" s="142"/>
    </row>
    <row r="61" ht="11.25">
      <c r="I61" s="142"/>
    </row>
    <row r="62" ht="11.25">
      <c r="I62" s="142"/>
    </row>
    <row r="63" ht="11.25">
      <c r="I63" s="142"/>
    </row>
    <row r="64" ht="11.25">
      <c r="I64" s="142"/>
    </row>
    <row r="65" ht="11.25">
      <c r="I65" s="142"/>
    </row>
    <row r="66" ht="11.25">
      <c r="I66" s="142"/>
    </row>
    <row r="67" ht="11.25">
      <c r="I67" s="142"/>
    </row>
    <row r="68" ht="11.25">
      <c r="I68" s="142"/>
    </row>
    <row r="69" ht="11.25">
      <c r="I69" s="142"/>
    </row>
    <row r="70" ht="11.25">
      <c r="I70" s="142"/>
    </row>
    <row r="71" ht="11.25">
      <c r="I71" s="142"/>
    </row>
    <row r="72" ht="11.25">
      <c r="I72" s="142"/>
    </row>
    <row r="73" ht="11.25">
      <c r="I73" s="142"/>
    </row>
    <row r="74" ht="11.25">
      <c r="I74" s="142"/>
    </row>
    <row r="75" ht="11.25">
      <c r="I75" s="142"/>
    </row>
    <row r="76" ht="11.25">
      <c r="I76" s="142"/>
    </row>
    <row r="77" ht="11.25">
      <c r="I77" s="142"/>
    </row>
    <row r="78" ht="11.25">
      <c r="I78" s="142"/>
    </row>
    <row r="79" ht="11.25">
      <c r="I79" s="142"/>
    </row>
    <row r="80" ht="11.25">
      <c r="I80" s="142"/>
    </row>
    <row r="81" ht="11.25">
      <c r="I81" s="142"/>
    </row>
    <row r="82" ht="11.25">
      <c r="I82" s="142"/>
    </row>
    <row r="83" ht="11.25">
      <c r="I83" s="142"/>
    </row>
    <row r="84" ht="11.25">
      <c r="I84" s="142"/>
    </row>
  </sheetData>
  <sheetProtection/>
  <printOptions horizontalCentered="1"/>
  <pageMargins left="0.7874015748031497" right="0.7874015748031497" top="0.8267716535433072" bottom="0.5118110236220472" header="0.5118110236220472" footer="0.4724409448818898"/>
  <pageSetup horizontalDpi="600" verticalDpi="600" orientation="portrait" paperSize="9" r:id="rId1"/>
  <headerFooter alignWithMargins="0">
    <oddHeader>&amp;L&amp;Z&amp;F&amp;A</oddHeader>
    <oddFooter>&amp;R&amp;D&amp;T</oddFooter>
  </headerFooter>
</worksheet>
</file>

<file path=xl/worksheets/sheet2.xml><?xml version="1.0" encoding="utf-8"?>
<worksheet xmlns="http://schemas.openxmlformats.org/spreadsheetml/2006/main" xmlns:r="http://schemas.openxmlformats.org/officeDocument/2006/relationships">
  <dimension ref="A1:R74"/>
  <sheetViews>
    <sheetView showGridLines="0" zoomScaleSheetLayoutView="100" workbookViewId="0" topLeftCell="A1">
      <selection activeCell="A1" sqref="A1"/>
    </sheetView>
  </sheetViews>
  <sheetFormatPr defaultColWidth="10.875" defaultRowHeight="12.75"/>
  <cols>
    <col min="1" max="1" width="2.875" style="1" customWidth="1"/>
    <col min="2" max="2" width="12.75390625" style="1" customWidth="1"/>
    <col min="3" max="10" width="10.75390625" style="1" customWidth="1"/>
    <col min="11" max="11" width="14.375" style="1" customWidth="1"/>
    <col min="12" max="12" width="13.75390625" style="1" customWidth="1"/>
    <col min="13" max="14" width="8.75390625" style="1" customWidth="1"/>
    <col min="15" max="16" width="13.75390625" style="1" customWidth="1"/>
    <col min="17" max="18" width="8.75390625" style="1" customWidth="1"/>
    <col min="19" max="19" width="3.00390625" style="1" customWidth="1"/>
    <col min="20" max="16384" width="10.875" style="1" customWidth="1"/>
  </cols>
  <sheetData>
    <row r="1" ht="11.25">
      <c r="L1" s="42"/>
    </row>
    <row r="2" spans="1:10" ht="16.5" customHeight="1" thickBot="1">
      <c r="A2" s="2" t="s">
        <v>154</v>
      </c>
      <c r="B2" s="2"/>
      <c r="C2" s="2"/>
      <c r="D2" s="2"/>
      <c r="E2" s="2"/>
      <c r="F2" s="2"/>
      <c r="G2" s="2"/>
      <c r="H2" s="2"/>
      <c r="I2" s="2"/>
      <c r="J2" s="43"/>
    </row>
    <row r="3" spans="1:18" ht="12.75" customHeight="1">
      <c r="A3" s="3"/>
      <c r="B3" s="3"/>
      <c r="C3" s="4" t="s">
        <v>0</v>
      </c>
      <c r="D3" s="5"/>
      <c r="E3" s="5"/>
      <c r="F3" s="5"/>
      <c r="G3" s="6" t="s">
        <v>1</v>
      </c>
      <c r="H3" s="7"/>
      <c r="I3" s="8"/>
      <c r="J3" s="7"/>
      <c r="K3" s="6" t="s">
        <v>2</v>
      </c>
      <c r="L3" s="8"/>
      <c r="M3" s="8"/>
      <c r="N3" s="7"/>
      <c r="O3" s="4" t="s">
        <v>202</v>
      </c>
      <c r="P3" s="5"/>
      <c r="Q3" s="5"/>
      <c r="R3" s="5"/>
    </row>
    <row r="4" spans="2:18" ht="12.75" customHeight="1">
      <c r="B4" s="42" t="s">
        <v>138</v>
      </c>
      <c r="C4" s="9"/>
      <c r="D4" s="9"/>
      <c r="E4" s="10"/>
      <c r="F4" s="11"/>
      <c r="G4" s="9"/>
      <c r="H4" s="9"/>
      <c r="I4" s="10"/>
      <c r="J4" s="11"/>
      <c r="K4" s="44"/>
      <c r="L4" s="10"/>
      <c r="M4" s="10"/>
      <c r="N4" s="12"/>
      <c r="O4" s="9"/>
      <c r="P4" s="9"/>
      <c r="Q4" s="10"/>
      <c r="R4" s="12"/>
    </row>
    <row r="5" spans="3:18" ht="12.75" customHeight="1">
      <c r="C5" s="13"/>
      <c r="D5" s="13"/>
      <c r="E5" s="14"/>
      <c r="F5" s="15"/>
      <c r="G5" s="13"/>
      <c r="H5" s="13"/>
      <c r="I5" s="14"/>
      <c r="J5" s="16"/>
      <c r="K5" s="45"/>
      <c r="L5" s="17"/>
      <c r="M5" s="14"/>
      <c r="N5" s="15"/>
      <c r="O5" s="13"/>
      <c r="P5" s="13"/>
      <c r="Q5" s="14"/>
      <c r="R5" s="14"/>
    </row>
    <row r="6" spans="3:18" ht="12.75" customHeight="1">
      <c r="C6" s="15" t="s">
        <v>148</v>
      </c>
      <c r="D6" s="15" t="s">
        <v>204</v>
      </c>
      <c r="E6" s="15" t="s">
        <v>4</v>
      </c>
      <c r="F6" s="15" t="s">
        <v>155</v>
      </c>
      <c r="G6" s="15" t="s">
        <v>148</v>
      </c>
      <c r="H6" s="15" t="s">
        <v>204</v>
      </c>
      <c r="I6" s="15" t="s">
        <v>4</v>
      </c>
      <c r="J6" s="18" t="s">
        <v>155</v>
      </c>
      <c r="K6" s="15" t="s">
        <v>148</v>
      </c>
      <c r="L6" s="15" t="s">
        <v>204</v>
      </c>
      <c r="M6" s="15" t="s">
        <v>4</v>
      </c>
      <c r="N6" s="15" t="s">
        <v>155</v>
      </c>
      <c r="O6" s="15" t="s">
        <v>148</v>
      </c>
      <c r="P6" s="15" t="s">
        <v>204</v>
      </c>
      <c r="Q6" s="15" t="s">
        <v>4</v>
      </c>
      <c r="R6" s="15" t="s">
        <v>155</v>
      </c>
    </row>
    <row r="7" spans="3:18" ht="12.75" customHeight="1">
      <c r="C7" s="13"/>
      <c r="D7" s="13"/>
      <c r="E7" s="15" t="s">
        <v>6</v>
      </c>
      <c r="F7" s="19" t="s">
        <v>6</v>
      </c>
      <c r="G7" s="13"/>
      <c r="H7" s="13"/>
      <c r="I7" s="15" t="s">
        <v>6</v>
      </c>
      <c r="J7" s="18" t="s">
        <v>6</v>
      </c>
      <c r="K7" s="46"/>
      <c r="L7" s="17"/>
      <c r="M7" s="15" t="s">
        <v>6</v>
      </c>
      <c r="N7" s="19" t="s">
        <v>6</v>
      </c>
      <c r="O7" s="13"/>
      <c r="P7" s="13"/>
      <c r="Q7" s="15" t="s">
        <v>6</v>
      </c>
      <c r="R7" s="19" t="s">
        <v>6</v>
      </c>
    </row>
    <row r="8" spans="1:18" ht="16.5" customHeight="1">
      <c r="A8" s="21"/>
      <c r="B8" s="72" t="s">
        <v>26</v>
      </c>
      <c r="C8" s="220">
        <v>2226</v>
      </c>
      <c r="D8" s="220">
        <v>2275</v>
      </c>
      <c r="E8" s="221">
        <v>100</v>
      </c>
      <c r="F8" s="222">
        <v>2.2</v>
      </c>
      <c r="G8" s="220">
        <v>91960</v>
      </c>
      <c r="H8" s="220">
        <v>90933</v>
      </c>
      <c r="I8" s="223">
        <v>100</v>
      </c>
      <c r="J8" s="221">
        <v>-1.1</v>
      </c>
      <c r="K8" s="224">
        <v>252093681</v>
      </c>
      <c r="L8" s="225">
        <v>255869083</v>
      </c>
      <c r="M8" s="221">
        <v>100</v>
      </c>
      <c r="N8" s="222">
        <v>1.5</v>
      </c>
      <c r="O8" s="220">
        <v>85626627</v>
      </c>
      <c r="P8" s="220">
        <v>96909403</v>
      </c>
      <c r="Q8" s="221">
        <v>100</v>
      </c>
      <c r="R8" s="222">
        <v>13.2</v>
      </c>
    </row>
    <row r="9" spans="3:18" ht="16.5" customHeight="1">
      <c r="C9" s="226"/>
      <c r="D9" s="226"/>
      <c r="E9" s="227"/>
      <c r="F9" s="228"/>
      <c r="G9" s="226"/>
      <c r="H9" s="229"/>
      <c r="I9" s="230"/>
      <c r="J9" s="227"/>
      <c r="K9" s="231"/>
      <c r="L9" s="232"/>
      <c r="M9" s="230"/>
      <c r="N9" s="230"/>
      <c r="O9" s="226"/>
      <c r="P9" s="229"/>
      <c r="Q9" s="227"/>
      <c r="R9" s="230"/>
    </row>
    <row r="10" spans="1:18" ht="16.5" customHeight="1">
      <c r="A10" s="29" t="s">
        <v>203</v>
      </c>
      <c r="B10" s="30" t="s">
        <v>7</v>
      </c>
      <c r="C10" s="233">
        <v>576</v>
      </c>
      <c r="D10" s="226">
        <v>547</v>
      </c>
      <c r="E10" s="230">
        <v>24</v>
      </c>
      <c r="F10" s="230">
        <v>-5</v>
      </c>
      <c r="G10" s="233">
        <v>18249</v>
      </c>
      <c r="H10" s="226">
        <v>16008</v>
      </c>
      <c r="I10" s="230">
        <v>17.6</v>
      </c>
      <c r="J10" s="227">
        <v>-12.3</v>
      </c>
      <c r="K10" s="234">
        <v>30095899</v>
      </c>
      <c r="L10" s="232">
        <v>29659354</v>
      </c>
      <c r="M10" s="230">
        <v>11.6</v>
      </c>
      <c r="N10" s="230">
        <v>-1.5</v>
      </c>
      <c r="O10" s="233">
        <v>10761539</v>
      </c>
      <c r="P10" s="226">
        <v>11525447</v>
      </c>
      <c r="Q10" s="227">
        <v>11.9</v>
      </c>
      <c r="R10" s="230">
        <v>7.1</v>
      </c>
    </row>
    <row r="11" spans="1:18" ht="16.5" customHeight="1">
      <c r="A11" s="31">
        <v>10</v>
      </c>
      <c r="B11" s="30" t="s">
        <v>8</v>
      </c>
      <c r="C11" s="233">
        <v>78</v>
      </c>
      <c r="D11" s="226">
        <v>96</v>
      </c>
      <c r="E11" s="230">
        <v>4.2</v>
      </c>
      <c r="F11" s="230">
        <v>23.1</v>
      </c>
      <c r="G11" s="233">
        <v>1796</v>
      </c>
      <c r="H11" s="226">
        <v>2049</v>
      </c>
      <c r="I11" s="230">
        <v>2.3</v>
      </c>
      <c r="J11" s="227">
        <v>14.1</v>
      </c>
      <c r="K11" s="234">
        <v>14940562</v>
      </c>
      <c r="L11" s="232">
        <v>14149359</v>
      </c>
      <c r="M11" s="230">
        <v>5.5</v>
      </c>
      <c r="N11" s="230">
        <v>-5.3</v>
      </c>
      <c r="O11" s="233">
        <v>4623087</v>
      </c>
      <c r="P11" s="226">
        <v>4570240</v>
      </c>
      <c r="Q11" s="227">
        <v>4.7</v>
      </c>
      <c r="R11" s="230">
        <v>-1.1</v>
      </c>
    </row>
    <row r="12" spans="1:18" ht="16.5" customHeight="1">
      <c r="A12" s="31">
        <v>11</v>
      </c>
      <c r="B12" s="30" t="s">
        <v>9</v>
      </c>
      <c r="C12" s="233">
        <v>160</v>
      </c>
      <c r="D12" s="226">
        <v>163</v>
      </c>
      <c r="E12" s="230">
        <v>7.2</v>
      </c>
      <c r="F12" s="230">
        <v>1.9</v>
      </c>
      <c r="G12" s="233">
        <v>4519</v>
      </c>
      <c r="H12" s="226">
        <v>4027</v>
      </c>
      <c r="I12" s="230">
        <v>4.4</v>
      </c>
      <c r="J12" s="227">
        <v>-10.9</v>
      </c>
      <c r="K12" s="234">
        <v>2946674</v>
      </c>
      <c r="L12" s="232">
        <v>2925820</v>
      </c>
      <c r="M12" s="230">
        <v>1.1</v>
      </c>
      <c r="N12" s="230">
        <v>-0.7</v>
      </c>
      <c r="O12" s="233">
        <v>1409891</v>
      </c>
      <c r="P12" s="226">
        <v>1436907</v>
      </c>
      <c r="Q12" s="227">
        <v>1.5</v>
      </c>
      <c r="R12" s="230">
        <v>1.9</v>
      </c>
    </row>
    <row r="13" spans="1:18" ht="16.5" customHeight="1">
      <c r="A13" s="31">
        <v>12</v>
      </c>
      <c r="B13" s="30" t="s">
        <v>10</v>
      </c>
      <c r="C13" s="233">
        <v>147</v>
      </c>
      <c r="D13" s="226">
        <v>153</v>
      </c>
      <c r="E13" s="230">
        <v>6.7</v>
      </c>
      <c r="F13" s="230">
        <v>4.1</v>
      </c>
      <c r="G13" s="233">
        <v>1958</v>
      </c>
      <c r="H13" s="226">
        <v>2052</v>
      </c>
      <c r="I13" s="230">
        <v>2.3</v>
      </c>
      <c r="J13" s="227">
        <v>4.8</v>
      </c>
      <c r="K13" s="234">
        <v>3210744</v>
      </c>
      <c r="L13" s="232">
        <v>3124764</v>
      </c>
      <c r="M13" s="230">
        <v>1.2</v>
      </c>
      <c r="N13" s="230">
        <v>-2.7</v>
      </c>
      <c r="O13" s="233">
        <v>1107087</v>
      </c>
      <c r="P13" s="226">
        <v>1138955</v>
      </c>
      <c r="Q13" s="227">
        <v>1.2</v>
      </c>
      <c r="R13" s="230">
        <v>2.9</v>
      </c>
    </row>
    <row r="14" spans="1:18" ht="16.5" customHeight="1">
      <c r="A14" s="52">
        <v>13</v>
      </c>
      <c r="B14" s="53" t="s">
        <v>11</v>
      </c>
      <c r="C14" s="233">
        <v>60</v>
      </c>
      <c r="D14" s="235">
        <v>69</v>
      </c>
      <c r="E14" s="236">
        <v>3</v>
      </c>
      <c r="F14" s="236">
        <v>15</v>
      </c>
      <c r="G14" s="233">
        <v>665</v>
      </c>
      <c r="H14" s="235">
        <v>637</v>
      </c>
      <c r="I14" s="236">
        <v>0.7</v>
      </c>
      <c r="J14" s="237">
        <v>-4.2</v>
      </c>
      <c r="K14" s="234">
        <v>621656</v>
      </c>
      <c r="L14" s="238">
        <v>796330</v>
      </c>
      <c r="M14" s="236">
        <v>0.3</v>
      </c>
      <c r="N14" s="236">
        <v>28.1</v>
      </c>
      <c r="O14" s="233">
        <v>227387</v>
      </c>
      <c r="P14" s="235">
        <v>352004</v>
      </c>
      <c r="Q14" s="237">
        <v>0.4</v>
      </c>
      <c r="R14" s="236">
        <v>54.8</v>
      </c>
    </row>
    <row r="15" spans="1:18" ht="16.5" customHeight="1">
      <c r="A15" s="31">
        <v>14</v>
      </c>
      <c r="B15" s="30" t="s">
        <v>12</v>
      </c>
      <c r="C15" s="239">
        <v>31</v>
      </c>
      <c r="D15" s="226">
        <v>29</v>
      </c>
      <c r="E15" s="230">
        <v>1.3</v>
      </c>
      <c r="F15" s="230">
        <v>-6.5</v>
      </c>
      <c r="G15" s="239">
        <v>1187</v>
      </c>
      <c r="H15" s="226">
        <v>1058</v>
      </c>
      <c r="I15" s="230">
        <v>1.2</v>
      </c>
      <c r="J15" s="227">
        <v>-10.9</v>
      </c>
      <c r="K15" s="239">
        <v>8220838</v>
      </c>
      <c r="L15" s="232">
        <v>7323597</v>
      </c>
      <c r="M15" s="230">
        <v>2.9</v>
      </c>
      <c r="N15" s="230">
        <v>-10.9</v>
      </c>
      <c r="O15" s="239">
        <v>3471804</v>
      </c>
      <c r="P15" s="226">
        <v>2913921</v>
      </c>
      <c r="Q15" s="227">
        <v>3</v>
      </c>
      <c r="R15" s="230">
        <v>-16.1</v>
      </c>
    </row>
    <row r="16" spans="1:18" ht="16.5" customHeight="1">
      <c r="A16" s="31">
        <v>15</v>
      </c>
      <c r="B16" s="30" t="s">
        <v>13</v>
      </c>
      <c r="C16" s="234">
        <v>117</v>
      </c>
      <c r="D16" s="226">
        <v>123</v>
      </c>
      <c r="E16" s="230">
        <v>5.4</v>
      </c>
      <c r="F16" s="230">
        <v>5.1</v>
      </c>
      <c r="G16" s="234">
        <v>3193</v>
      </c>
      <c r="H16" s="226">
        <v>3114</v>
      </c>
      <c r="I16" s="230">
        <v>3.4</v>
      </c>
      <c r="J16" s="227">
        <v>-2.5</v>
      </c>
      <c r="K16" s="234">
        <v>6273932</v>
      </c>
      <c r="L16" s="232">
        <v>4770951</v>
      </c>
      <c r="M16" s="230">
        <v>1.9</v>
      </c>
      <c r="N16" s="230">
        <v>-24</v>
      </c>
      <c r="O16" s="234">
        <v>2802239</v>
      </c>
      <c r="P16" s="226">
        <v>2524183</v>
      </c>
      <c r="Q16" s="227">
        <v>2.6</v>
      </c>
      <c r="R16" s="230">
        <v>-9.9</v>
      </c>
    </row>
    <row r="17" spans="1:18" ht="16.5" customHeight="1">
      <c r="A17" s="31">
        <v>16</v>
      </c>
      <c r="B17" s="30" t="s">
        <v>14</v>
      </c>
      <c r="C17" s="234">
        <v>40</v>
      </c>
      <c r="D17" s="226">
        <v>40</v>
      </c>
      <c r="E17" s="230">
        <v>1.8</v>
      </c>
      <c r="F17" s="230">
        <v>0</v>
      </c>
      <c r="G17" s="234">
        <v>3605</v>
      </c>
      <c r="H17" s="226">
        <v>3556</v>
      </c>
      <c r="I17" s="230">
        <v>3.9</v>
      </c>
      <c r="J17" s="227">
        <v>-1.4</v>
      </c>
      <c r="K17" s="234">
        <v>17997586</v>
      </c>
      <c r="L17" s="232">
        <v>13885655</v>
      </c>
      <c r="M17" s="230">
        <v>5.4</v>
      </c>
      <c r="N17" s="230">
        <v>-22.8</v>
      </c>
      <c r="O17" s="234">
        <v>6654781</v>
      </c>
      <c r="P17" s="226">
        <v>6575447</v>
      </c>
      <c r="Q17" s="227">
        <v>6.8</v>
      </c>
      <c r="R17" s="230">
        <v>-1.2</v>
      </c>
    </row>
    <row r="18" spans="1:18" ht="16.5" customHeight="1">
      <c r="A18" s="31">
        <v>17</v>
      </c>
      <c r="B18" s="30" t="s">
        <v>15</v>
      </c>
      <c r="C18" s="234">
        <v>19</v>
      </c>
      <c r="D18" s="226">
        <v>20</v>
      </c>
      <c r="E18" s="230">
        <v>0.9</v>
      </c>
      <c r="F18" s="230">
        <v>5.3</v>
      </c>
      <c r="G18" s="234">
        <v>171</v>
      </c>
      <c r="H18" s="226">
        <v>181</v>
      </c>
      <c r="I18" s="230">
        <v>0.2</v>
      </c>
      <c r="J18" s="227">
        <v>5.8</v>
      </c>
      <c r="K18" s="234">
        <v>1008408</v>
      </c>
      <c r="L18" s="232">
        <v>1095918</v>
      </c>
      <c r="M18" s="230">
        <v>0.4</v>
      </c>
      <c r="N18" s="230">
        <v>8.7</v>
      </c>
      <c r="O18" s="234">
        <v>334530</v>
      </c>
      <c r="P18" s="226">
        <v>366047</v>
      </c>
      <c r="Q18" s="227">
        <v>0.4</v>
      </c>
      <c r="R18" s="230">
        <v>9.4</v>
      </c>
    </row>
    <row r="19" spans="1:18" ht="16.5" customHeight="1">
      <c r="A19" s="52">
        <v>18</v>
      </c>
      <c r="B19" s="53" t="s">
        <v>16</v>
      </c>
      <c r="C19" s="240">
        <v>111</v>
      </c>
      <c r="D19" s="235">
        <v>104</v>
      </c>
      <c r="E19" s="236">
        <v>4.6</v>
      </c>
      <c r="F19" s="236">
        <v>-6.3</v>
      </c>
      <c r="G19" s="240">
        <v>4703</v>
      </c>
      <c r="H19" s="235">
        <v>4461</v>
      </c>
      <c r="I19" s="236">
        <v>4.9</v>
      </c>
      <c r="J19" s="237">
        <v>-5.1</v>
      </c>
      <c r="K19" s="240">
        <v>10421791</v>
      </c>
      <c r="L19" s="238">
        <v>10233269</v>
      </c>
      <c r="M19" s="236">
        <v>4</v>
      </c>
      <c r="N19" s="236">
        <v>-1.8</v>
      </c>
      <c r="O19" s="240">
        <v>4498763</v>
      </c>
      <c r="P19" s="235">
        <v>4234673</v>
      </c>
      <c r="Q19" s="237">
        <v>4.4</v>
      </c>
      <c r="R19" s="236">
        <v>-5.9</v>
      </c>
    </row>
    <row r="20" spans="1:18" ht="16.5" customHeight="1">
      <c r="A20" s="31">
        <v>19</v>
      </c>
      <c r="B20" s="30" t="s">
        <v>17</v>
      </c>
      <c r="C20" s="233">
        <v>17</v>
      </c>
      <c r="D20" s="226">
        <v>14</v>
      </c>
      <c r="E20" s="230">
        <v>0.6</v>
      </c>
      <c r="F20" s="230">
        <v>-17.6</v>
      </c>
      <c r="G20" s="233">
        <v>1994</v>
      </c>
      <c r="H20" s="226">
        <v>1784</v>
      </c>
      <c r="I20" s="230">
        <v>2</v>
      </c>
      <c r="J20" s="227">
        <v>-10.5</v>
      </c>
      <c r="K20" s="241">
        <v>6900816</v>
      </c>
      <c r="L20" s="242">
        <v>7062639</v>
      </c>
      <c r="M20" s="243">
        <v>2.8</v>
      </c>
      <c r="N20" s="244">
        <v>2.3</v>
      </c>
      <c r="O20" s="245">
        <v>761123</v>
      </c>
      <c r="P20" s="246">
        <v>3145941</v>
      </c>
      <c r="Q20" s="247">
        <v>3.2</v>
      </c>
      <c r="R20" s="248">
        <v>313.3</v>
      </c>
    </row>
    <row r="21" spans="1:18" ht="16.5" customHeight="1">
      <c r="A21" s="31">
        <v>20</v>
      </c>
      <c r="B21" s="30" t="s">
        <v>18</v>
      </c>
      <c r="C21" s="233">
        <v>2</v>
      </c>
      <c r="D21" s="226">
        <v>1</v>
      </c>
      <c r="E21" s="230">
        <v>0</v>
      </c>
      <c r="F21" s="230">
        <v>-50</v>
      </c>
      <c r="G21" s="233">
        <v>42</v>
      </c>
      <c r="H21" s="226">
        <v>30</v>
      </c>
      <c r="I21" s="230">
        <v>0</v>
      </c>
      <c r="J21" s="227">
        <v>-28.6</v>
      </c>
      <c r="K21" s="241" t="s">
        <v>139</v>
      </c>
      <c r="L21" s="246" t="s">
        <v>139</v>
      </c>
      <c r="M21" s="247" t="s">
        <v>139</v>
      </c>
      <c r="N21" s="249" t="s">
        <v>139</v>
      </c>
      <c r="O21" s="241" t="s">
        <v>139</v>
      </c>
      <c r="P21" s="250" t="s">
        <v>139</v>
      </c>
      <c r="Q21" s="249" t="s">
        <v>139</v>
      </c>
      <c r="R21" s="248" t="s">
        <v>139</v>
      </c>
    </row>
    <row r="22" spans="1:18" ht="16.5" customHeight="1">
      <c r="A22" s="31">
        <v>21</v>
      </c>
      <c r="B22" s="30" t="s">
        <v>19</v>
      </c>
      <c r="C22" s="233">
        <v>170</v>
      </c>
      <c r="D22" s="226">
        <v>177</v>
      </c>
      <c r="E22" s="230">
        <v>7.8</v>
      </c>
      <c r="F22" s="230">
        <v>4.1</v>
      </c>
      <c r="G22" s="233">
        <v>3271</v>
      </c>
      <c r="H22" s="246">
        <v>3262</v>
      </c>
      <c r="I22" s="230">
        <v>3.6</v>
      </c>
      <c r="J22" s="227">
        <v>-0.3</v>
      </c>
      <c r="K22" s="234">
        <v>6083573</v>
      </c>
      <c r="L22" s="245">
        <v>7365251</v>
      </c>
      <c r="M22" s="248">
        <v>2.9</v>
      </c>
      <c r="N22" s="248">
        <v>21.1</v>
      </c>
      <c r="O22" s="233">
        <v>2382372</v>
      </c>
      <c r="P22" s="246">
        <v>3582812</v>
      </c>
      <c r="Q22" s="248">
        <v>3.7</v>
      </c>
      <c r="R22" s="248">
        <v>50.4</v>
      </c>
    </row>
    <row r="23" spans="1:18" ht="16.5" customHeight="1">
      <c r="A23" s="31">
        <v>22</v>
      </c>
      <c r="B23" s="30" t="s">
        <v>20</v>
      </c>
      <c r="C23" s="233">
        <v>26</v>
      </c>
      <c r="D23" s="226">
        <v>28</v>
      </c>
      <c r="E23" s="230">
        <v>1.2</v>
      </c>
      <c r="F23" s="230">
        <v>7.7</v>
      </c>
      <c r="G23" s="233">
        <v>1005</v>
      </c>
      <c r="H23" s="246">
        <v>810</v>
      </c>
      <c r="I23" s="230">
        <v>0.9</v>
      </c>
      <c r="J23" s="227">
        <v>-19.4</v>
      </c>
      <c r="K23" s="234">
        <v>4736382</v>
      </c>
      <c r="L23" s="232">
        <v>3910634</v>
      </c>
      <c r="M23" s="230">
        <v>1.5</v>
      </c>
      <c r="N23" s="230">
        <v>-17.4</v>
      </c>
      <c r="O23" s="233">
        <v>974608</v>
      </c>
      <c r="P23" s="241">
        <v>707608</v>
      </c>
      <c r="Q23" s="227">
        <v>0.7</v>
      </c>
      <c r="R23" s="230">
        <v>-27.4</v>
      </c>
    </row>
    <row r="24" spans="1:18" ht="16.5" customHeight="1">
      <c r="A24" s="52">
        <v>23</v>
      </c>
      <c r="B24" s="53" t="s">
        <v>21</v>
      </c>
      <c r="C24" s="233">
        <v>14</v>
      </c>
      <c r="D24" s="235">
        <v>17</v>
      </c>
      <c r="E24" s="236">
        <v>0.7</v>
      </c>
      <c r="F24" s="236">
        <v>21.4</v>
      </c>
      <c r="G24" s="233">
        <v>1232</v>
      </c>
      <c r="H24" s="235">
        <v>1381</v>
      </c>
      <c r="I24" s="236">
        <v>1.5</v>
      </c>
      <c r="J24" s="237">
        <v>12.1</v>
      </c>
      <c r="K24" s="234">
        <v>3641264</v>
      </c>
      <c r="L24" s="238">
        <v>3794669</v>
      </c>
      <c r="M24" s="236">
        <v>1.5</v>
      </c>
      <c r="N24" s="236">
        <v>4.2</v>
      </c>
      <c r="O24" s="233">
        <v>1236461</v>
      </c>
      <c r="P24" s="235">
        <v>1260179</v>
      </c>
      <c r="Q24" s="237">
        <v>1.3</v>
      </c>
      <c r="R24" s="236">
        <v>1.9</v>
      </c>
    </row>
    <row r="25" spans="1:18" ht="16.5" customHeight="1">
      <c r="A25" s="31">
        <v>24</v>
      </c>
      <c r="B25" s="30" t="s">
        <v>22</v>
      </c>
      <c r="C25" s="239">
        <v>197</v>
      </c>
      <c r="D25" s="226">
        <v>195</v>
      </c>
      <c r="E25" s="230">
        <v>8.6</v>
      </c>
      <c r="F25" s="230">
        <v>-1</v>
      </c>
      <c r="G25" s="239">
        <v>6008</v>
      </c>
      <c r="H25" s="226">
        <v>6777</v>
      </c>
      <c r="I25" s="230">
        <v>7.5</v>
      </c>
      <c r="J25" s="227">
        <v>12.8</v>
      </c>
      <c r="K25" s="239">
        <v>10976988</v>
      </c>
      <c r="L25" s="232">
        <v>11356367</v>
      </c>
      <c r="M25" s="230">
        <v>4.4</v>
      </c>
      <c r="N25" s="230">
        <v>3.5</v>
      </c>
      <c r="O25" s="239">
        <v>4569168</v>
      </c>
      <c r="P25" s="226">
        <v>4549749</v>
      </c>
      <c r="Q25" s="227">
        <v>4.7</v>
      </c>
      <c r="R25" s="230">
        <v>-0.4</v>
      </c>
    </row>
    <row r="26" spans="1:18" ht="16.5" customHeight="1">
      <c r="A26" s="31">
        <v>25</v>
      </c>
      <c r="B26" s="30" t="s">
        <v>27</v>
      </c>
      <c r="C26" s="234">
        <v>24</v>
      </c>
      <c r="D26" s="226">
        <v>27</v>
      </c>
      <c r="E26" s="230">
        <v>1.2</v>
      </c>
      <c r="F26" s="230">
        <v>12.5</v>
      </c>
      <c r="G26" s="234">
        <v>557</v>
      </c>
      <c r="H26" s="226">
        <v>445</v>
      </c>
      <c r="I26" s="230">
        <v>0.5</v>
      </c>
      <c r="J26" s="227">
        <v>-20.1</v>
      </c>
      <c r="K26" s="234">
        <v>718616</v>
      </c>
      <c r="L26" s="232">
        <v>503380</v>
      </c>
      <c r="M26" s="230">
        <v>0.2</v>
      </c>
      <c r="N26" s="230">
        <v>-30</v>
      </c>
      <c r="O26" s="234">
        <v>335844</v>
      </c>
      <c r="P26" s="226">
        <v>235443</v>
      </c>
      <c r="Q26" s="227">
        <v>0.2</v>
      </c>
      <c r="R26" s="230">
        <v>-29.9</v>
      </c>
    </row>
    <row r="27" spans="1:18" ht="16.5" customHeight="1">
      <c r="A27" s="31">
        <v>26</v>
      </c>
      <c r="B27" s="30" t="s">
        <v>28</v>
      </c>
      <c r="C27" s="234">
        <v>140</v>
      </c>
      <c r="D27" s="226">
        <v>148</v>
      </c>
      <c r="E27" s="230">
        <v>6.5</v>
      </c>
      <c r="F27" s="230">
        <v>5.7</v>
      </c>
      <c r="G27" s="234">
        <v>7735</v>
      </c>
      <c r="H27" s="226">
        <v>8652</v>
      </c>
      <c r="I27" s="230">
        <v>9.5</v>
      </c>
      <c r="J27" s="227">
        <v>11.9</v>
      </c>
      <c r="K27" s="234">
        <v>21574049</v>
      </c>
      <c r="L27" s="232">
        <v>26902743</v>
      </c>
      <c r="M27" s="230">
        <v>10.5</v>
      </c>
      <c r="N27" s="230">
        <v>24.7</v>
      </c>
      <c r="O27" s="234">
        <v>9858345</v>
      </c>
      <c r="P27" s="226">
        <v>10726732</v>
      </c>
      <c r="Q27" s="227">
        <v>11.1</v>
      </c>
      <c r="R27" s="230">
        <v>8.8</v>
      </c>
    </row>
    <row r="28" spans="1:18" ht="16.5" customHeight="1">
      <c r="A28" s="31">
        <v>27</v>
      </c>
      <c r="B28" s="30" t="s">
        <v>29</v>
      </c>
      <c r="C28" s="234">
        <v>14</v>
      </c>
      <c r="D28" s="226">
        <v>18</v>
      </c>
      <c r="E28" s="230">
        <v>0.8</v>
      </c>
      <c r="F28" s="230">
        <v>28.6</v>
      </c>
      <c r="G28" s="234">
        <v>676</v>
      </c>
      <c r="H28" s="226">
        <v>385</v>
      </c>
      <c r="I28" s="230">
        <v>0.4</v>
      </c>
      <c r="J28" s="227">
        <v>-43</v>
      </c>
      <c r="K28" s="234">
        <v>818590</v>
      </c>
      <c r="L28" s="232">
        <v>298756</v>
      </c>
      <c r="M28" s="230">
        <v>0.1</v>
      </c>
      <c r="N28" s="230">
        <v>-63.5</v>
      </c>
      <c r="O28" s="234">
        <v>593313</v>
      </c>
      <c r="P28" s="226">
        <v>186830</v>
      </c>
      <c r="Q28" s="227">
        <v>0.2</v>
      </c>
      <c r="R28" s="230">
        <v>-68.5</v>
      </c>
    </row>
    <row r="29" spans="1:18" ht="16.5" customHeight="1">
      <c r="A29" s="52">
        <v>28</v>
      </c>
      <c r="B29" s="53" t="s">
        <v>30</v>
      </c>
      <c r="C29" s="240">
        <v>50</v>
      </c>
      <c r="D29" s="235">
        <v>59</v>
      </c>
      <c r="E29" s="236">
        <v>2.6</v>
      </c>
      <c r="F29" s="236">
        <v>18</v>
      </c>
      <c r="G29" s="240">
        <v>11680</v>
      </c>
      <c r="H29" s="235">
        <v>12703</v>
      </c>
      <c r="I29" s="236">
        <v>14</v>
      </c>
      <c r="J29" s="237">
        <v>8.8</v>
      </c>
      <c r="K29" s="240">
        <v>37602118</v>
      </c>
      <c r="L29" s="238">
        <v>45803107</v>
      </c>
      <c r="M29" s="236">
        <v>17.9</v>
      </c>
      <c r="N29" s="236">
        <v>21.8</v>
      </c>
      <c r="O29" s="240">
        <v>14450769</v>
      </c>
      <c r="P29" s="235">
        <v>24097287</v>
      </c>
      <c r="Q29" s="237">
        <v>24.9</v>
      </c>
      <c r="R29" s="236">
        <v>66.8</v>
      </c>
    </row>
    <row r="30" spans="1:18" ht="16.5" customHeight="1">
      <c r="A30" s="31">
        <v>29</v>
      </c>
      <c r="B30" s="30" t="s">
        <v>23</v>
      </c>
      <c r="C30" s="233">
        <v>66</v>
      </c>
      <c r="D30" s="226">
        <v>62</v>
      </c>
      <c r="E30" s="230">
        <v>2.7</v>
      </c>
      <c r="F30" s="230">
        <v>-6.1</v>
      </c>
      <c r="G30" s="233">
        <v>4760</v>
      </c>
      <c r="H30" s="226">
        <v>4461</v>
      </c>
      <c r="I30" s="230">
        <v>4.9</v>
      </c>
      <c r="J30" s="227">
        <v>-6.3</v>
      </c>
      <c r="K30" s="234">
        <v>12719106</v>
      </c>
      <c r="L30" s="232">
        <v>11370362</v>
      </c>
      <c r="M30" s="230">
        <v>4.4</v>
      </c>
      <c r="N30" s="230">
        <v>-10.6</v>
      </c>
      <c r="O30" s="233">
        <v>6726881</v>
      </c>
      <c r="P30" s="226">
        <v>6210372</v>
      </c>
      <c r="Q30" s="227">
        <v>6.4</v>
      </c>
      <c r="R30" s="230">
        <v>-7.7</v>
      </c>
    </row>
    <row r="31" spans="1:18" ht="16.5" customHeight="1">
      <c r="A31" s="31">
        <v>30</v>
      </c>
      <c r="B31" s="30" t="s">
        <v>31</v>
      </c>
      <c r="C31" s="233">
        <v>7</v>
      </c>
      <c r="D31" s="226">
        <v>9</v>
      </c>
      <c r="E31" s="230">
        <v>0.4</v>
      </c>
      <c r="F31" s="230">
        <v>28.6</v>
      </c>
      <c r="G31" s="233">
        <v>1048</v>
      </c>
      <c r="H31" s="226">
        <v>1187</v>
      </c>
      <c r="I31" s="230">
        <v>1.3</v>
      </c>
      <c r="J31" s="227">
        <v>13.3</v>
      </c>
      <c r="K31" s="241" t="s">
        <v>139</v>
      </c>
      <c r="L31" s="250" t="s">
        <v>139</v>
      </c>
      <c r="M31" s="249" t="s">
        <v>139</v>
      </c>
      <c r="N31" s="249" t="s">
        <v>139</v>
      </c>
      <c r="O31" s="241" t="s">
        <v>139</v>
      </c>
      <c r="P31" s="241" t="s">
        <v>139</v>
      </c>
      <c r="Q31" s="249" t="s">
        <v>139</v>
      </c>
      <c r="R31" s="248" t="s">
        <v>139</v>
      </c>
    </row>
    <row r="32" spans="1:18" ht="16.5" customHeight="1">
      <c r="A32" s="31">
        <v>31</v>
      </c>
      <c r="B32" s="30" t="s">
        <v>24</v>
      </c>
      <c r="C32" s="233">
        <v>87</v>
      </c>
      <c r="D32" s="226">
        <v>96</v>
      </c>
      <c r="E32" s="230">
        <v>4.2</v>
      </c>
      <c r="F32" s="230">
        <v>10.3</v>
      </c>
      <c r="G32" s="233">
        <v>10861</v>
      </c>
      <c r="H32" s="246">
        <v>10670</v>
      </c>
      <c r="I32" s="230">
        <v>11.7</v>
      </c>
      <c r="J32" s="227">
        <v>-1.8</v>
      </c>
      <c r="K32" s="234">
        <v>41748058</v>
      </c>
      <c r="L32" s="245">
        <v>40768926</v>
      </c>
      <c r="M32" s="248">
        <v>15.9</v>
      </c>
      <c r="N32" s="248">
        <v>-2.3</v>
      </c>
      <c r="O32" s="233">
        <v>5126114</v>
      </c>
      <c r="P32" s="246">
        <v>4489381</v>
      </c>
      <c r="Q32" s="248">
        <v>4.6</v>
      </c>
      <c r="R32" s="248">
        <v>-12.4</v>
      </c>
    </row>
    <row r="33" spans="1:18" ht="16.5" customHeight="1">
      <c r="A33" s="57">
        <v>32</v>
      </c>
      <c r="B33" s="58" t="s">
        <v>25</v>
      </c>
      <c r="C33" s="233">
        <v>73</v>
      </c>
      <c r="D33" s="226">
        <v>80</v>
      </c>
      <c r="E33" s="227">
        <v>3.5</v>
      </c>
      <c r="F33" s="227">
        <v>9.6</v>
      </c>
      <c r="G33" s="233">
        <v>1045</v>
      </c>
      <c r="H33" s="241">
        <v>1243</v>
      </c>
      <c r="I33" s="230">
        <v>1.4</v>
      </c>
      <c r="J33" s="227">
        <v>18.9</v>
      </c>
      <c r="K33" s="251">
        <v>1185355</v>
      </c>
      <c r="L33" s="252">
        <v>1407929</v>
      </c>
      <c r="M33" s="253">
        <v>0.6</v>
      </c>
      <c r="N33" s="254">
        <v>18.8</v>
      </c>
      <c r="O33" s="251">
        <v>472804</v>
      </c>
      <c r="P33" s="255">
        <v>651837</v>
      </c>
      <c r="Q33" s="254">
        <v>0.7</v>
      </c>
      <c r="R33" s="253">
        <v>37.9</v>
      </c>
    </row>
    <row r="34" spans="1:18" ht="9.75" customHeight="1">
      <c r="A34" s="60"/>
      <c r="B34" s="61"/>
      <c r="C34" s="61"/>
      <c r="D34" s="62"/>
      <c r="E34" s="63"/>
      <c r="F34" s="61"/>
      <c r="G34" s="61"/>
      <c r="H34" s="63"/>
      <c r="I34" s="63"/>
      <c r="J34" s="61"/>
      <c r="K34" s="61"/>
      <c r="L34" s="64"/>
      <c r="M34" s="63"/>
      <c r="N34" s="63"/>
      <c r="O34" s="61"/>
      <c r="P34" s="65"/>
      <c r="Q34" s="63"/>
      <c r="R34" s="63"/>
    </row>
    <row r="35" spans="1:18" ht="9.75" customHeight="1">
      <c r="A35" s="17"/>
      <c r="B35" s="66"/>
      <c r="C35" s="66"/>
      <c r="D35" s="66"/>
      <c r="E35" s="66"/>
      <c r="F35" s="66"/>
      <c r="G35" s="66"/>
      <c r="H35" s="66"/>
      <c r="I35" s="66"/>
      <c r="J35" s="17"/>
      <c r="K35" s="17"/>
      <c r="L35" s="66"/>
      <c r="M35" s="66"/>
      <c r="N35" s="66"/>
      <c r="O35" s="66"/>
      <c r="P35" s="66"/>
      <c r="Q35" s="66"/>
      <c r="R35" s="66"/>
    </row>
    <row r="36" spans="1:18" ht="9.75" customHeight="1">
      <c r="A36" s="17"/>
      <c r="B36" s="17"/>
      <c r="C36" s="17"/>
      <c r="D36" s="17"/>
      <c r="E36" s="33"/>
      <c r="F36" s="17"/>
      <c r="G36" s="17"/>
      <c r="H36" s="17"/>
      <c r="I36" s="33"/>
      <c r="J36" s="17"/>
      <c r="K36" s="17"/>
      <c r="L36" s="17"/>
      <c r="M36" s="33"/>
      <c r="N36" s="17"/>
      <c r="O36" s="17"/>
      <c r="P36" s="17"/>
      <c r="Q36" s="33"/>
      <c r="R36" s="17"/>
    </row>
    <row r="37" spans="1:11" ht="12.75" customHeight="1" thickBot="1">
      <c r="A37" s="2" t="s">
        <v>156</v>
      </c>
      <c r="B37" s="2"/>
      <c r="C37" s="2"/>
      <c r="D37" s="2"/>
      <c r="E37" s="2"/>
      <c r="F37" s="2"/>
      <c r="G37" s="2"/>
      <c r="H37" s="2"/>
      <c r="I37" s="2"/>
      <c r="J37" s="17"/>
      <c r="K37" s="17"/>
    </row>
    <row r="38" spans="1:18" ht="12.75" customHeight="1">
      <c r="A38" s="3"/>
      <c r="B38" s="3"/>
      <c r="C38" s="6" t="s">
        <v>0</v>
      </c>
      <c r="D38" s="8"/>
      <c r="E38" s="8"/>
      <c r="F38" s="34"/>
      <c r="G38" s="6" t="s">
        <v>1</v>
      </c>
      <c r="H38" s="7"/>
      <c r="I38" s="8"/>
      <c r="J38" s="35"/>
      <c r="K38" s="6" t="s">
        <v>2</v>
      </c>
      <c r="L38" s="8"/>
      <c r="M38" s="8"/>
      <c r="N38" s="7"/>
      <c r="O38" s="6" t="s">
        <v>107</v>
      </c>
      <c r="P38" s="8"/>
      <c r="Q38" s="8"/>
      <c r="R38" s="8"/>
    </row>
    <row r="39" spans="3:18" ht="12.75" customHeight="1">
      <c r="C39" s="9"/>
      <c r="D39" s="9"/>
      <c r="E39" s="10"/>
      <c r="F39" s="11"/>
      <c r="G39" s="9"/>
      <c r="H39" s="9"/>
      <c r="I39" s="10"/>
      <c r="J39" s="11"/>
      <c r="K39" s="44"/>
      <c r="L39" s="10"/>
      <c r="M39" s="10"/>
      <c r="N39" s="12"/>
      <c r="O39" s="9"/>
      <c r="P39" s="9"/>
      <c r="Q39" s="10"/>
      <c r="R39" s="12"/>
    </row>
    <row r="40" spans="1:18" ht="12.75" customHeight="1">
      <c r="A40" s="36" t="s">
        <v>33</v>
      </c>
      <c r="B40" s="36"/>
      <c r="C40" s="13"/>
      <c r="D40" s="13"/>
      <c r="E40" s="14"/>
      <c r="F40" s="15"/>
      <c r="G40" s="13"/>
      <c r="H40" s="13"/>
      <c r="I40" s="14"/>
      <c r="J40" s="16"/>
      <c r="K40" s="45"/>
      <c r="L40" s="17"/>
      <c r="M40" s="14"/>
      <c r="N40" s="15"/>
      <c r="O40" s="13"/>
      <c r="P40" s="13"/>
      <c r="Q40" s="14"/>
      <c r="R40" s="15"/>
    </row>
    <row r="41" spans="3:18" ht="12.75" customHeight="1">
      <c r="C41" s="15" t="s">
        <v>148</v>
      </c>
      <c r="D41" s="15" t="s">
        <v>204</v>
      </c>
      <c r="E41" s="15" t="s">
        <v>4</v>
      </c>
      <c r="F41" s="15" t="s">
        <v>155</v>
      </c>
      <c r="G41" s="15" t="s">
        <v>148</v>
      </c>
      <c r="H41" s="15" t="s">
        <v>204</v>
      </c>
      <c r="I41" s="15" t="s">
        <v>4</v>
      </c>
      <c r="J41" s="18" t="s">
        <v>155</v>
      </c>
      <c r="K41" s="15" t="s">
        <v>148</v>
      </c>
      <c r="L41" s="15" t="s">
        <v>204</v>
      </c>
      <c r="M41" s="15" t="s">
        <v>4</v>
      </c>
      <c r="N41" s="15" t="s">
        <v>155</v>
      </c>
      <c r="O41" s="15" t="s">
        <v>148</v>
      </c>
      <c r="P41" s="15" t="s">
        <v>204</v>
      </c>
      <c r="Q41" s="15" t="s">
        <v>4</v>
      </c>
      <c r="R41" s="15" t="s">
        <v>155</v>
      </c>
    </row>
    <row r="42" spans="1:18" ht="12.75" customHeight="1">
      <c r="A42" s="37"/>
      <c r="B42" s="38"/>
      <c r="C42" s="39"/>
      <c r="D42" s="39"/>
      <c r="E42" s="19" t="s">
        <v>6</v>
      </c>
      <c r="F42" s="19" t="s">
        <v>6</v>
      </c>
      <c r="G42" s="39"/>
      <c r="H42" s="39"/>
      <c r="I42" s="19" t="s">
        <v>6</v>
      </c>
      <c r="J42" s="20" t="s">
        <v>6</v>
      </c>
      <c r="K42" s="46"/>
      <c r="L42" s="37"/>
      <c r="M42" s="19" t="s">
        <v>6</v>
      </c>
      <c r="N42" s="19" t="s">
        <v>6</v>
      </c>
      <c r="O42" s="39"/>
      <c r="P42" s="39"/>
      <c r="Q42" s="19" t="s">
        <v>6</v>
      </c>
      <c r="R42" s="19" t="s">
        <v>6</v>
      </c>
    </row>
    <row r="43" spans="1:18" ht="16.5" customHeight="1">
      <c r="A43" s="90" t="s">
        <v>26</v>
      </c>
      <c r="B43" s="59"/>
      <c r="C43" s="229">
        <v>2226</v>
      </c>
      <c r="D43" s="229">
        <v>2275</v>
      </c>
      <c r="E43" s="222">
        <v>100</v>
      </c>
      <c r="F43" s="222">
        <v>2.2</v>
      </c>
      <c r="G43" s="229">
        <v>91960</v>
      </c>
      <c r="H43" s="229">
        <v>90933</v>
      </c>
      <c r="I43" s="222">
        <v>100</v>
      </c>
      <c r="J43" s="256">
        <v>-1.1</v>
      </c>
      <c r="K43" s="229">
        <v>252093681</v>
      </c>
      <c r="L43" s="229">
        <v>255869083</v>
      </c>
      <c r="M43" s="222">
        <v>100</v>
      </c>
      <c r="N43" s="256">
        <v>1.5</v>
      </c>
      <c r="O43" s="229">
        <v>85626627</v>
      </c>
      <c r="P43" s="229">
        <v>96909403</v>
      </c>
      <c r="Q43" s="222">
        <v>100</v>
      </c>
      <c r="R43" s="222">
        <v>13.2</v>
      </c>
    </row>
    <row r="44" spans="1:18" ht="16.5" customHeight="1">
      <c r="A44" s="40"/>
      <c r="B44" s="41"/>
      <c r="C44" s="229"/>
      <c r="D44" s="229"/>
      <c r="E44" s="222"/>
      <c r="F44" s="222"/>
      <c r="G44" s="229"/>
      <c r="H44" s="229"/>
      <c r="I44" s="222"/>
      <c r="J44" s="256"/>
      <c r="K44" s="229"/>
      <c r="L44" s="229"/>
      <c r="M44" s="222"/>
      <c r="N44" s="256"/>
      <c r="O44" s="229"/>
      <c r="P44" s="229"/>
      <c r="Q44" s="222"/>
      <c r="R44" s="222"/>
    </row>
    <row r="45" spans="1:18" ht="16.5" customHeight="1">
      <c r="A45" s="434" t="s">
        <v>34</v>
      </c>
      <c r="B45" s="435"/>
      <c r="C45" s="233">
        <v>517</v>
      </c>
      <c r="D45" s="226">
        <v>533</v>
      </c>
      <c r="E45" s="230">
        <v>23.4</v>
      </c>
      <c r="F45" s="230">
        <v>3.1</v>
      </c>
      <c r="G45" s="233">
        <v>19015</v>
      </c>
      <c r="H45" s="226">
        <v>18030</v>
      </c>
      <c r="I45" s="230">
        <v>19.8</v>
      </c>
      <c r="J45" s="227">
        <v>-5.2</v>
      </c>
      <c r="K45" s="233">
        <v>36313823</v>
      </c>
      <c r="L45" s="226">
        <v>37317809</v>
      </c>
      <c r="M45" s="230">
        <v>14.6</v>
      </c>
      <c r="N45" s="227">
        <v>2.8</v>
      </c>
      <c r="O45" s="233">
        <v>13860103</v>
      </c>
      <c r="P45" s="226">
        <v>14219448</v>
      </c>
      <c r="Q45" s="230">
        <v>14.7</v>
      </c>
      <c r="R45" s="230">
        <v>2.6</v>
      </c>
    </row>
    <row r="46" spans="1:18" ht="16.5" customHeight="1">
      <c r="A46" s="434" t="s">
        <v>35</v>
      </c>
      <c r="B46" s="435"/>
      <c r="C46" s="233">
        <v>159</v>
      </c>
      <c r="D46" s="226">
        <v>156</v>
      </c>
      <c r="E46" s="230">
        <v>6.9</v>
      </c>
      <c r="F46" s="230">
        <v>-1.9</v>
      </c>
      <c r="G46" s="233">
        <v>7432</v>
      </c>
      <c r="H46" s="226">
        <v>6621</v>
      </c>
      <c r="I46" s="230">
        <v>7.3</v>
      </c>
      <c r="J46" s="227">
        <v>-10.9</v>
      </c>
      <c r="K46" s="233">
        <v>18424771</v>
      </c>
      <c r="L46" s="226">
        <v>16356809</v>
      </c>
      <c r="M46" s="230">
        <v>6.4</v>
      </c>
      <c r="N46" s="227">
        <v>-11.2</v>
      </c>
      <c r="O46" s="233">
        <v>6466551</v>
      </c>
      <c r="P46" s="226">
        <v>6730268</v>
      </c>
      <c r="Q46" s="230">
        <v>6.9</v>
      </c>
      <c r="R46" s="230">
        <v>4.1</v>
      </c>
    </row>
    <row r="47" spans="1:18" ht="16.5" customHeight="1">
      <c r="A47" s="434" t="s">
        <v>36</v>
      </c>
      <c r="B47" s="436"/>
      <c r="C47" s="233">
        <v>243</v>
      </c>
      <c r="D47" s="226">
        <v>249</v>
      </c>
      <c r="E47" s="230">
        <v>10.9</v>
      </c>
      <c r="F47" s="230">
        <v>2.5</v>
      </c>
      <c r="G47" s="233">
        <v>12617</v>
      </c>
      <c r="H47" s="226">
        <v>12353</v>
      </c>
      <c r="I47" s="230">
        <v>13.6</v>
      </c>
      <c r="J47" s="227">
        <v>-2.1</v>
      </c>
      <c r="K47" s="233">
        <v>41642223</v>
      </c>
      <c r="L47" s="226">
        <v>38751989</v>
      </c>
      <c r="M47" s="230">
        <v>15.1</v>
      </c>
      <c r="N47" s="227">
        <v>-6.9</v>
      </c>
      <c r="O47" s="233">
        <v>13365025</v>
      </c>
      <c r="P47" s="226">
        <v>11633886</v>
      </c>
      <c r="Q47" s="230">
        <v>12</v>
      </c>
      <c r="R47" s="230">
        <v>-13</v>
      </c>
    </row>
    <row r="48" spans="1:18" ht="16.5" customHeight="1">
      <c r="A48" s="434" t="s">
        <v>37</v>
      </c>
      <c r="B48" s="436"/>
      <c r="C48" s="233">
        <v>91</v>
      </c>
      <c r="D48" s="226">
        <v>95</v>
      </c>
      <c r="E48" s="230">
        <v>4.2</v>
      </c>
      <c r="F48" s="230">
        <v>4.4</v>
      </c>
      <c r="G48" s="233">
        <v>3213</v>
      </c>
      <c r="H48" s="226">
        <v>3651</v>
      </c>
      <c r="I48" s="230">
        <v>4</v>
      </c>
      <c r="J48" s="227">
        <v>13.6</v>
      </c>
      <c r="K48" s="233">
        <v>6731528</v>
      </c>
      <c r="L48" s="226">
        <v>8827748</v>
      </c>
      <c r="M48" s="230">
        <v>3.5</v>
      </c>
      <c r="N48" s="227">
        <v>31.1</v>
      </c>
      <c r="O48" s="233">
        <v>3539642</v>
      </c>
      <c r="P48" s="226">
        <v>5186017</v>
      </c>
      <c r="Q48" s="230">
        <v>5.4</v>
      </c>
      <c r="R48" s="230">
        <v>46.5</v>
      </c>
    </row>
    <row r="49" spans="1:18" ht="16.5" customHeight="1">
      <c r="A49" s="432" t="s">
        <v>38</v>
      </c>
      <c r="B49" s="433"/>
      <c r="C49" s="257">
        <v>264</v>
      </c>
      <c r="D49" s="235">
        <v>282</v>
      </c>
      <c r="E49" s="236">
        <v>12.4</v>
      </c>
      <c r="F49" s="236">
        <v>6.8</v>
      </c>
      <c r="G49" s="257">
        <v>23192</v>
      </c>
      <c r="H49" s="235">
        <v>24177</v>
      </c>
      <c r="I49" s="236">
        <v>26.6</v>
      </c>
      <c r="J49" s="237">
        <v>4.2</v>
      </c>
      <c r="K49" s="257">
        <v>80359192</v>
      </c>
      <c r="L49" s="235">
        <v>90328702</v>
      </c>
      <c r="M49" s="236">
        <v>35.3</v>
      </c>
      <c r="N49" s="237">
        <v>12.4</v>
      </c>
      <c r="O49" s="257">
        <v>24511875</v>
      </c>
      <c r="P49" s="235">
        <v>32781261</v>
      </c>
      <c r="Q49" s="236">
        <v>33.8</v>
      </c>
      <c r="R49" s="236">
        <v>33.7</v>
      </c>
    </row>
    <row r="50" spans="1:18" ht="16.5" customHeight="1">
      <c r="A50" s="434" t="s">
        <v>39</v>
      </c>
      <c r="B50" s="436"/>
      <c r="C50" s="233">
        <v>129</v>
      </c>
      <c r="D50" s="226">
        <v>128</v>
      </c>
      <c r="E50" s="230">
        <v>5.6</v>
      </c>
      <c r="F50" s="230">
        <v>-0.8</v>
      </c>
      <c r="G50" s="233">
        <v>4069</v>
      </c>
      <c r="H50" s="226">
        <v>3962</v>
      </c>
      <c r="I50" s="230">
        <v>4.4</v>
      </c>
      <c r="J50" s="227">
        <v>-2.6</v>
      </c>
      <c r="K50" s="233">
        <v>11117761</v>
      </c>
      <c r="L50" s="226">
        <v>11571760</v>
      </c>
      <c r="M50" s="230">
        <v>4.5</v>
      </c>
      <c r="N50" s="227">
        <v>4.1</v>
      </c>
      <c r="O50" s="233">
        <v>2645456</v>
      </c>
      <c r="P50" s="226">
        <v>4998846</v>
      </c>
      <c r="Q50" s="230">
        <v>5.2</v>
      </c>
      <c r="R50" s="230">
        <v>89</v>
      </c>
    </row>
    <row r="51" spans="1:18" ht="16.5" customHeight="1">
      <c r="A51" s="434" t="s">
        <v>40</v>
      </c>
      <c r="B51" s="436"/>
      <c r="C51" s="233">
        <v>130</v>
      </c>
      <c r="D51" s="226">
        <v>136</v>
      </c>
      <c r="E51" s="230">
        <v>6</v>
      </c>
      <c r="F51" s="230">
        <v>4.6</v>
      </c>
      <c r="G51" s="233">
        <v>4052</v>
      </c>
      <c r="H51" s="226">
        <v>4183</v>
      </c>
      <c r="I51" s="230">
        <v>4.6</v>
      </c>
      <c r="J51" s="227">
        <v>3.2</v>
      </c>
      <c r="K51" s="233">
        <v>13340700</v>
      </c>
      <c r="L51" s="226">
        <v>12198895</v>
      </c>
      <c r="M51" s="230">
        <v>4.8</v>
      </c>
      <c r="N51" s="227">
        <v>-8.6</v>
      </c>
      <c r="O51" s="233">
        <v>7364549</v>
      </c>
      <c r="P51" s="226">
        <v>6959798</v>
      </c>
      <c r="Q51" s="230">
        <v>7.2</v>
      </c>
      <c r="R51" s="230">
        <v>-5.5</v>
      </c>
    </row>
    <row r="52" spans="1:18" ht="16.5" customHeight="1">
      <c r="A52" s="434" t="s">
        <v>41</v>
      </c>
      <c r="B52" s="436"/>
      <c r="C52" s="233">
        <v>201</v>
      </c>
      <c r="D52" s="226">
        <v>191</v>
      </c>
      <c r="E52" s="230">
        <v>8.4</v>
      </c>
      <c r="F52" s="230">
        <v>-5</v>
      </c>
      <c r="G52" s="233">
        <v>6999</v>
      </c>
      <c r="H52" s="226">
        <v>7023</v>
      </c>
      <c r="I52" s="230">
        <v>7.7</v>
      </c>
      <c r="J52" s="227">
        <v>0.3</v>
      </c>
      <c r="K52" s="233">
        <v>21694628</v>
      </c>
      <c r="L52" s="226">
        <v>21523167</v>
      </c>
      <c r="M52" s="230">
        <v>8.4</v>
      </c>
      <c r="N52" s="227">
        <v>-0.8</v>
      </c>
      <c r="O52" s="233">
        <v>7443798</v>
      </c>
      <c r="P52" s="226">
        <v>7355766</v>
      </c>
      <c r="Q52" s="230">
        <v>7.6</v>
      </c>
      <c r="R52" s="230">
        <v>-1.2</v>
      </c>
    </row>
    <row r="53" spans="1:18" ht="16.5" customHeight="1">
      <c r="A53" s="434" t="s">
        <v>42</v>
      </c>
      <c r="B53" s="436"/>
      <c r="C53" s="233">
        <v>85</v>
      </c>
      <c r="D53" s="226">
        <v>82</v>
      </c>
      <c r="E53" s="230">
        <v>3.6</v>
      </c>
      <c r="F53" s="230">
        <v>-3.5</v>
      </c>
      <c r="G53" s="233">
        <v>2677</v>
      </c>
      <c r="H53" s="226">
        <v>2359</v>
      </c>
      <c r="I53" s="230">
        <v>2.6</v>
      </c>
      <c r="J53" s="227">
        <v>-11.9</v>
      </c>
      <c r="K53" s="233">
        <v>10386859</v>
      </c>
      <c r="L53" s="226">
        <v>7417003</v>
      </c>
      <c r="M53" s="230">
        <v>2.9</v>
      </c>
      <c r="N53" s="227">
        <v>-28.6</v>
      </c>
      <c r="O53" s="233">
        <v>2250367</v>
      </c>
      <c r="P53" s="226">
        <v>2502667</v>
      </c>
      <c r="Q53" s="230">
        <v>2.6</v>
      </c>
      <c r="R53" s="230">
        <v>11.2</v>
      </c>
    </row>
    <row r="54" spans="1:18" ht="16.5" customHeight="1">
      <c r="A54" s="434" t="s">
        <v>43</v>
      </c>
      <c r="B54" s="436"/>
      <c r="C54" s="233">
        <v>194</v>
      </c>
      <c r="D54" s="226">
        <v>203</v>
      </c>
      <c r="E54" s="230">
        <v>8.9</v>
      </c>
      <c r="F54" s="230">
        <v>4.6</v>
      </c>
      <c r="G54" s="233">
        <v>4889</v>
      </c>
      <c r="H54" s="226">
        <v>4815</v>
      </c>
      <c r="I54" s="230">
        <v>5.3</v>
      </c>
      <c r="J54" s="227">
        <v>-1.5</v>
      </c>
      <c r="K54" s="233">
        <v>8594852</v>
      </c>
      <c r="L54" s="226">
        <v>7984612</v>
      </c>
      <c r="M54" s="230">
        <v>3.1</v>
      </c>
      <c r="N54" s="227">
        <v>-7.1</v>
      </c>
      <c r="O54" s="233">
        <v>2811336</v>
      </c>
      <c r="P54" s="226">
        <v>3068933</v>
      </c>
      <c r="Q54" s="230">
        <v>3.2</v>
      </c>
      <c r="R54" s="230">
        <v>9.2</v>
      </c>
    </row>
    <row r="55" spans="1:18" ht="16.5" customHeight="1">
      <c r="A55" s="437" t="s">
        <v>44</v>
      </c>
      <c r="B55" s="89"/>
      <c r="C55" s="258">
        <v>213</v>
      </c>
      <c r="D55" s="259">
        <v>220</v>
      </c>
      <c r="E55" s="260">
        <v>9.7</v>
      </c>
      <c r="F55" s="260">
        <v>3.3</v>
      </c>
      <c r="G55" s="258">
        <v>3805</v>
      </c>
      <c r="H55" s="259">
        <v>3759</v>
      </c>
      <c r="I55" s="260">
        <v>4.1</v>
      </c>
      <c r="J55" s="260">
        <v>-1.2</v>
      </c>
      <c r="K55" s="258">
        <v>3487344</v>
      </c>
      <c r="L55" s="259">
        <v>3590589</v>
      </c>
      <c r="M55" s="260">
        <v>1.4</v>
      </c>
      <c r="N55" s="260">
        <v>3</v>
      </c>
      <c r="O55" s="258">
        <v>1367925</v>
      </c>
      <c r="P55" s="259">
        <v>1472513</v>
      </c>
      <c r="Q55" s="260">
        <v>1.5</v>
      </c>
      <c r="R55" s="261">
        <v>7.6</v>
      </c>
    </row>
    <row r="56" spans="2:18" ht="11.25">
      <c r="B56" s="438" t="s">
        <v>157</v>
      </c>
      <c r="C56" s="438"/>
      <c r="D56" s="438"/>
      <c r="E56" s="438"/>
      <c r="F56" s="438"/>
      <c r="G56" s="438"/>
      <c r="H56" s="438"/>
      <c r="I56" s="438"/>
      <c r="J56" s="438"/>
      <c r="R56" s="10"/>
    </row>
    <row r="57" spans="2:10" ht="11.25">
      <c r="B57" s="439"/>
      <c r="C57" s="439"/>
      <c r="D57" s="439"/>
      <c r="E57" s="439"/>
      <c r="F57" s="439"/>
      <c r="G57" s="439"/>
      <c r="H57" s="439"/>
      <c r="I57" s="439"/>
      <c r="J57" s="439"/>
    </row>
    <row r="58" ht="11.25">
      <c r="J58" s="17"/>
    </row>
    <row r="59" ht="11.25">
      <c r="J59" s="17"/>
    </row>
    <row r="60" ht="11.25">
      <c r="J60" s="17"/>
    </row>
    <row r="61" ht="11.25">
      <c r="J61" s="17"/>
    </row>
    <row r="62" ht="11.25">
      <c r="J62" s="17"/>
    </row>
    <row r="63" ht="11.25">
      <c r="J63" s="17"/>
    </row>
    <row r="64" ht="11.25">
      <c r="J64" s="17"/>
    </row>
    <row r="65" ht="11.25">
      <c r="J65" s="17"/>
    </row>
    <row r="66" ht="11.25">
      <c r="J66" s="17"/>
    </row>
    <row r="67" ht="11.25">
      <c r="J67" s="17"/>
    </row>
    <row r="68" ht="11.25">
      <c r="J68" s="17"/>
    </row>
    <row r="69" ht="11.25">
      <c r="J69" s="17"/>
    </row>
    <row r="70" ht="11.25">
      <c r="J70" s="17"/>
    </row>
    <row r="71" ht="11.25">
      <c r="J71" s="17"/>
    </row>
    <row r="72" ht="11.25">
      <c r="J72" s="17"/>
    </row>
    <row r="73" ht="11.25">
      <c r="J73" s="17"/>
    </row>
    <row r="74" ht="11.25">
      <c r="J74" s="17"/>
    </row>
  </sheetData>
  <sheetProtection/>
  <mergeCells count="13">
    <mergeCell ref="B56:J57"/>
    <mergeCell ref="A43:B43"/>
    <mergeCell ref="A45:B45"/>
    <mergeCell ref="A46:B46"/>
    <mergeCell ref="A55:B55"/>
    <mergeCell ref="A51:B51"/>
    <mergeCell ref="A52:B52"/>
    <mergeCell ref="A53:B53"/>
    <mergeCell ref="A54:B54"/>
    <mergeCell ref="A50:B50"/>
    <mergeCell ref="A49:B49"/>
    <mergeCell ref="A47:B47"/>
    <mergeCell ref="A48:B48"/>
  </mergeCells>
  <printOptions horizontalCentered="1"/>
  <pageMargins left="0.9055118110236221" right="0.7874015748031497" top="0.8267716535433072" bottom="0.5118110236220472" header="0.5118110236220472" footer="0.4724409448818898"/>
  <pageSetup fitToWidth="2" horizontalDpi="600" verticalDpi="600" orientation="portrait" pageOrder="overThenDown" paperSize="9" scale="92" r:id="rId1"/>
  <headerFooter alignWithMargins="0">
    <oddHeader>&amp;L&amp;Z&amp;F&amp;A</oddHeader>
    <oddFooter>&amp;R&amp;D&amp;T</oddFooter>
  </headerFooter>
  <rowBreaks count="1" manualBreakCount="1">
    <brk id="35" max="17" man="1"/>
  </rowBreaks>
  <colBreaks count="1" manualBreakCount="1">
    <brk id="10" max="56" man="1"/>
  </colBreaks>
</worksheet>
</file>

<file path=xl/worksheets/sheet3.xml><?xml version="1.0" encoding="utf-8"?>
<worksheet xmlns="http://schemas.openxmlformats.org/spreadsheetml/2006/main" xmlns:r="http://schemas.openxmlformats.org/officeDocument/2006/relationships">
  <dimension ref="A1:Q67"/>
  <sheetViews>
    <sheetView zoomScaleSheetLayoutView="100" workbookViewId="0" topLeftCell="A1">
      <selection activeCell="A1" sqref="A1"/>
    </sheetView>
  </sheetViews>
  <sheetFormatPr defaultColWidth="10.875" defaultRowHeight="12.75"/>
  <cols>
    <col min="1" max="1" width="12.75390625" style="1" customWidth="1"/>
    <col min="2" max="9" width="10.75390625" style="1" customWidth="1"/>
    <col min="10" max="10" width="14.375" style="1" customWidth="1"/>
    <col min="11" max="11" width="14.25390625" style="1" customWidth="1"/>
    <col min="12" max="13" width="8.75390625" style="1" customWidth="1"/>
    <col min="14" max="14" width="14.25390625" style="1" customWidth="1"/>
    <col min="15" max="15" width="12.75390625" style="1" customWidth="1"/>
    <col min="16" max="17" width="8.75390625" style="1" customWidth="1"/>
    <col min="18" max="18" width="3.00390625" style="1" customWidth="1"/>
    <col min="19" max="16384" width="10.875" style="1" customWidth="1"/>
  </cols>
  <sheetData>
    <row r="1" spans="1:9" ht="15" customHeight="1" thickBot="1">
      <c r="A1" s="2" t="s">
        <v>94</v>
      </c>
      <c r="B1" s="2"/>
      <c r="C1" s="2"/>
      <c r="D1" s="2"/>
      <c r="E1" s="2"/>
      <c r="F1" s="2"/>
      <c r="G1" s="2"/>
      <c r="H1" s="2"/>
      <c r="I1" s="17"/>
    </row>
    <row r="2" spans="1:17" ht="15" customHeight="1">
      <c r="A2" s="3"/>
      <c r="B2" s="6" t="s">
        <v>0</v>
      </c>
      <c r="C2" s="8"/>
      <c r="D2" s="8"/>
      <c r="E2" s="8"/>
      <c r="F2" s="6" t="s">
        <v>1</v>
      </c>
      <c r="G2" s="7"/>
      <c r="H2" s="8"/>
      <c r="I2" s="7"/>
      <c r="J2" s="6" t="s">
        <v>2</v>
      </c>
      <c r="K2" s="8"/>
      <c r="L2" s="8"/>
      <c r="M2" s="7"/>
      <c r="N2" s="6" t="s">
        <v>32</v>
      </c>
      <c r="O2" s="8"/>
      <c r="P2" s="8"/>
      <c r="Q2" s="8"/>
    </row>
    <row r="3" spans="2:17" ht="15" customHeight="1">
      <c r="B3" s="14"/>
      <c r="C3" s="14"/>
      <c r="D3" s="73"/>
      <c r="E3" s="74"/>
      <c r="F3" s="14"/>
      <c r="G3" s="14"/>
      <c r="H3" s="73"/>
      <c r="I3" s="74"/>
      <c r="J3" s="16"/>
      <c r="K3" s="14"/>
      <c r="L3" s="73"/>
      <c r="M3" s="75"/>
      <c r="N3" s="14"/>
      <c r="O3" s="14"/>
      <c r="P3" s="73"/>
      <c r="Q3" s="75"/>
    </row>
    <row r="4" spans="1:17" ht="15" customHeight="1">
      <c r="A4" s="42" t="s">
        <v>47</v>
      </c>
      <c r="B4" s="15"/>
      <c r="C4" s="15"/>
      <c r="D4" s="14"/>
      <c r="E4" s="15" t="s">
        <v>109</v>
      </c>
      <c r="F4" s="15"/>
      <c r="G4" s="15"/>
      <c r="H4" s="14"/>
      <c r="I4" s="18" t="s">
        <v>109</v>
      </c>
      <c r="J4" s="18"/>
      <c r="K4" s="15"/>
      <c r="L4" s="14"/>
      <c r="M4" s="18" t="s">
        <v>109</v>
      </c>
      <c r="N4" s="15"/>
      <c r="O4" s="15"/>
      <c r="P4" s="14"/>
      <c r="Q4" s="14" t="s">
        <v>109</v>
      </c>
    </row>
    <row r="5" spans="2:17" ht="15" customHeight="1">
      <c r="B5" s="15" t="s">
        <v>206</v>
      </c>
      <c r="C5" s="15" t="s">
        <v>204</v>
      </c>
      <c r="D5" s="15" t="s">
        <v>4</v>
      </c>
      <c r="E5" s="15" t="s">
        <v>5</v>
      </c>
      <c r="F5" s="15" t="s">
        <v>206</v>
      </c>
      <c r="G5" s="15" t="s">
        <v>204</v>
      </c>
      <c r="H5" s="15" t="s">
        <v>4</v>
      </c>
      <c r="I5" s="18" t="s">
        <v>5</v>
      </c>
      <c r="J5" s="15" t="s">
        <v>206</v>
      </c>
      <c r="K5" s="15" t="s">
        <v>204</v>
      </c>
      <c r="L5" s="15" t="s">
        <v>4</v>
      </c>
      <c r="M5" s="18" t="s">
        <v>5</v>
      </c>
      <c r="N5" s="15" t="s">
        <v>206</v>
      </c>
      <c r="O5" s="15" t="s">
        <v>204</v>
      </c>
      <c r="P5" s="15" t="s">
        <v>4</v>
      </c>
      <c r="Q5" s="15" t="s">
        <v>5</v>
      </c>
    </row>
    <row r="6" spans="1:17" ht="15" customHeight="1">
      <c r="A6" s="37"/>
      <c r="B6" s="15"/>
      <c r="C6" s="15"/>
      <c r="D6" s="19" t="s">
        <v>6</v>
      </c>
      <c r="E6" s="15" t="s">
        <v>6</v>
      </c>
      <c r="F6" s="15"/>
      <c r="G6" s="15"/>
      <c r="H6" s="19" t="s">
        <v>6</v>
      </c>
      <c r="I6" s="18" t="s">
        <v>6</v>
      </c>
      <c r="J6" s="20"/>
      <c r="K6" s="15"/>
      <c r="L6" s="19" t="s">
        <v>6</v>
      </c>
      <c r="M6" s="18" t="s">
        <v>6</v>
      </c>
      <c r="N6" s="15"/>
      <c r="O6" s="15"/>
      <c r="P6" s="19" t="s">
        <v>6</v>
      </c>
      <c r="Q6" s="19" t="s">
        <v>6</v>
      </c>
    </row>
    <row r="7" spans="1:17" ht="15" customHeight="1">
      <c r="A7" s="21" t="s">
        <v>26</v>
      </c>
      <c r="B7" s="47">
        <f>B9+B28</f>
        <v>3793</v>
      </c>
      <c r="C7" s="47">
        <f>C9+C28</f>
        <v>3448</v>
      </c>
      <c r="D7" s="186">
        <f>ROUND(C7/C$7*100,1)</f>
        <v>100</v>
      </c>
      <c r="E7" s="187">
        <f>ROUND(C7/B7*100-100,1)</f>
        <v>-9.1</v>
      </c>
      <c r="F7" s="47">
        <f>F9+F28</f>
        <v>102047</v>
      </c>
      <c r="G7" s="47">
        <f>G9+G28</f>
        <v>93405</v>
      </c>
      <c r="H7" s="186">
        <f>ROUND(G7/G$7*100,1)</f>
        <v>100</v>
      </c>
      <c r="I7" s="188">
        <f>ROUND((G7-F7)/ABS(F7)*100,1)</f>
        <v>-8.5</v>
      </c>
      <c r="J7" s="47">
        <f>J9+J28</f>
        <v>284904802</v>
      </c>
      <c r="K7" s="47">
        <f>K9+K28</f>
        <v>257914365</v>
      </c>
      <c r="L7" s="186">
        <f>ROUND(K7/K$7*100,1)</f>
        <v>100</v>
      </c>
      <c r="M7" s="188">
        <f>ROUND((K7-J7)/ABS(J7)*100,1)</f>
        <v>-9.5</v>
      </c>
      <c r="N7" s="47">
        <f>N9+N28</f>
        <v>95143363</v>
      </c>
      <c r="O7" s="47">
        <f>O9+O28</f>
        <v>98012303</v>
      </c>
      <c r="P7" s="186">
        <f>ROUND(O7/O$7*100,1)</f>
        <v>100</v>
      </c>
      <c r="Q7" s="189">
        <f>ROUND((O7-N7)/ABS(N7)*100,1)</f>
        <v>3</v>
      </c>
    </row>
    <row r="8" spans="1:17" ht="15" customHeight="1">
      <c r="A8" s="30"/>
      <c r="B8" s="24"/>
      <c r="C8" s="24"/>
      <c r="D8" s="186"/>
      <c r="E8" s="189"/>
      <c r="F8" s="24"/>
      <c r="G8" s="24"/>
      <c r="H8" s="186"/>
      <c r="I8" s="190"/>
      <c r="J8" s="24"/>
      <c r="K8" s="24"/>
      <c r="L8" s="24"/>
      <c r="M8" s="190"/>
      <c r="N8" s="24"/>
      <c r="O8" s="24"/>
      <c r="P8" s="24"/>
      <c r="Q8" s="189"/>
    </row>
    <row r="9" spans="1:17" ht="15" customHeight="1">
      <c r="A9" s="76" t="s">
        <v>48</v>
      </c>
      <c r="B9" s="191">
        <v>2752</v>
      </c>
      <c r="C9" s="49">
        <v>2481</v>
      </c>
      <c r="D9" s="186">
        <f>ROUND(C9/C$7*100,1)</f>
        <v>72</v>
      </c>
      <c r="E9" s="189">
        <f>ROUND(C9/B9*100-100,1)</f>
        <v>-9.8</v>
      </c>
      <c r="F9" s="191">
        <v>67619</v>
      </c>
      <c r="G9" s="49">
        <v>62907</v>
      </c>
      <c r="H9" s="186">
        <f>ROUND(G9/G$7*100,1)</f>
        <v>67.3</v>
      </c>
      <c r="I9" s="190">
        <f>ROUND((G9-F9)/ABS(F9)*100,1)</f>
        <v>-7</v>
      </c>
      <c r="J9" s="191">
        <v>165060632</v>
      </c>
      <c r="K9" s="49">
        <v>149836072</v>
      </c>
      <c r="L9" s="186">
        <f>ROUND(K9/K$7*100,1)</f>
        <v>58.1</v>
      </c>
      <c r="M9" s="190">
        <f>ROUND((K9-J9)/ABS(J9)*100,1)</f>
        <v>-9.2</v>
      </c>
      <c r="N9" s="191">
        <v>55183336</v>
      </c>
      <c r="O9" s="49">
        <v>58008215</v>
      </c>
      <c r="P9" s="186">
        <f>ROUND(O9/O$7*100,1)</f>
        <v>59.2</v>
      </c>
      <c r="Q9" s="189">
        <f>ROUND((O9-N9)/ABS(N9)*100,1)</f>
        <v>5.1</v>
      </c>
    </row>
    <row r="10" spans="1:17" ht="15" customHeight="1">
      <c r="A10" s="30"/>
      <c r="B10" s="49"/>
      <c r="C10" s="49"/>
      <c r="D10" s="22"/>
      <c r="E10" s="189"/>
      <c r="F10" s="49"/>
      <c r="G10" s="49"/>
      <c r="H10" s="22"/>
      <c r="I10" s="26"/>
      <c r="J10" s="49"/>
      <c r="K10" s="49"/>
      <c r="L10" s="22"/>
      <c r="M10" s="26"/>
      <c r="N10" s="49"/>
      <c r="O10" s="49"/>
      <c r="P10" s="22"/>
      <c r="Q10" s="28"/>
    </row>
    <row r="11" spans="1:17" ht="15" customHeight="1">
      <c r="A11" s="30" t="s">
        <v>49</v>
      </c>
      <c r="B11" s="192">
        <v>948</v>
      </c>
      <c r="C11" s="25">
        <v>866</v>
      </c>
      <c r="D11" s="193">
        <f>ROUND(C11/C$7*100,1)</f>
        <v>25.1</v>
      </c>
      <c r="E11" s="28">
        <f>ROUND(C11/B11*100-100,1)</f>
        <v>-8.6</v>
      </c>
      <c r="F11" s="192">
        <v>21279</v>
      </c>
      <c r="G11" s="25">
        <v>18743</v>
      </c>
      <c r="H11" s="193">
        <f>ROUND(G11/G$7*100,1)</f>
        <v>20.1</v>
      </c>
      <c r="I11" s="26">
        <f>ROUND((G11-F11)/ABS(F11)*100,1)</f>
        <v>-11.9</v>
      </c>
      <c r="J11" s="192">
        <v>41766688</v>
      </c>
      <c r="K11" s="25">
        <v>37805651</v>
      </c>
      <c r="L11" s="193">
        <f>ROUND(K11/K$7*100,1)</f>
        <v>14.7</v>
      </c>
      <c r="M11" s="26">
        <f>ROUND((K11-J11)/ABS(J11)*100,1)</f>
        <v>-9.5</v>
      </c>
      <c r="N11" s="192">
        <v>15105087</v>
      </c>
      <c r="O11" s="25">
        <v>14458981</v>
      </c>
      <c r="P11" s="193">
        <f>ROUND(O11/O$7*100,1)</f>
        <v>14.8</v>
      </c>
      <c r="Q11" s="28">
        <f>ROUND((O11-N11)/ABS(N11)*100,1)</f>
        <v>-4.3</v>
      </c>
    </row>
    <row r="12" spans="1:17" ht="15" customHeight="1">
      <c r="A12" s="30" t="s">
        <v>50</v>
      </c>
      <c r="B12" s="25">
        <v>318</v>
      </c>
      <c r="C12" s="25">
        <v>268</v>
      </c>
      <c r="D12" s="193">
        <f>ROUND(C12/C$7*100,1)</f>
        <v>7.8</v>
      </c>
      <c r="E12" s="28">
        <f>ROUND(C12/B12*100-100,1)</f>
        <v>-15.7</v>
      </c>
      <c r="F12" s="25">
        <v>7687</v>
      </c>
      <c r="G12" s="25">
        <v>7155</v>
      </c>
      <c r="H12" s="193">
        <f>ROUND(G12/G$7*100,1)</f>
        <v>7.7</v>
      </c>
      <c r="I12" s="26">
        <f>ROUND((G12-F12)/ABS(F12)*100,1)</f>
        <v>-6.9</v>
      </c>
      <c r="J12" s="25">
        <v>25545322</v>
      </c>
      <c r="K12" s="25">
        <v>21586608</v>
      </c>
      <c r="L12" s="193">
        <f>ROUND(K12/K$7*100,1)</f>
        <v>8.4</v>
      </c>
      <c r="M12" s="26">
        <f>ROUND((K12-J12)/ABS(J12)*100,1)</f>
        <v>-15.5</v>
      </c>
      <c r="N12" s="25">
        <v>7233011</v>
      </c>
      <c r="O12" s="25">
        <v>7379330</v>
      </c>
      <c r="P12" s="193">
        <f>ROUND(O12/O$7*100,1)</f>
        <v>7.5</v>
      </c>
      <c r="Q12" s="28">
        <f>ROUND((O12-N12)/ABS(N12)*100,1)</f>
        <v>2</v>
      </c>
    </row>
    <row r="13" spans="1:17" ht="15" customHeight="1">
      <c r="A13" s="30" t="s">
        <v>51</v>
      </c>
      <c r="B13" s="25">
        <v>110</v>
      </c>
      <c r="C13" s="25">
        <v>97</v>
      </c>
      <c r="D13" s="193">
        <f>ROUND(C13/C$7*100,1)</f>
        <v>2.8</v>
      </c>
      <c r="E13" s="28">
        <f>ROUND(C13/B13*100-100,1)</f>
        <v>-11.8</v>
      </c>
      <c r="F13" s="25">
        <v>1654</v>
      </c>
      <c r="G13" s="25">
        <v>1402</v>
      </c>
      <c r="H13" s="193">
        <f>ROUND(G13/G$7*100,1)</f>
        <v>1.5</v>
      </c>
      <c r="I13" s="26">
        <f>ROUND((G13-F13)/ABS(F13)*100,1)</f>
        <v>-15.2</v>
      </c>
      <c r="J13" s="25">
        <v>2685648</v>
      </c>
      <c r="K13" s="25">
        <v>2004532</v>
      </c>
      <c r="L13" s="193">
        <f>ROUND(K13/K$7*100,1)</f>
        <v>0.8</v>
      </c>
      <c r="M13" s="26">
        <f>ROUND((K13-J13)/ABS(J13)*100,1)</f>
        <v>-25.4</v>
      </c>
      <c r="N13" s="25">
        <v>1317377</v>
      </c>
      <c r="O13" s="25">
        <v>999061</v>
      </c>
      <c r="P13" s="193">
        <f>ROUND(O13/O$7*100,1)</f>
        <v>1</v>
      </c>
      <c r="Q13" s="28">
        <f>ROUND((O13-N13)/ABS(N13)*100,1)</f>
        <v>-24.2</v>
      </c>
    </row>
    <row r="14" spans="1:17" ht="15" customHeight="1">
      <c r="A14" s="30" t="s">
        <v>52</v>
      </c>
      <c r="B14" s="25">
        <v>91</v>
      </c>
      <c r="C14" s="25">
        <v>80</v>
      </c>
      <c r="D14" s="193">
        <f>ROUND(C14/C$7*100,1)</f>
        <v>2.3</v>
      </c>
      <c r="E14" s="28">
        <f>ROUND(C14/B14*100-100,1)</f>
        <v>-12.1</v>
      </c>
      <c r="F14" s="25">
        <v>2028</v>
      </c>
      <c r="G14" s="25">
        <v>1651</v>
      </c>
      <c r="H14" s="193">
        <f>ROUND(G14/G$7*100,1)</f>
        <v>1.8</v>
      </c>
      <c r="I14" s="26">
        <f>ROUND((G14-F14)/ABS(F14)*100,1)</f>
        <v>-18.6</v>
      </c>
      <c r="J14" s="25">
        <v>3475672</v>
      </c>
      <c r="K14" s="25">
        <v>2942172</v>
      </c>
      <c r="L14" s="193">
        <f>ROUND(K14/K$7*100,1)</f>
        <v>1.1</v>
      </c>
      <c r="M14" s="26">
        <f>ROUND((K14-J14)/ABS(J14)*100,1)</f>
        <v>-15.3</v>
      </c>
      <c r="N14" s="25">
        <v>1348916</v>
      </c>
      <c r="O14" s="25">
        <v>1056072</v>
      </c>
      <c r="P14" s="193">
        <f>ROUND(O14/O$7*100,1)</f>
        <v>1.1</v>
      </c>
      <c r="Q14" s="28">
        <f>ROUND((O14-N14)/ABS(N14)*100,1)</f>
        <v>-21.7</v>
      </c>
    </row>
    <row r="15" spans="1:17" ht="15" customHeight="1">
      <c r="A15" s="58" t="s">
        <v>53</v>
      </c>
      <c r="B15" s="25">
        <v>75</v>
      </c>
      <c r="C15" s="25">
        <v>68</v>
      </c>
      <c r="D15" s="193">
        <f>ROUND(C15/C$7*100,1)</f>
        <v>2</v>
      </c>
      <c r="E15" s="28">
        <f>ROUND(C15/B15*100-100,1)</f>
        <v>-9.3</v>
      </c>
      <c r="F15" s="25">
        <v>1825</v>
      </c>
      <c r="G15" s="25">
        <v>1493</v>
      </c>
      <c r="H15" s="193">
        <f>ROUND(G15/G$7*100,1)</f>
        <v>1.6</v>
      </c>
      <c r="I15" s="26">
        <f>ROUND((G15-F15)/ABS(F15)*100,1)</f>
        <v>-18.2</v>
      </c>
      <c r="J15" s="25">
        <v>7992185</v>
      </c>
      <c r="K15" s="25">
        <v>5436846</v>
      </c>
      <c r="L15" s="193">
        <f>ROUND(K15/K$7*100,1)</f>
        <v>2.1</v>
      </c>
      <c r="M15" s="26">
        <f>ROUND((K15-J15)/ABS(J15)*100,1)</f>
        <v>-32</v>
      </c>
      <c r="N15" s="25">
        <v>1811591</v>
      </c>
      <c r="O15" s="25">
        <v>1404414</v>
      </c>
      <c r="P15" s="193">
        <f>ROUND(O15/O$7*100,1)</f>
        <v>1.4</v>
      </c>
      <c r="Q15" s="28">
        <f>ROUND((O15-N15)/ABS(N15)*100,1)</f>
        <v>-22.5</v>
      </c>
    </row>
    <row r="16" spans="1:17" ht="15" customHeight="1">
      <c r="A16" s="58"/>
      <c r="B16" s="25"/>
      <c r="C16" s="25"/>
      <c r="D16" s="193"/>
      <c r="E16" s="28"/>
      <c r="F16" s="25"/>
      <c r="G16" s="25"/>
      <c r="H16" s="193"/>
      <c r="I16" s="26"/>
      <c r="J16" s="25"/>
      <c r="K16" s="25"/>
      <c r="L16" s="193"/>
      <c r="M16" s="26"/>
      <c r="N16" s="25"/>
      <c r="O16" s="25"/>
      <c r="P16" s="193"/>
      <c r="Q16" s="28"/>
    </row>
    <row r="17" spans="1:17" ht="15" customHeight="1">
      <c r="A17" s="30" t="s">
        <v>54</v>
      </c>
      <c r="B17" s="25">
        <v>124</v>
      </c>
      <c r="C17" s="25">
        <v>118</v>
      </c>
      <c r="D17" s="193">
        <f>ROUND(C17/C$7*100,1)</f>
        <v>3.4</v>
      </c>
      <c r="E17" s="28">
        <f>ROUND(C17/B17*100-100,1)</f>
        <v>-4.8</v>
      </c>
      <c r="F17" s="25">
        <v>3379</v>
      </c>
      <c r="G17" s="25">
        <v>3018</v>
      </c>
      <c r="H17" s="193">
        <f>ROUND(G17/G$7*100,1)</f>
        <v>3.2</v>
      </c>
      <c r="I17" s="26">
        <f>ROUND((G17-F17)/ABS(F17)*100,1)</f>
        <v>-10.7</v>
      </c>
      <c r="J17" s="25">
        <v>7321695</v>
      </c>
      <c r="K17" s="25">
        <v>4513520</v>
      </c>
      <c r="L17" s="193">
        <f>ROUND(K17/K$7*100,1)</f>
        <v>1.8</v>
      </c>
      <c r="M17" s="26">
        <f>ROUND((K17-J17)/ABS(J17)*100,1)</f>
        <v>-38.4</v>
      </c>
      <c r="N17" s="25">
        <v>2988754</v>
      </c>
      <c r="O17" s="25">
        <v>2093722</v>
      </c>
      <c r="P17" s="193">
        <f>ROUND(O17/O$7*100,1)</f>
        <v>2.1</v>
      </c>
      <c r="Q17" s="28">
        <f>ROUND((O17-N17)/ABS(N17)*100,1)</f>
        <v>-29.9</v>
      </c>
    </row>
    <row r="18" spans="1:17" ht="15" customHeight="1">
      <c r="A18" s="30" t="s">
        <v>55</v>
      </c>
      <c r="B18" s="25">
        <v>148</v>
      </c>
      <c r="C18" s="25">
        <v>145</v>
      </c>
      <c r="D18" s="193">
        <f>ROUND(C18/C$7*100,1)</f>
        <v>4.2</v>
      </c>
      <c r="E18" s="28">
        <f>ROUND(C18/B18*100-100,1)</f>
        <v>-2</v>
      </c>
      <c r="F18" s="25">
        <v>3303</v>
      </c>
      <c r="G18" s="25">
        <v>3753</v>
      </c>
      <c r="H18" s="193">
        <f>ROUND(G18/G$7*100,1)</f>
        <v>4</v>
      </c>
      <c r="I18" s="26">
        <f>ROUND((G18-F18)/ABS(F18)*100,1)</f>
        <v>13.6</v>
      </c>
      <c r="J18" s="25">
        <v>7150097</v>
      </c>
      <c r="K18" s="25">
        <v>8947764</v>
      </c>
      <c r="L18" s="193">
        <f>ROUND(K18/K$7*100,1)</f>
        <v>3.5</v>
      </c>
      <c r="M18" s="26">
        <f>ROUND((K18-J18)/ABS(J18)*100,1)</f>
        <v>25.1</v>
      </c>
      <c r="N18" s="25">
        <v>3609280</v>
      </c>
      <c r="O18" s="25">
        <v>5256711</v>
      </c>
      <c r="P18" s="193">
        <f>ROUND(O18/O$7*100,1)</f>
        <v>5.4</v>
      </c>
      <c r="Q18" s="28">
        <f>ROUND((O18-N18)/ABS(N18)*100,1)</f>
        <v>45.6</v>
      </c>
    </row>
    <row r="19" spans="1:17" ht="15" customHeight="1">
      <c r="A19" s="30" t="s">
        <v>56</v>
      </c>
      <c r="B19" s="25">
        <v>173</v>
      </c>
      <c r="C19" s="25">
        <v>174</v>
      </c>
      <c r="D19" s="193">
        <f>ROUND(C19/C$7*100,1)</f>
        <v>5</v>
      </c>
      <c r="E19" s="28">
        <f>ROUND(C19/B19*100-100,1)</f>
        <v>0.6</v>
      </c>
      <c r="F19" s="25">
        <v>7620</v>
      </c>
      <c r="G19" s="25">
        <v>7198</v>
      </c>
      <c r="H19" s="193">
        <f>ROUND(G19/G$7*100,1)</f>
        <v>7.7</v>
      </c>
      <c r="I19" s="26">
        <f>ROUND((G19-F19)/ABS(F19)*100,1)</f>
        <v>-5.5</v>
      </c>
      <c r="J19" s="25">
        <v>17683972</v>
      </c>
      <c r="K19" s="25">
        <v>15768828</v>
      </c>
      <c r="L19" s="193">
        <f>ROUND(K19/K$7*100,1)</f>
        <v>6.1</v>
      </c>
      <c r="M19" s="26">
        <f>ROUND((K19-J19)/ABS(J19)*100,1)</f>
        <v>-10.8</v>
      </c>
      <c r="N19" s="25">
        <v>6602523</v>
      </c>
      <c r="O19" s="25">
        <v>6058601</v>
      </c>
      <c r="P19" s="193">
        <f>ROUND(O19/O$7*100,1)</f>
        <v>6.2</v>
      </c>
      <c r="Q19" s="28">
        <f>ROUND((O19-N19)/ABS(N19)*100,1)</f>
        <v>-8.2</v>
      </c>
    </row>
    <row r="20" spans="1:17" ht="15" customHeight="1">
      <c r="A20" s="30" t="s">
        <v>57</v>
      </c>
      <c r="B20" s="25">
        <v>84</v>
      </c>
      <c r="C20" s="25">
        <v>81</v>
      </c>
      <c r="D20" s="193">
        <f>ROUND(C20/C$7*100,1)</f>
        <v>2.3</v>
      </c>
      <c r="E20" s="28">
        <f>ROUND(C20/B20*100-100,1)</f>
        <v>-3.6</v>
      </c>
      <c r="F20" s="25">
        <v>2271</v>
      </c>
      <c r="G20" s="25">
        <v>1808</v>
      </c>
      <c r="H20" s="193">
        <f>ROUND(G20/G$7*100,1)</f>
        <v>1.9</v>
      </c>
      <c r="I20" s="26">
        <f>ROUND((G20-F20)/ABS(F20)*100,1)</f>
        <v>-20.4</v>
      </c>
      <c r="J20" s="25">
        <v>8345864</v>
      </c>
      <c r="K20" s="25">
        <v>5190935</v>
      </c>
      <c r="L20" s="193">
        <f>ROUND(K20/K$7*100,1)</f>
        <v>2</v>
      </c>
      <c r="M20" s="26">
        <f>ROUND((K20-J20)/ABS(J20)*100,1)</f>
        <v>-37.8</v>
      </c>
      <c r="N20" s="25">
        <v>2622920</v>
      </c>
      <c r="O20" s="25">
        <v>2032725</v>
      </c>
      <c r="P20" s="193">
        <f>ROUND(O20/O$7*100,1)</f>
        <v>2.1</v>
      </c>
      <c r="Q20" s="28">
        <f>ROUND((O20-N20)/ABS(N20)*100,1)</f>
        <v>-22.5</v>
      </c>
    </row>
    <row r="21" spans="1:17" ht="15" customHeight="1">
      <c r="A21" s="58" t="s">
        <v>58</v>
      </c>
      <c r="B21" s="25">
        <v>111</v>
      </c>
      <c r="C21" s="25">
        <v>84</v>
      </c>
      <c r="D21" s="193">
        <f>ROUND(C21/C$7*100,1)</f>
        <v>2.4</v>
      </c>
      <c r="E21" s="28">
        <f>ROUND(C21/B21*100-100,1)</f>
        <v>-24.3</v>
      </c>
      <c r="F21" s="25">
        <v>1419</v>
      </c>
      <c r="G21" s="25">
        <v>1184</v>
      </c>
      <c r="H21" s="193">
        <f>ROUND(G21/G$7*100,1)</f>
        <v>1.3</v>
      </c>
      <c r="I21" s="26">
        <f>ROUND((G21-F21)/ABS(F21)*100,1)</f>
        <v>-16.6</v>
      </c>
      <c r="J21" s="25">
        <v>1278783</v>
      </c>
      <c r="K21" s="25">
        <v>886946</v>
      </c>
      <c r="L21" s="193">
        <f>ROUND(K21/K$7*100,1)</f>
        <v>0.3</v>
      </c>
      <c r="M21" s="26">
        <f>ROUND((K21-J21)/ABS(J21)*100,1)</f>
        <v>-30.6</v>
      </c>
      <c r="N21" s="25">
        <v>501967</v>
      </c>
      <c r="O21" s="25">
        <v>402576</v>
      </c>
      <c r="P21" s="193">
        <f>ROUND(O21/O$7*100,1)</f>
        <v>0.4</v>
      </c>
      <c r="Q21" s="28">
        <f>ROUND((O21-N21)/ABS(N21)*100,1)</f>
        <v>-19.8</v>
      </c>
    </row>
    <row r="22" spans="1:17" ht="15" customHeight="1">
      <c r="A22" s="58"/>
      <c r="B22" s="25"/>
      <c r="C22" s="25"/>
      <c r="D22" s="193"/>
      <c r="E22" s="28"/>
      <c r="F22" s="25"/>
      <c r="G22" s="25"/>
      <c r="H22" s="193"/>
      <c r="I22" s="26"/>
      <c r="J22" s="25"/>
      <c r="K22" s="25"/>
      <c r="L22" s="193"/>
      <c r="M22" s="26"/>
      <c r="N22" s="25"/>
      <c r="O22" s="25"/>
      <c r="P22" s="193"/>
      <c r="Q22" s="28"/>
    </row>
    <row r="23" spans="1:17" ht="15" customHeight="1">
      <c r="A23" s="30" t="s">
        <v>59</v>
      </c>
      <c r="B23" s="25">
        <v>138</v>
      </c>
      <c r="C23" s="25">
        <v>107</v>
      </c>
      <c r="D23" s="193">
        <f>ROUND(C23/C$7*100,1)</f>
        <v>3.1</v>
      </c>
      <c r="E23" s="28">
        <f>ROUND(C23/B23*100-100,1)</f>
        <v>-22.5</v>
      </c>
      <c r="F23" s="25">
        <v>5363</v>
      </c>
      <c r="G23" s="25">
        <v>4676</v>
      </c>
      <c r="H23" s="193">
        <f>ROUND(G23/G$7*100,1)</f>
        <v>5</v>
      </c>
      <c r="I23" s="26">
        <f>ROUND((G23-F23)/ABS(F23)*100,1)</f>
        <v>-12.8</v>
      </c>
      <c r="J23" s="25">
        <v>12540507</v>
      </c>
      <c r="K23" s="25">
        <v>11048710</v>
      </c>
      <c r="L23" s="193">
        <f>ROUND(K23/K$7*100,1)</f>
        <v>4.3</v>
      </c>
      <c r="M23" s="26">
        <f>ROUND((K23-J23)/ABS(J23)*100,1)</f>
        <v>-11.9</v>
      </c>
      <c r="N23" s="25">
        <v>3914709</v>
      </c>
      <c r="O23" s="25">
        <v>4698243</v>
      </c>
      <c r="P23" s="193">
        <f>ROUND(O23/O$7*100,1)</f>
        <v>4.8</v>
      </c>
      <c r="Q23" s="28">
        <f>ROUND((O23-N23)/ABS(N23)*100,1)</f>
        <v>20</v>
      </c>
    </row>
    <row r="24" spans="1:17" ht="15" customHeight="1">
      <c r="A24" s="30" t="s">
        <v>60</v>
      </c>
      <c r="B24" s="25">
        <v>81</v>
      </c>
      <c r="C24" s="25">
        <v>83</v>
      </c>
      <c r="D24" s="193">
        <f>ROUND(C24/C$7*100,1)</f>
        <v>2.4</v>
      </c>
      <c r="E24" s="28">
        <f>ROUND(C24/B24*100-100,1)</f>
        <v>2.5</v>
      </c>
      <c r="F24" s="25">
        <v>2012</v>
      </c>
      <c r="G24" s="25">
        <v>1979</v>
      </c>
      <c r="H24" s="193">
        <f>ROUND(G24/G$7*100,1)</f>
        <v>2.1</v>
      </c>
      <c r="I24" s="26">
        <f>ROUND((G24-F24)/ABS(F24)*100,1)</f>
        <v>-1.6</v>
      </c>
      <c r="J24" s="25">
        <v>6329793</v>
      </c>
      <c r="K24" s="25">
        <v>7840549</v>
      </c>
      <c r="L24" s="193">
        <f>ROUND(K24/K$7*100,1)</f>
        <v>3</v>
      </c>
      <c r="M24" s="26">
        <f>ROUND((K24-J24)/ABS(J24)*100,1)</f>
        <v>23.9</v>
      </c>
      <c r="N24" s="25">
        <v>2238535</v>
      </c>
      <c r="O24" s="25">
        <v>3300421</v>
      </c>
      <c r="P24" s="193">
        <f>ROUND(O24/O$7*100,1)</f>
        <v>3.4</v>
      </c>
      <c r="Q24" s="28">
        <f>ROUND((O24-N24)/ABS(N24)*100,1)</f>
        <v>47.4</v>
      </c>
    </row>
    <row r="25" spans="1:17" ht="15" customHeight="1">
      <c r="A25" s="77" t="s">
        <v>61</v>
      </c>
      <c r="B25" s="23">
        <v>298</v>
      </c>
      <c r="C25" s="23">
        <v>254</v>
      </c>
      <c r="D25" s="194">
        <f>ROUND(C25/C$7*100,1)</f>
        <v>7.4</v>
      </c>
      <c r="E25" s="194">
        <f>ROUND(C25/B25*100-100,1)</f>
        <v>-14.8</v>
      </c>
      <c r="F25" s="23">
        <v>3067</v>
      </c>
      <c r="G25" s="23">
        <v>2516</v>
      </c>
      <c r="H25" s="194">
        <f>ROUND(G25/G$7*100,1)</f>
        <v>2.7</v>
      </c>
      <c r="I25" s="23">
        <f>ROUND((G25-F25)/ABS(F25)*100,1)</f>
        <v>-18</v>
      </c>
      <c r="J25" s="23">
        <v>3078058</v>
      </c>
      <c r="K25" s="23">
        <v>2541192</v>
      </c>
      <c r="L25" s="194">
        <f>ROUND(K25/K$7*100,1)</f>
        <v>1</v>
      </c>
      <c r="M25" s="23">
        <f>ROUND((K25-J25)/ABS(J25)*100,1)</f>
        <v>-17.4</v>
      </c>
      <c r="N25" s="23">
        <v>1197497</v>
      </c>
      <c r="O25" s="23">
        <v>1012435</v>
      </c>
      <c r="P25" s="194">
        <f>ROUND(O25/O$7*100,1)</f>
        <v>1</v>
      </c>
      <c r="Q25" s="194">
        <f>ROUND((O25-N25)/ABS(N25)*100,1)</f>
        <v>-15.5</v>
      </c>
    </row>
    <row r="26" spans="1:17" ht="15" customHeight="1">
      <c r="A26" s="77" t="s">
        <v>62</v>
      </c>
      <c r="B26" s="23">
        <v>53</v>
      </c>
      <c r="C26" s="23">
        <v>56</v>
      </c>
      <c r="D26" s="194">
        <f>ROUND(C26/C$7*100,1)</f>
        <v>1.6</v>
      </c>
      <c r="E26" s="194">
        <f>ROUND(C26/B26*100-100,1)</f>
        <v>5.7</v>
      </c>
      <c r="F26" s="23">
        <v>4712</v>
      </c>
      <c r="G26" s="23">
        <v>6331</v>
      </c>
      <c r="H26" s="194">
        <f>ROUND(G26/G$7*100,1)</f>
        <v>6.8</v>
      </c>
      <c r="I26" s="23">
        <f>ROUND((G26-F26)/ABS(F26)*100,1)</f>
        <v>34.4</v>
      </c>
      <c r="J26" s="23">
        <v>19866348</v>
      </c>
      <c r="K26" s="23">
        <v>23321819</v>
      </c>
      <c r="L26" s="194">
        <f>ROUND(K26/K$7*100,1)</f>
        <v>9</v>
      </c>
      <c r="M26" s="23">
        <f>ROUND((K26-J26)/ABS(J26)*100,1)</f>
        <v>17.4</v>
      </c>
      <c r="N26" s="23">
        <v>4691169</v>
      </c>
      <c r="O26" s="23">
        <v>7854923</v>
      </c>
      <c r="P26" s="194">
        <f>ROUND(O26/O$7*100,1)</f>
        <v>8</v>
      </c>
      <c r="Q26" s="194">
        <f>ROUND((O26-N26)/ABS(N26)*100,1)</f>
        <v>67.4</v>
      </c>
    </row>
    <row r="27" spans="1:17" ht="15" customHeight="1">
      <c r="A27" s="30"/>
      <c r="B27" s="49"/>
      <c r="C27" s="49"/>
      <c r="D27" s="22"/>
      <c r="E27" s="189"/>
      <c r="F27" s="49"/>
      <c r="G27" s="49"/>
      <c r="H27" s="22"/>
      <c r="I27" s="26"/>
      <c r="J27" s="49"/>
      <c r="K27" s="49"/>
      <c r="L27" s="22"/>
      <c r="M27" s="26"/>
      <c r="N27" s="49"/>
      <c r="O27" s="49"/>
      <c r="P27" s="22"/>
      <c r="Q27" s="28"/>
    </row>
    <row r="28" spans="1:17" ht="15" customHeight="1">
      <c r="A28" s="76" t="s">
        <v>63</v>
      </c>
      <c r="B28" s="191">
        <v>1041</v>
      </c>
      <c r="C28" s="49">
        <v>967</v>
      </c>
      <c r="D28" s="186">
        <f>ROUND(C28/C$7*100,1)</f>
        <v>28</v>
      </c>
      <c r="E28" s="189">
        <f>ROUND(C28/B28*100-100,1)</f>
        <v>-7.1</v>
      </c>
      <c r="F28" s="191">
        <v>34428</v>
      </c>
      <c r="G28" s="49">
        <v>30498</v>
      </c>
      <c r="H28" s="186">
        <f>ROUND(G28/G$7*100,1)</f>
        <v>32.7</v>
      </c>
      <c r="I28" s="190">
        <f>ROUND((G28-F28)/ABS(F28)*100,1)</f>
        <v>-11.4</v>
      </c>
      <c r="J28" s="191">
        <v>119844170</v>
      </c>
      <c r="K28" s="49">
        <v>108078293</v>
      </c>
      <c r="L28" s="186">
        <f>ROUND(K28/K$7*100,1)</f>
        <v>41.9</v>
      </c>
      <c r="M28" s="190">
        <f>ROUND((K28-J28)/ABS(J28)*100,1)</f>
        <v>-9.8</v>
      </c>
      <c r="N28" s="191">
        <v>39960027</v>
      </c>
      <c r="O28" s="49">
        <v>40004088</v>
      </c>
      <c r="P28" s="186">
        <f>ROUND(O28/O$7*100,1)</f>
        <v>40.8</v>
      </c>
      <c r="Q28" s="189">
        <f>ROUND((O28-N28)/ABS(N28)*100,1)</f>
        <v>0.1</v>
      </c>
    </row>
    <row r="29" spans="1:17" ht="15" customHeight="1">
      <c r="A29" s="30"/>
      <c r="B29" s="49"/>
      <c r="C29" s="49"/>
      <c r="D29" s="22"/>
      <c r="E29" s="189"/>
      <c r="F29" s="49"/>
      <c r="G29" s="49"/>
      <c r="H29" s="22"/>
      <c r="I29" s="26"/>
      <c r="J29" s="49"/>
      <c r="K29" s="49"/>
      <c r="L29" s="22"/>
      <c r="M29" s="26"/>
      <c r="N29" s="49"/>
      <c r="O29" s="49"/>
      <c r="P29" s="22"/>
      <c r="Q29" s="28"/>
    </row>
    <row r="30" spans="1:17" ht="15" customHeight="1">
      <c r="A30" s="30" t="s">
        <v>64</v>
      </c>
      <c r="B30" s="192">
        <v>29</v>
      </c>
      <c r="C30" s="25">
        <v>28</v>
      </c>
      <c r="D30" s="193">
        <f>ROUND(C30/C$7*100,1)</f>
        <v>0.8</v>
      </c>
      <c r="E30" s="28">
        <f>ROUND(C30/B30*100-100,1)</f>
        <v>-3.4</v>
      </c>
      <c r="F30" s="192">
        <v>361</v>
      </c>
      <c r="G30" s="25">
        <v>258</v>
      </c>
      <c r="H30" s="193">
        <f>ROUND(G30/G$7*100,1)</f>
        <v>0.3</v>
      </c>
      <c r="I30" s="26">
        <f>ROUND((G30-F30)/ABS(F30)*100,1)</f>
        <v>-28.5</v>
      </c>
      <c r="J30" s="192">
        <v>460137</v>
      </c>
      <c r="K30" s="25">
        <v>324455</v>
      </c>
      <c r="L30" s="193">
        <f>ROUND(K30/K$7*100,1)</f>
        <v>0.1</v>
      </c>
      <c r="M30" s="26">
        <f>ROUND((K30-J30)/ABS(J30)*100,1)</f>
        <v>-29.5</v>
      </c>
      <c r="N30" s="192">
        <v>202095</v>
      </c>
      <c r="O30" s="25">
        <v>134060</v>
      </c>
      <c r="P30" s="193">
        <f>ROUND(O30/O$7*100,1)</f>
        <v>0.1</v>
      </c>
      <c r="Q30" s="28">
        <f>ROUND((O30-N30)/ABS(N30)*100,1)</f>
        <v>-33.7</v>
      </c>
    </row>
    <row r="31" spans="1:17" ht="15" customHeight="1">
      <c r="A31" s="30" t="s">
        <v>65</v>
      </c>
      <c r="B31" s="25">
        <v>176</v>
      </c>
      <c r="C31" s="25">
        <v>170</v>
      </c>
      <c r="D31" s="193">
        <f>ROUND(C31/C$7*100,1)</f>
        <v>4.9</v>
      </c>
      <c r="E31" s="28">
        <f>ROUND(C31/B31*100-100,1)</f>
        <v>-3.4</v>
      </c>
      <c r="F31" s="25">
        <v>8948</v>
      </c>
      <c r="G31" s="25">
        <v>7931</v>
      </c>
      <c r="H31" s="193">
        <f>ROUND(G31/G$7*100,1)</f>
        <v>8.5</v>
      </c>
      <c r="I31" s="26">
        <f>ROUND((G31-F31)/ABS(F31)*100,1)</f>
        <v>-11.4</v>
      </c>
      <c r="J31" s="25">
        <v>34133565</v>
      </c>
      <c r="K31" s="25">
        <v>31447205</v>
      </c>
      <c r="L31" s="193">
        <f>ROUND(K31/K$7*100,1)</f>
        <v>12.2</v>
      </c>
      <c r="M31" s="26">
        <f>ROUND((K31-J31)/ABS(J31)*100,1)</f>
        <v>-7.9</v>
      </c>
      <c r="N31" s="25">
        <v>8282610</v>
      </c>
      <c r="O31" s="25">
        <v>8564459</v>
      </c>
      <c r="P31" s="193">
        <f>ROUND(O31/O$7*100,1)</f>
        <v>8.7</v>
      </c>
      <c r="Q31" s="28">
        <f>ROUND((O31-N31)/ABS(N31)*100,1)</f>
        <v>3.4</v>
      </c>
    </row>
    <row r="32" spans="1:17" ht="15" customHeight="1">
      <c r="A32" s="30" t="s">
        <v>66</v>
      </c>
      <c r="B32" s="23">
        <v>162</v>
      </c>
      <c r="C32" s="23">
        <v>138</v>
      </c>
      <c r="D32" s="194">
        <f>ROUND(C32/C$7*100,1)</f>
        <v>4</v>
      </c>
      <c r="E32" s="194">
        <f>ROUND(C32/B32*100-100,1)</f>
        <v>-14.8</v>
      </c>
      <c r="F32" s="23">
        <v>12135</v>
      </c>
      <c r="G32" s="23">
        <v>10834</v>
      </c>
      <c r="H32" s="194">
        <f>ROUND(G32/G$7*100,1)</f>
        <v>11.6</v>
      </c>
      <c r="I32" s="23">
        <f>ROUND((G32-F32)/ABS(F32)*100,1)</f>
        <v>-10.7</v>
      </c>
      <c r="J32" s="23">
        <v>56013924</v>
      </c>
      <c r="K32" s="23">
        <v>51592804</v>
      </c>
      <c r="L32" s="194">
        <f>ROUND(K32/K$7*100,1)</f>
        <v>20</v>
      </c>
      <c r="M32" s="23">
        <f>ROUND((K32-J32)/ABS(J32)*100,1)</f>
        <v>-7.9</v>
      </c>
      <c r="N32" s="23">
        <v>18440866</v>
      </c>
      <c r="O32" s="23">
        <v>19072111</v>
      </c>
      <c r="P32" s="194">
        <f>ROUND(O32/O$7*100,1)</f>
        <v>19.5</v>
      </c>
      <c r="Q32" s="194">
        <f>ROUND((O32-N32)/ABS(N32)*100,1)</f>
        <v>3.4</v>
      </c>
    </row>
    <row r="33" spans="1:17" ht="15" customHeight="1">
      <c r="A33" s="58" t="s">
        <v>67</v>
      </c>
      <c r="B33" s="23">
        <v>139</v>
      </c>
      <c r="C33" s="23">
        <v>137</v>
      </c>
      <c r="D33" s="194">
        <f>ROUND(C33/C$7*100,1)</f>
        <v>4</v>
      </c>
      <c r="E33" s="194">
        <f>ROUND(C33/B33*100-100,1)</f>
        <v>-1.4</v>
      </c>
      <c r="F33" s="23">
        <v>2433</v>
      </c>
      <c r="G33" s="23">
        <v>2174</v>
      </c>
      <c r="H33" s="194">
        <f>ROUND(G33/G$7*100,1)</f>
        <v>2.3</v>
      </c>
      <c r="I33" s="23">
        <f>ROUND((G33-F33)/ABS(F33)*100,1)</f>
        <v>-10.6</v>
      </c>
      <c r="J33" s="23">
        <v>4147175</v>
      </c>
      <c r="K33" s="23">
        <v>3845140</v>
      </c>
      <c r="L33" s="194">
        <f>ROUND(K33/K$7*100,1)</f>
        <v>1.5</v>
      </c>
      <c r="M33" s="23">
        <f>ROUND((K33-J33)/ABS(J33)*100,1)</f>
        <v>-7.3</v>
      </c>
      <c r="N33" s="23">
        <v>1928692</v>
      </c>
      <c r="O33" s="23">
        <v>1759205</v>
      </c>
      <c r="P33" s="194">
        <f>ROUND(O33/O$7*100,1)</f>
        <v>1.8</v>
      </c>
      <c r="Q33" s="194">
        <f>ROUND((O33-N33)/ABS(N33)*100,1)</f>
        <v>-8.8</v>
      </c>
    </row>
    <row r="34" spans="1:17" ht="15" customHeight="1">
      <c r="A34" s="30" t="s">
        <v>68</v>
      </c>
      <c r="B34" s="23">
        <v>214</v>
      </c>
      <c r="C34" s="23">
        <v>192</v>
      </c>
      <c r="D34" s="194">
        <f>ROUND(C34/C$7*100,1)</f>
        <v>5.6</v>
      </c>
      <c r="E34" s="194">
        <f>ROUND(C34/B34*100-100,1)</f>
        <v>-10.3</v>
      </c>
      <c r="F34" s="23">
        <v>4789</v>
      </c>
      <c r="G34" s="23">
        <v>4301</v>
      </c>
      <c r="H34" s="194">
        <f>ROUND(G34/G$7*100,1)</f>
        <v>4.6</v>
      </c>
      <c r="I34" s="23">
        <f>ROUND((G34-F34)/ABS(F34)*100,1)</f>
        <v>-10.2</v>
      </c>
      <c r="J34" s="23">
        <v>14405791</v>
      </c>
      <c r="K34" s="23">
        <v>12306978</v>
      </c>
      <c r="L34" s="194">
        <f>ROUND(K34/K$7*100,1)</f>
        <v>4.8</v>
      </c>
      <c r="M34" s="23">
        <f>ROUND((K34-J34)/ABS(J34)*100,1)</f>
        <v>-14.6</v>
      </c>
      <c r="N34" s="23">
        <v>7504517</v>
      </c>
      <c r="O34" s="23">
        <v>7022147</v>
      </c>
      <c r="P34" s="194">
        <f>ROUND(O34/O$7*100,1)</f>
        <v>7.2</v>
      </c>
      <c r="Q34" s="194">
        <f>ROUND((O34-N34)/ABS(N34)*100,1)</f>
        <v>-6.4</v>
      </c>
    </row>
    <row r="35" spans="1:17" ht="15" customHeight="1">
      <c r="A35" s="30"/>
      <c r="B35" s="23"/>
      <c r="C35" s="23"/>
      <c r="D35" s="194"/>
      <c r="E35" s="194"/>
      <c r="F35" s="23"/>
      <c r="G35" s="23"/>
      <c r="H35" s="194"/>
      <c r="I35" s="23"/>
      <c r="J35" s="23"/>
      <c r="K35" s="23"/>
      <c r="L35" s="194"/>
      <c r="M35" s="23"/>
      <c r="N35" s="23"/>
      <c r="O35" s="23"/>
      <c r="P35" s="194"/>
      <c r="Q35" s="194"/>
    </row>
    <row r="36" spans="1:17" ht="15" customHeight="1">
      <c r="A36" s="30" t="s">
        <v>69</v>
      </c>
      <c r="B36" s="23">
        <v>26</v>
      </c>
      <c r="C36" s="23">
        <v>21</v>
      </c>
      <c r="D36" s="194">
        <f>ROUND(C36/C$7*100,1)</f>
        <v>0.6</v>
      </c>
      <c r="E36" s="194">
        <f>ROUND(C36/B36*100-100,1)</f>
        <v>-19.2</v>
      </c>
      <c r="F36" s="23">
        <v>143</v>
      </c>
      <c r="G36" s="23">
        <v>89</v>
      </c>
      <c r="H36" s="194">
        <f>ROUND(G36/G$7*100,1)</f>
        <v>0.1</v>
      </c>
      <c r="I36" s="23">
        <f>ROUND((G36-F36)/ABS(F36)*100,1)</f>
        <v>-37.8</v>
      </c>
      <c r="J36" s="23">
        <v>86752</v>
      </c>
      <c r="K36" s="23">
        <v>63761</v>
      </c>
      <c r="L36" s="194">
        <f>ROUND(K36/K$7*100,1)</f>
        <v>0</v>
      </c>
      <c r="M36" s="23">
        <f>ROUND((K36-J36)/ABS(J36)*100,1)</f>
        <v>-26.5</v>
      </c>
      <c r="N36" s="23">
        <v>46951</v>
      </c>
      <c r="O36" s="23">
        <v>38495</v>
      </c>
      <c r="P36" s="194">
        <f>ROUND(O36/O$7*100,1)</f>
        <v>0</v>
      </c>
      <c r="Q36" s="194">
        <f>ROUND((O36-N36)/ABS(N36)*100,1)</f>
        <v>-18</v>
      </c>
    </row>
    <row r="37" spans="1:17" ht="15" customHeight="1">
      <c r="A37" s="30" t="s">
        <v>95</v>
      </c>
      <c r="B37" s="23">
        <v>62</v>
      </c>
      <c r="C37" s="23">
        <v>59</v>
      </c>
      <c r="D37" s="194">
        <f>ROUND(C37/C$7*100,1)</f>
        <v>1.7</v>
      </c>
      <c r="E37" s="194">
        <f>ROUND(C37/B37*100-100,1)</f>
        <v>-4.8</v>
      </c>
      <c r="F37" s="23">
        <v>1237</v>
      </c>
      <c r="G37" s="23">
        <v>961</v>
      </c>
      <c r="H37" s="194">
        <f>ROUND(G37/G$7*100,1)</f>
        <v>1</v>
      </c>
      <c r="I37" s="23">
        <f>ROUND((G37-F37)/ABS(F37)*100,1)</f>
        <v>-22.3</v>
      </c>
      <c r="J37" s="23">
        <v>2432595</v>
      </c>
      <c r="K37" s="23">
        <v>2068543</v>
      </c>
      <c r="L37" s="194">
        <f>ROUND(K37/K$7*100,1)</f>
        <v>0.8</v>
      </c>
      <c r="M37" s="23">
        <f>ROUND((K37-J37)/ABS(J37)*100,1)</f>
        <v>-15</v>
      </c>
      <c r="N37" s="23">
        <v>1213947</v>
      </c>
      <c r="O37" s="23">
        <v>1138119</v>
      </c>
      <c r="P37" s="194">
        <f>ROUND(O37/O$7*100,1)</f>
        <v>1.2</v>
      </c>
      <c r="Q37" s="194">
        <f>ROUND((O37-N37)/ABS(N37)*100,1)</f>
        <v>-6.2</v>
      </c>
    </row>
    <row r="38" spans="1:17" ht="15" customHeight="1">
      <c r="A38" s="30" t="s">
        <v>70</v>
      </c>
      <c r="B38" s="23">
        <v>218</v>
      </c>
      <c r="C38" s="23">
        <v>204</v>
      </c>
      <c r="D38" s="194">
        <f>ROUND(C38/C$7*100,1)</f>
        <v>5.9</v>
      </c>
      <c r="E38" s="194">
        <f>ROUND(C38/B38*100-100,1)</f>
        <v>-6.4</v>
      </c>
      <c r="F38" s="23">
        <v>4051</v>
      </c>
      <c r="G38" s="23">
        <v>3619</v>
      </c>
      <c r="H38" s="194">
        <f>ROUND(G38/G$7*100,1)</f>
        <v>3.9</v>
      </c>
      <c r="I38" s="23">
        <f>ROUND((G38-F38)/ABS(F38)*100,1)</f>
        <v>-10.7</v>
      </c>
      <c r="J38" s="23">
        <v>7772468</v>
      </c>
      <c r="K38" s="23">
        <v>6116988</v>
      </c>
      <c r="L38" s="194">
        <f>ROUND(K38/K$7*100,1)</f>
        <v>2.4</v>
      </c>
      <c r="M38" s="23">
        <f>ROUND((K38-J38)/ABS(J38)*100,1)</f>
        <v>-21.3</v>
      </c>
      <c r="N38" s="23">
        <v>2183677</v>
      </c>
      <c r="O38" s="23">
        <v>2152169</v>
      </c>
      <c r="P38" s="194">
        <f>ROUND(O38/O$7*100,1)</f>
        <v>2.2</v>
      </c>
      <c r="Q38" s="194">
        <f>ROUND((O38-N38)/ABS(N38)*100,1)</f>
        <v>-1.4</v>
      </c>
    </row>
    <row r="39" spans="1:17" ht="15" customHeight="1">
      <c r="A39" s="32" t="s">
        <v>71</v>
      </c>
      <c r="B39" s="195">
        <v>15</v>
      </c>
      <c r="C39" s="195">
        <v>18</v>
      </c>
      <c r="D39" s="195">
        <f>ROUND(C39/C$7*100,1)</f>
        <v>0.5</v>
      </c>
      <c r="E39" s="195">
        <f>ROUND(C39/B39*100-100,1)</f>
        <v>20</v>
      </c>
      <c r="F39" s="195">
        <v>331</v>
      </c>
      <c r="G39" s="195">
        <v>331</v>
      </c>
      <c r="H39" s="196">
        <f>ROUND(G39/G$7*100,1)</f>
        <v>0.4</v>
      </c>
      <c r="I39" s="195">
        <f>ROUND((G39-F39)/ABS(F39)*100,1)</f>
        <v>0</v>
      </c>
      <c r="J39" s="195">
        <v>391763</v>
      </c>
      <c r="K39" s="195">
        <v>312419</v>
      </c>
      <c r="L39" s="195">
        <f>ROUND(K39/K$7*100,1)</f>
        <v>0.1</v>
      </c>
      <c r="M39" s="195">
        <f>ROUND((K39-J39)/ABS(J39)*100,1)</f>
        <v>-20.3</v>
      </c>
      <c r="N39" s="195">
        <v>156672</v>
      </c>
      <c r="O39" s="195">
        <v>123323</v>
      </c>
      <c r="P39" s="196">
        <f>ROUND(O39/O$7*100,1)</f>
        <v>0.1</v>
      </c>
      <c r="Q39" s="196">
        <f>ROUND((O39-N39)/ABS(N39)*100,1)</f>
        <v>-21.3</v>
      </c>
    </row>
    <row r="40" spans="1:17" ht="15" customHeight="1">
      <c r="A40" s="10" t="s">
        <v>96</v>
      </c>
      <c r="B40" s="78"/>
      <c r="C40" s="78"/>
      <c r="D40" s="78"/>
      <c r="E40" s="78"/>
      <c r="F40" s="78"/>
      <c r="G40" s="78"/>
      <c r="H40" s="78"/>
      <c r="I40" s="78"/>
      <c r="K40" s="17"/>
      <c r="L40" s="17"/>
      <c r="M40" s="17"/>
      <c r="N40" s="27"/>
      <c r="O40" s="27"/>
      <c r="P40" s="27"/>
      <c r="Q40" s="17"/>
    </row>
    <row r="41" ht="15" customHeight="1"/>
    <row r="42" spans="1:9" ht="11.25">
      <c r="A42" s="79"/>
      <c r="B42" s="79"/>
      <c r="C42" s="79"/>
      <c r="D42" s="79"/>
      <c r="E42" s="79"/>
      <c r="F42" s="79"/>
      <c r="G42" s="79"/>
      <c r="H42" s="79"/>
      <c r="I42" s="79"/>
    </row>
    <row r="43" ht="11.25">
      <c r="I43" s="17"/>
    </row>
    <row r="44" ht="11.25">
      <c r="I44" s="17"/>
    </row>
    <row r="45" ht="11.25">
      <c r="I45" s="17"/>
    </row>
    <row r="46" spans="9:11" ht="11.25">
      <c r="I46" s="17"/>
      <c r="K46" s="80"/>
    </row>
    <row r="47" spans="9:11" ht="11.25">
      <c r="I47" s="17"/>
      <c r="K47" s="80"/>
    </row>
    <row r="48" spans="9:11" ht="11.25">
      <c r="I48" s="17"/>
      <c r="K48" s="80"/>
    </row>
    <row r="49" spans="9:11" ht="11.25">
      <c r="I49" s="17"/>
      <c r="K49" s="80"/>
    </row>
    <row r="50" spans="9:11" ht="11.25">
      <c r="I50" s="17"/>
      <c r="K50" s="80"/>
    </row>
    <row r="51" spans="9:11" ht="11.25">
      <c r="I51" s="17"/>
      <c r="K51" s="80"/>
    </row>
    <row r="52" spans="9:11" ht="11.25">
      <c r="I52" s="17"/>
      <c r="K52" s="80"/>
    </row>
    <row r="53" spans="9:11" ht="11.25">
      <c r="I53" s="17"/>
      <c r="K53" s="80"/>
    </row>
    <row r="54" spans="9:11" ht="11.25">
      <c r="I54" s="17"/>
      <c r="K54" s="80"/>
    </row>
    <row r="55" spans="9:11" ht="11.25">
      <c r="I55" s="17"/>
      <c r="K55" s="80"/>
    </row>
    <row r="56" ht="11.25">
      <c r="I56" s="17"/>
    </row>
    <row r="57" ht="11.25">
      <c r="I57" s="17"/>
    </row>
    <row r="58" ht="11.25">
      <c r="I58" s="17"/>
    </row>
    <row r="59" ht="11.25">
      <c r="I59" s="17"/>
    </row>
    <row r="60" ht="11.25">
      <c r="I60" s="17"/>
    </row>
    <row r="61" ht="11.25">
      <c r="I61" s="17"/>
    </row>
    <row r="62" ht="11.25">
      <c r="I62" s="17"/>
    </row>
    <row r="63" ht="11.25">
      <c r="I63" s="17"/>
    </row>
    <row r="64" ht="11.25">
      <c r="I64" s="17"/>
    </row>
    <row r="65" ht="11.25">
      <c r="I65" s="17"/>
    </row>
    <row r="66" ht="11.25">
      <c r="I66" s="17"/>
    </row>
    <row r="67" ht="11.25">
      <c r="I67" s="17"/>
    </row>
  </sheetData>
  <sheetProtection/>
  <printOptions horizontalCentered="1"/>
  <pageMargins left="0.9055118110236221" right="0.7874015748031497" top="0.8267716535433072" bottom="0.5118110236220472" header="0.5118110236220472" footer="0.4724409448818898"/>
  <pageSetup fitToWidth="2" horizontalDpi="600" verticalDpi="600" orientation="portrait" pageOrder="overThenDown" paperSize="9" scale="87" r:id="rId1"/>
  <colBreaks count="1" manualBreakCount="1">
    <brk id="9" max="40" man="1"/>
  </colBreaks>
</worksheet>
</file>

<file path=xl/worksheets/sheet4.xml><?xml version="1.0" encoding="utf-8"?>
<worksheet xmlns="http://schemas.openxmlformats.org/spreadsheetml/2006/main" xmlns:r="http://schemas.openxmlformats.org/officeDocument/2006/relationships">
  <dimension ref="A2:R90"/>
  <sheetViews>
    <sheetView showGridLines="0" zoomScaleSheetLayoutView="100" workbookViewId="0" topLeftCell="A1">
      <selection activeCell="A1" sqref="A1"/>
    </sheetView>
  </sheetViews>
  <sheetFormatPr defaultColWidth="10.875" defaultRowHeight="12.75"/>
  <cols>
    <col min="1" max="1" width="12.75390625" style="1" customWidth="1"/>
    <col min="2" max="9" width="10.75390625" style="1" customWidth="1"/>
    <col min="10" max="11" width="14.75390625" style="1" customWidth="1"/>
    <col min="12" max="13" width="8.75390625" style="1" customWidth="1"/>
    <col min="14" max="14" width="14.25390625" style="1" customWidth="1"/>
    <col min="15" max="15" width="14.00390625" style="1" customWidth="1"/>
    <col min="16" max="17" width="8.75390625" style="1" customWidth="1"/>
    <col min="18" max="18" width="3.00390625" style="1" customWidth="1"/>
    <col min="19" max="16384" width="10.875" style="1" customWidth="1"/>
  </cols>
  <sheetData>
    <row r="2" spans="1:9" ht="15" customHeight="1" thickBot="1">
      <c r="A2" s="2" t="s">
        <v>158</v>
      </c>
      <c r="B2" s="2"/>
      <c r="C2" s="2"/>
      <c r="D2" s="2"/>
      <c r="E2" s="2"/>
      <c r="F2" s="2"/>
      <c r="G2" s="2"/>
      <c r="H2" s="2"/>
      <c r="I2" s="17"/>
    </row>
    <row r="3" spans="1:17" ht="15" customHeight="1">
      <c r="A3" s="3"/>
      <c r="B3" s="6" t="s">
        <v>0</v>
      </c>
      <c r="C3" s="8"/>
      <c r="D3" s="8"/>
      <c r="E3" s="8"/>
      <c r="F3" s="6" t="s">
        <v>1</v>
      </c>
      <c r="G3" s="7"/>
      <c r="H3" s="8"/>
      <c r="I3" s="7"/>
      <c r="J3" s="6" t="s">
        <v>2</v>
      </c>
      <c r="K3" s="8"/>
      <c r="L3" s="8"/>
      <c r="M3" s="7"/>
      <c r="N3" s="6" t="s">
        <v>179</v>
      </c>
      <c r="O3" s="8"/>
      <c r="P3" s="8"/>
      <c r="Q3" s="8"/>
    </row>
    <row r="4" spans="2:17" ht="15" customHeight="1">
      <c r="B4" s="14"/>
      <c r="C4" s="14"/>
      <c r="D4" s="73"/>
      <c r="E4" s="74"/>
      <c r="F4" s="14"/>
      <c r="G4" s="14"/>
      <c r="H4" s="73"/>
      <c r="I4" s="74"/>
      <c r="J4" s="16"/>
      <c r="K4" s="14"/>
      <c r="L4" s="73"/>
      <c r="M4" s="75"/>
      <c r="N4" s="14"/>
      <c r="O4" s="14"/>
      <c r="P4" s="73"/>
      <c r="Q4" s="75"/>
    </row>
    <row r="5" spans="1:17" ht="15" customHeight="1">
      <c r="A5" s="42" t="s">
        <v>47</v>
      </c>
      <c r="B5" s="15"/>
      <c r="C5" s="15"/>
      <c r="D5" s="14"/>
      <c r="E5" s="15"/>
      <c r="F5" s="15"/>
      <c r="G5" s="15"/>
      <c r="H5" s="14"/>
      <c r="I5" s="18"/>
      <c r="J5" s="18"/>
      <c r="K5" s="15"/>
      <c r="L5" s="14"/>
      <c r="M5" s="18"/>
      <c r="N5" s="15"/>
      <c r="O5" s="15"/>
      <c r="P5" s="14"/>
      <c r="Q5" s="14"/>
    </row>
    <row r="6" spans="2:17" ht="15" customHeight="1">
      <c r="B6" s="15" t="s">
        <v>148</v>
      </c>
      <c r="C6" s="15" t="s">
        <v>204</v>
      </c>
      <c r="D6" s="15" t="s">
        <v>4</v>
      </c>
      <c r="E6" s="15" t="s">
        <v>155</v>
      </c>
      <c r="F6" s="15" t="s">
        <v>148</v>
      </c>
      <c r="G6" s="15" t="s">
        <v>204</v>
      </c>
      <c r="H6" s="15" t="s">
        <v>4</v>
      </c>
      <c r="I6" s="18" t="s">
        <v>155</v>
      </c>
      <c r="J6" s="15" t="s">
        <v>148</v>
      </c>
      <c r="K6" s="15" t="s">
        <v>204</v>
      </c>
      <c r="L6" s="15" t="s">
        <v>4</v>
      </c>
      <c r="M6" s="18" t="s">
        <v>155</v>
      </c>
      <c r="N6" s="15" t="s">
        <v>148</v>
      </c>
      <c r="O6" s="15" t="s">
        <v>204</v>
      </c>
      <c r="P6" s="15" t="s">
        <v>4</v>
      </c>
      <c r="Q6" s="15" t="s">
        <v>155</v>
      </c>
    </row>
    <row r="7" spans="1:17" ht="15" customHeight="1">
      <c r="A7" s="37"/>
      <c r="B7" s="15"/>
      <c r="C7" s="15"/>
      <c r="D7" s="19" t="s">
        <v>6</v>
      </c>
      <c r="E7" s="15" t="s">
        <v>6</v>
      </c>
      <c r="F7" s="15"/>
      <c r="G7" s="15"/>
      <c r="H7" s="19" t="s">
        <v>6</v>
      </c>
      <c r="I7" s="18" t="s">
        <v>6</v>
      </c>
      <c r="J7" s="20"/>
      <c r="K7" s="15"/>
      <c r="L7" s="19" t="s">
        <v>6</v>
      </c>
      <c r="M7" s="18" t="s">
        <v>6</v>
      </c>
      <c r="N7" s="15"/>
      <c r="O7" s="15"/>
      <c r="P7" s="19" t="s">
        <v>6</v>
      </c>
      <c r="Q7" s="19" t="s">
        <v>6</v>
      </c>
    </row>
    <row r="8" spans="1:17" ht="15" customHeight="1">
      <c r="A8" s="21" t="s">
        <v>26</v>
      </c>
      <c r="B8" s="220">
        <f>B10+B29</f>
        <v>2226</v>
      </c>
      <c r="C8" s="220">
        <f>C10+C29</f>
        <v>2275</v>
      </c>
      <c r="D8" s="360">
        <f>ROUND(C8/C$8*100,1)</f>
        <v>100</v>
      </c>
      <c r="E8" s="361">
        <f>ROUND(C8/B8*100-100,1)</f>
        <v>2.2</v>
      </c>
      <c r="F8" s="220">
        <f>F10+F29</f>
        <v>91960</v>
      </c>
      <c r="G8" s="220">
        <f>G10+G29</f>
        <v>90933</v>
      </c>
      <c r="H8" s="360">
        <f>ROUND(G8/G$8*100,1)</f>
        <v>100</v>
      </c>
      <c r="I8" s="362">
        <f>ROUND(G8/F8*100-100,1)</f>
        <v>-1.1</v>
      </c>
      <c r="J8" s="220">
        <f>J10+J29</f>
        <v>252093681</v>
      </c>
      <c r="K8" s="220">
        <f>K10+K29</f>
        <v>255869083</v>
      </c>
      <c r="L8" s="360">
        <f>ROUND(K8/K$8*100,1)</f>
        <v>100</v>
      </c>
      <c r="M8" s="362">
        <f>ROUND(K8/J8*100-100,1)</f>
        <v>1.5</v>
      </c>
      <c r="N8" s="220">
        <f>N10+N29</f>
        <v>85626627</v>
      </c>
      <c r="O8" s="220">
        <f>O10+O29</f>
        <v>96909403</v>
      </c>
      <c r="P8" s="360">
        <f>ROUND(O8/O$8*100,1)</f>
        <v>100</v>
      </c>
      <c r="Q8" s="363">
        <f>ROUND(O8/N8*100-100,1)</f>
        <v>13.2</v>
      </c>
    </row>
    <row r="9" spans="1:17" ht="15" customHeight="1">
      <c r="A9" s="30"/>
      <c r="B9" s="229"/>
      <c r="C9" s="229"/>
      <c r="D9" s="360"/>
      <c r="E9" s="363"/>
      <c r="F9" s="229"/>
      <c r="G9" s="229"/>
      <c r="H9" s="360"/>
      <c r="I9" s="364"/>
      <c r="J9" s="229"/>
      <c r="K9" s="229"/>
      <c r="L9" s="229"/>
      <c r="M9" s="364"/>
      <c r="N9" s="229"/>
      <c r="O9" s="229"/>
      <c r="P9" s="229"/>
      <c r="Q9" s="363"/>
    </row>
    <row r="10" spans="1:17" ht="15" customHeight="1">
      <c r="A10" s="76" t="s">
        <v>48</v>
      </c>
      <c r="B10" s="365">
        <v>1585</v>
      </c>
      <c r="C10" s="224">
        <v>1620</v>
      </c>
      <c r="D10" s="360">
        <f>ROUND(C10/C$8*100,1)</f>
        <v>71.2</v>
      </c>
      <c r="E10" s="363">
        <f>ROUND(C10/B10*100-100,1)</f>
        <v>2.2</v>
      </c>
      <c r="F10" s="365">
        <v>61936</v>
      </c>
      <c r="G10" s="224">
        <v>61082</v>
      </c>
      <c r="H10" s="360">
        <f>ROUND(G10/G$8*100,1)</f>
        <v>67.2</v>
      </c>
      <c r="I10" s="364">
        <f>ROUND(G10/F10*100-100,1)</f>
        <v>-1.4</v>
      </c>
      <c r="J10" s="365">
        <v>150218004</v>
      </c>
      <c r="K10" s="224">
        <v>148290880</v>
      </c>
      <c r="L10" s="360">
        <f>ROUND(K10/K$8*100,1)</f>
        <v>58</v>
      </c>
      <c r="M10" s="364">
        <f>ROUND(K10/J10*100-100,1)</f>
        <v>-1.3</v>
      </c>
      <c r="N10" s="365">
        <v>53146778</v>
      </c>
      <c r="O10" s="224">
        <v>57167790</v>
      </c>
      <c r="P10" s="360">
        <f>ROUND(O10/O$8*100,1)</f>
        <v>59</v>
      </c>
      <c r="Q10" s="363">
        <f>ROUND(O10/N10*100-100,1)</f>
        <v>7.6</v>
      </c>
    </row>
    <row r="11" spans="1:17" ht="15" customHeight="1">
      <c r="A11" s="30"/>
      <c r="B11" s="224"/>
      <c r="C11" s="224"/>
      <c r="D11" s="226"/>
      <c r="E11" s="363"/>
      <c r="F11" s="224"/>
      <c r="G11" s="224"/>
      <c r="H11" s="226"/>
      <c r="I11" s="366"/>
      <c r="J11" s="224"/>
      <c r="K11" s="224"/>
      <c r="L11" s="226"/>
      <c r="M11" s="366"/>
      <c r="N11" s="224"/>
      <c r="O11" s="224"/>
      <c r="P11" s="226"/>
      <c r="Q11" s="367"/>
    </row>
    <row r="12" spans="1:17" ht="15" customHeight="1">
      <c r="A12" s="30" t="s">
        <v>49</v>
      </c>
      <c r="B12" s="234">
        <v>517</v>
      </c>
      <c r="C12" s="231">
        <v>533</v>
      </c>
      <c r="D12" s="368">
        <f>ROUND(C12/C$8*100,1)</f>
        <v>23.4</v>
      </c>
      <c r="E12" s="367">
        <f>ROUND(C12/B12*100-100,1)</f>
        <v>3.1</v>
      </c>
      <c r="F12" s="234">
        <v>19015</v>
      </c>
      <c r="G12" s="231">
        <v>18030</v>
      </c>
      <c r="H12" s="368">
        <f>ROUND(G12/G$8*100,1)</f>
        <v>19.8</v>
      </c>
      <c r="I12" s="366">
        <f>ROUND(G12/F12*100-100,1)</f>
        <v>-5.2</v>
      </c>
      <c r="J12" s="234">
        <v>36313823</v>
      </c>
      <c r="K12" s="231">
        <v>37317809</v>
      </c>
      <c r="L12" s="368">
        <f>ROUND(K12/K$8*100,1)</f>
        <v>14.6</v>
      </c>
      <c r="M12" s="366">
        <f>ROUND(K12/J12*100-100,1)</f>
        <v>2.8</v>
      </c>
      <c r="N12" s="234">
        <v>13860103</v>
      </c>
      <c r="O12" s="231">
        <v>14219448</v>
      </c>
      <c r="P12" s="368">
        <f>ROUND(O12/O$8*100,1)</f>
        <v>14.7</v>
      </c>
      <c r="Q12" s="367">
        <f>ROUND(O12/N12*100-100,1)</f>
        <v>2.6</v>
      </c>
    </row>
    <row r="13" spans="1:17" ht="15" customHeight="1">
      <c r="A13" s="30" t="s">
        <v>50</v>
      </c>
      <c r="B13" s="231">
        <v>192</v>
      </c>
      <c r="C13" s="231">
        <v>182</v>
      </c>
      <c r="D13" s="368">
        <f>ROUND(C13/C$8*100,1)</f>
        <v>8</v>
      </c>
      <c r="E13" s="367">
        <f>ROUND(C13/B13*100-100,1)</f>
        <v>-5.2</v>
      </c>
      <c r="F13" s="231">
        <v>6911</v>
      </c>
      <c r="G13" s="231">
        <v>6961</v>
      </c>
      <c r="H13" s="368">
        <f>ROUND(G13/G$8*100,1)</f>
        <v>7.7</v>
      </c>
      <c r="I13" s="366">
        <f>ROUND(G13/F13*100-100,1)</f>
        <v>0.7</v>
      </c>
      <c r="J13" s="231">
        <v>21641940</v>
      </c>
      <c r="K13" s="231">
        <v>21471318</v>
      </c>
      <c r="L13" s="368">
        <f>ROUND(K13/K$8*100,1)</f>
        <v>8.4</v>
      </c>
      <c r="M13" s="366">
        <f>ROUND(K13/J13*100-100,1)</f>
        <v>-0.8</v>
      </c>
      <c r="N13" s="231">
        <v>7411805</v>
      </c>
      <c r="O13" s="231">
        <v>7323094</v>
      </c>
      <c r="P13" s="368">
        <f>ROUND(O13/O$8*100,1)</f>
        <v>7.6</v>
      </c>
      <c r="Q13" s="367">
        <f>ROUND(O13/N13*100-100,1)</f>
        <v>-1.2</v>
      </c>
    </row>
    <row r="14" spans="1:17" ht="15" customHeight="1">
      <c r="A14" s="30" t="s">
        <v>51</v>
      </c>
      <c r="B14" s="231">
        <v>69</v>
      </c>
      <c r="C14" s="231">
        <v>71</v>
      </c>
      <c r="D14" s="368">
        <f>ROUND(C14/C$8*100,1)</f>
        <v>3.1</v>
      </c>
      <c r="E14" s="367">
        <f>ROUND(C14/B14*100-100,1)</f>
        <v>2.9</v>
      </c>
      <c r="F14" s="231">
        <v>1476</v>
      </c>
      <c r="G14" s="231">
        <v>1346</v>
      </c>
      <c r="H14" s="368">
        <f>ROUND(G14/G$8*100,1)</f>
        <v>1.5</v>
      </c>
      <c r="I14" s="366">
        <f>ROUND(G14/F14*100-100,1)</f>
        <v>-8.8</v>
      </c>
      <c r="J14" s="231">
        <v>2277966</v>
      </c>
      <c r="K14" s="231">
        <v>1974766</v>
      </c>
      <c r="L14" s="368">
        <f>ROUND(K14/K$8*100,1)</f>
        <v>0.8</v>
      </c>
      <c r="M14" s="366">
        <f>ROUND(K14/J14*100-100,1)</f>
        <v>-13.3</v>
      </c>
      <c r="N14" s="231">
        <v>880729</v>
      </c>
      <c r="O14" s="231">
        <v>982265</v>
      </c>
      <c r="P14" s="368">
        <f>ROUND(O14/O$8*100,1)</f>
        <v>1</v>
      </c>
      <c r="Q14" s="367">
        <f>ROUND(O14/N14*100-100,1)</f>
        <v>11.5</v>
      </c>
    </row>
    <row r="15" spans="1:17" ht="15" customHeight="1">
      <c r="A15" s="30" t="s">
        <v>52</v>
      </c>
      <c r="B15" s="231">
        <v>58</v>
      </c>
      <c r="C15" s="231">
        <v>56</v>
      </c>
      <c r="D15" s="368">
        <f>ROUND(C15/C$8*100,1)</f>
        <v>2.5</v>
      </c>
      <c r="E15" s="367">
        <f>ROUND(C15/B15*100-100,1)</f>
        <v>-3.4</v>
      </c>
      <c r="F15" s="231">
        <v>1859</v>
      </c>
      <c r="G15" s="231">
        <v>1599</v>
      </c>
      <c r="H15" s="368">
        <f>ROUND(G15/G$8*100,1)</f>
        <v>1.8</v>
      </c>
      <c r="I15" s="366">
        <f>ROUND(G15/F15*100-100,1)</f>
        <v>-14</v>
      </c>
      <c r="J15" s="231">
        <v>3116944</v>
      </c>
      <c r="K15" s="231">
        <v>2896454</v>
      </c>
      <c r="L15" s="368">
        <f>ROUND(K15/K$8*100,1)</f>
        <v>1.1</v>
      </c>
      <c r="M15" s="366">
        <f>ROUND(K15/J15*100-100,1)</f>
        <v>-7.1</v>
      </c>
      <c r="N15" s="231">
        <v>1247145</v>
      </c>
      <c r="O15" s="231">
        <v>1037414</v>
      </c>
      <c r="P15" s="368">
        <f>ROUND(O15/O$8*100,1)</f>
        <v>1.1</v>
      </c>
      <c r="Q15" s="367">
        <f>ROUND(O15/N15*100-100,1)</f>
        <v>-16.8</v>
      </c>
    </row>
    <row r="16" spans="1:17" ht="15" customHeight="1">
      <c r="A16" s="58" t="s">
        <v>53</v>
      </c>
      <c r="B16" s="231">
        <v>42</v>
      </c>
      <c r="C16" s="231">
        <v>43</v>
      </c>
      <c r="D16" s="368">
        <f>ROUND(C16/C$8*100,1)</f>
        <v>1.9</v>
      </c>
      <c r="E16" s="367">
        <f>ROUND(C16/B16*100-100,1)</f>
        <v>2.4</v>
      </c>
      <c r="F16" s="231">
        <v>1619</v>
      </c>
      <c r="G16" s="231">
        <v>1436</v>
      </c>
      <c r="H16" s="368">
        <f>ROUND(G16/G$8*100,1)</f>
        <v>1.6</v>
      </c>
      <c r="I16" s="366">
        <f>ROUND(G16/F16*100-100,1)</f>
        <v>-11.3</v>
      </c>
      <c r="J16" s="231">
        <v>8398196</v>
      </c>
      <c r="K16" s="231">
        <v>5405435</v>
      </c>
      <c r="L16" s="368">
        <f>ROUND(K16/K$8*100,1)</f>
        <v>2.1</v>
      </c>
      <c r="M16" s="366">
        <f>ROUND(K16/J16*100-100,1)</f>
        <v>-35.6</v>
      </c>
      <c r="N16" s="231">
        <v>1489396</v>
      </c>
      <c r="O16" s="231">
        <v>1387448</v>
      </c>
      <c r="P16" s="368">
        <f>ROUND(O16/O$8*100,1)</f>
        <v>1.4</v>
      </c>
      <c r="Q16" s="367">
        <f>ROUND(O16/N16*100-100,1)</f>
        <v>-6.8</v>
      </c>
    </row>
    <row r="17" spans="1:17" ht="15" customHeight="1">
      <c r="A17" s="58"/>
      <c r="B17" s="231"/>
      <c r="C17" s="231"/>
      <c r="D17" s="368"/>
      <c r="E17" s="367"/>
      <c r="F17" s="231"/>
      <c r="G17" s="231"/>
      <c r="H17" s="368"/>
      <c r="I17" s="366"/>
      <c r="J17" s="231"/>
      <c r="K17" s="231"/>
      <c r="L17" s="368"/>
      <c r="M17" s="366"/>
      <c r="N17" s="231"/>
      <c r="O17" s="231"/>
      <c r="P17" s="368"/>
      <c r="Q17" s="367"/>
    </row>
    <row r="18" spans="1:17" ht="15" customHeight="1">
      <c r="A18" s="30" t="s">
        <v>54</v>
      </c>
      <c r="B18" s="231">
        <v>76</v>
      </c>
      <c r="C18" s="231">
        <v>74</v>
      </c>
      <c r="D18" s="368">
        <f>ROUND(C18/C$8*100,1)</f>
        <v>3.3</v>
      </c>
      <c r="E18" s="367">
        <f>ROUND(C18/B18*100-100,1)</f>
        <v>-2.6</v>
      </c>
      <c r="F18" s="231">
        <v>3033</v>
      </c>
      <c r="G18" s="231">
        <v>2928</v>
      </c>
      <c r="H18" s="368">
        <f>ROUND(G18/G$8*100,1)</f>
        <v>3.2</v>
      </c>
      <c r="I18" s="366">
        <f>ROUND(G18/F18*100-100,1)</f>
        <v>-3.5</v>
      </c>
      <c r="J18" s="231">
        <v>5959776</v>
      </c>
      <c r="K18" s="231">
        <v>4458027</v>
      </c>
      <c r="L18" s="368">
        <f>ROUND(K18/K$8*100,1)</f>
        <v>1.7</v>
      </c>
      <c r="M18" s="366">
        <f>ROUND(K18/J18*100-100,1)</f>
        <v>-25.2</v>
      </c>
      <c r="N18" s="231">
        <v>2644660</v>
      </c>
      <c r="O18" s="231">
        <v>2059092</v>
      </c>
      <c r="P18" s="368">
        <f>ROUND(O18/O$8*100,1)</f>
        <v>2.1</v>
      </c>
      <c r="Q18" s="367">
        <f>ROUND(O18/N18*100-100,1)</f>
        <v>-22.1</v>
      </c>
    </row>
    <row r="19" spans="1:17" ht="15" customHeight="1">
      <c r="A19" s="30" t="s">
        <v>55</v>
      </c>
      <c r="B19" s="231">
        <v>91</v>
      </c>
      <c r="C19" s="231">
        <v>95</v>
      </c>
      <c r="D19" s="368">
        <f>ROUND(C19/C$8*100,1)</f>
        <v>4.2</v>
      </c>
      <c r="E19" s="367">
        <f>ROUND(C19/B19*100-100,1)</f>
        <v>4.4</v>
      </c>
      <c r="F19" s="231">
        <v>3213</v>
      </c>
      <c r="G19" s="231">
        <v>3651</v>
      </c>
      <c r="H19" s="368">
        <f>ROUND(G19/G$8*100,1)</f>
        <v>4</v>
      </c>
      <c r="I19" s="366">
        <f>ROUND(G19/F19*100-100,1)</f>
        <v>13.6</v>
      </c>
      <c r="J19" s="231">
        <v>6731528</v>
      </c>
      <c r="K19" s="231">
        <v>8827748</v>
      </c>
      <c r="L19" s="368">
        <f>ROUND(K19/K$8*100,1)</f>
        <v>3.5</v>
      </c>
      <c r="M19" s="366">
        <f>ROUND(K19/J19*100-100,1)</f>
        <v>31.1</v>
      </c>
      <c r="N19" s="231">
        <v>3539642</v>
      </c>
      <c r="O19" s="231">
        <v>5186017</v>
      </c>
      <c r="P19" s="368">
        <f>ROUND(O19/O$8*100,1)</f>
        <v>5.4</v>
      </c>
      <c r="Q19" s="367">
        <f>ROUND(O19/N19*100-100,1)</f>
        <v>46.5</v>
      </c>
    </row>
    <row r="20" spans="1:17" ht="15" customHeight="1">
      <c r="A20" s="30" t="s">
        <v>56</v>
      </c>
      <c r="B20" s="231">
        <v>106</v>
      </c>
      <c r="C20" s="231">
        <v>128</v>
      </c>
      <c r="D20" s="368">
        <f>ROUND(C20/C$8*100,1)</f>
        <v>5.6</v>
      </c>
      <c r="E20" s="367">
        <f>ROUND(C20/B20*100-100,1)</f>
        <v>20.8</v>
      </c>
      <c r="F20" s="231">
        <v>7235</v>
      </c>
      <c r="G20" s="231">
        <v>7095</v>
      </c>
      <c r="H20" s="368">
        <f>ROUND(G20/G$8*100,1)</f>
        <v>7.8</v>
      </c>
      <c r="I20" s="366">
        <f>ROUND(G20/F20*100-100,1)</f>
        <v>-1.9</v>
      </c>
      <c r="J20" s="231">
        <v>14850407</v>
      </c>
      <c r="K20" s="231">
        <v>15659842</v>
      </c>
      <c r="L20" s="368">
        <f>ROUND(K20/K$8*100,1)</f>
        <v>6.1</v>
      </c>
      <c r="M20" s="366">
        <f>ROUND(K20/J20*100-100,1)</f>
        <v>5.5</v>
      </c>
      <c r="N20" s="231">
        <v>5717470</v>
      </c>
      <c r="O20" s="231">
        <v>6023522</v>
      </c>
      <c r="P20" s="368">
        <f>ROUND(O20/O$8*100,1)</f>
        <v>6.2</v>
      </c>
      <c r="Q20" s="367">
        <f>ROUND(O20/N20*100-100,1)</f>
        <v>5.4</v>
      </c>
    </row>
    <row r="21" spans="1:17" ht="15" customHeight="1">
      <c r="A21" s="30" t="s">
        <v>57</v>
      </c>
      <c r="B21" s="231">
        <v>50</v>
      </c>
      <c r="C21" s="231">
        <v>55</v>
      </c>
      <c r="D21" s="368">
        <f>ROUND(C21/C$8*100,1)</f>
        <v>2.4</v>
      </c>
      <c r="E21" s="367">
        <f>ROUND(C21/B21*100-100,1)</f>
        <v>10</v>
      </c>
      <c r="F21" s="231">
        <v>2194</v>
      </c>
      <c r="G21" s="231">
        <v>1756</v>
      </c>
      <c r="H21" s="368">
        <f>ROUND(G21/G$8*100,1)</f>
        <v>1.9</v>
      </c>
      <c r="I21" s="366">
        <f>ROUND(G21/F21*100-100,1)</f>
        <v>-20</v>
      </c>
      <c r="J21" s="231">
        <v>7360724</v>
      </c>
      <c r="K21" s="231">
        <v>5008426</v>
      </c>
      <c r="L21" s="368">
        <f>ROUND(K21/K$8*100,1)</f>
        <v>2</v>
      </c>
      <c r="M21" s="366">
        <f>ROUND(K21/J21*100-100,1)</f>
        <v>-32</v>
      </c>
      <c r="N21" s="231">
        <v>2533792</v>
      </c>
      <c r="O21" s="231">
        <v>1909940</v>
      </c>
      <c r="P21" s="368">
        <f>ROUND(O21/O$8*100,1)</f>
        <v>2</v>
      </c>
      <c r="Q21" s="367">
        <f>ROUND(O21/N21*100-100,1)</f>
        <v>-24.6</v>
      </c>
    </row>
    <row r="22" spans="1:17" ht="15" customHeight="1">
      <c r="A22" s="58" t="s">
        <v>58</v>
      </c>
      <c r="B22" s="231">
        <v>56</v>
      </c>
      <c r="C22" s="231">
        <v>55</v>
      </c>
      <c r="D22" s="368">
        <f>ROUND(C22/C$8*100,1)</f>
        <v>2.4</v>
      </c>
      <c r="E22" s="367">
        <f>ROUND(C22/B22*100-100,1)</f>
        <v>-1.8</v>
      </c>
      <c r="F22" s="231">
        <v>1146</v>
      </c>
      <c r="G22" s="231">
        <v>1127</v>
      </c>
      <c r="H22" s="368">
        <f>ROUND(G22/G$8*100,1)</f>
        <v>1.2</v>
      </c>
      <c r="I22" s="366">
        <f>ROUND(G22/F22*100-100,1)</f>
        <v>-1.7</v>
      </c>
      <c r="J22" s="231">
        <v>786387</v>
      </c>
      <c r="K22" s="231">
        <v>845808</v>
      </c>
      <c r="L22" s="368">
        <f>ROUND(K22/K$8*100,1)</f>
        <v>0.3</v>
      </c>
      <c r="M22" s="366">
        <f>ROUND(K22/J22*100-100,1)</f>
        <v>7.6</v>
      </c>
      <c r="N22" s="231">
        <v>369095</v>
      </c>
      <c r="O22" s="231">
        <v>390669</v>
      </c>
      <c r="P22" s="368">
        <f>ROUND(O22/O$8*100,1)</f>
        <v>0.4</v>
      </c>
      <c r="Q22" s="367">
        <f>ROUND(O22/N22*100-100,1)</f>
        <v>5.8</v>
      </c>
    </row>
    <row r="23" spans="1:17" ht="15" customHeight="1">
      <c r="A23" s="58"/>
      <c r="B23" s="231"/>
      <c r="C23" s="231"/>
      <c r="D23" s="368"/>
      <c r="E23" s="367"/>
      <c r="F23" s="231"/>
      <c r="G23" s="231"/>
      <c r="H23" s="368"/>
      <c r="I23" s="366"/>
      <c r="J23" s="231"/>
      <c r="K23" s="231"/>
      <c r="L23" s="368"/>
      <c r="M23" s="366"/>
      <c r="N23" s="231"/>
      <c r="O23" s="231"/>
      <c r="P23" s="368"/>
      <c r="Q23" s="367"/>
    </row>
    <row r="24" spans="1:17" ht="15" customHeight="1">
      <c r="A24" s="30" t="s">
        <v>59</v>
      </c>
      <c r="B24" s="231">
        <v>94</v>
      </c>
      <c r="C24" s="231">
        <v>87</v>
      </c>
      <c r="D24" s="368">
        <f>ROUND(C24/C$8*100,1)</f>
        <v>3.8</v>
      </c>
      <c r="E24" s="367">
        <f>ROUND(C24/B24*100-100,1)</f>
        <v>-7.4</v>
      </c>
      <c r="F24" s="231">
        <v>4971</v>
      </c>
      <c r="G24" s="231">
        <v>4639</v>
      </c>
      <c r="H24" s="368">
        <f>ROUND(G24/G$8*100,1)</f>
        <v>5.1</v>
      </c>
      <c r="I24" s="366">
        <f>ROUND(G24/F24*100-100,1)</f>
        <v>-6.7</v>
      </c>
      <c r="J24" s="231">
        <v>10652646</v>
      </c>
      <c r="K24" s="231">
        <v>11036728</v>
      </c>
      <c r="L24" s="368">
        <f>ROUND(K24/K$8*100,1)</f>
        <v>4.3</v>
      </c>
      <c r="M24" s="366">
        <f>ROUND(K24/J24*100-100,1)</f>
        <v>3.6</v>
      </c>
      <c r="N24" s="231">
        <v>3755448</v>
      </c>
      <c r="O24" s="231">
        <v>4692487</v>
      </c>
      <c r="P24" s="368">
        <f>ROUND(O24/O$8*100,1)</f>
        <v>4.8</v>
      </c>
      <c r="Q24" s="367">
        <f>ROUND(O24/N24*100-100,1)</f>
        <v>25</v>
      </c>
    </row>
    <row r="25" spans="1:17" ht="15" customHeight="1">
      <c r="A25" s="30" t="s">
        <v>60</v>
      </c>
      <c r="B25" s="231">
        <v>44</v>
      </c>
      <c r="C25" s="231">
        <v>46</v>
      </c>
      <c r="D25" s="368">
        <f>ROUND(C25/C$8*100,1)</f>
        <v>2</v>
      </c>
      <c r="E25" s="367">
        <f>ROUND(C25/B25*100-100,1)</f>
        <v>4.5</v>
      </c>
      <c r="F25" s="231">
        <v>1950</v>
      </c>
      <c r="G25" s="231">
        <v>1900</v>
      </c>
      <c r="H25" s="368">
        <f>ROUND(G25/G$8*100,1)</f>
        <v>2.1</v>
      </c>
      <c r="I25" s="366">
        <f>ROUND(G25/F25*100-100,1)</f>
        <v>-2.6</v>
      </c>
      <c r="J25" s="231">
        <v>7676236</v>
      </c>
      <c r="K25" s="231">
        <v>7799967</v>
      </c>
      <c r="L25" s="368">
        <f>ROUND(K25/K$8*100,1)</f>
        <v>3</v>
      </c>
      <c r="M25" s="366">
        <f>ROUND(K25/J25*100-100,1)</f>
        <v>1.6</v>
      </c>
      <c r="N25" s="231">
        <v>976526</v>
      </c>
      <c r="O25" s="231">
        <v>3279109</v>
      </c>
      <c r="P25" s="368">
        <f>ROUND(O25/O$8*100,1)</f>
        <v>3.4</v>
      </c>
      <c r="Q25" s="367">
        <f>ROUND(O25/N25*100-100,1)</f>
        <v>235.8</v>
      </c>
    </row>
    <row r="26" spans="1:17" ht="15" customHeight="1">
      <c r="A26" s="77" t="s">
        <v>61</v>
      </c>
      <c r="B26" s="231">
        <v>147</v>
      </c>
      <c r="C26" s="231">
        <v>154</v>
      </c>
      <c r="D26" s="368">
        <f>ROUND(C26/C$8*100,1)</f>
        <v>6.8</v>
      </c>
      <c r="E26" s="367">
        <f>ROUND(C26/B26*100-100,1)</f>
        <v>4.8</v>
      </c>
      <c r="F26" s="231">
        <v>2341</v>
      </c>
      <c r="G26" s="231">
        <v>2313</v>
      </c>
      <c r="H26" s="368">
        <f>ROUND(G26/G$8*100,1)</f>
        <v>2.5</v>
      </c>
      <c r="I26" s="366">
        <f>ROUND(G26/F26*100-100,1)</f>
        <v>-1.2</v>
      </c>
      <c r="J26" s="231">
        <v>2406458</v>
      </c>
      <c r="K26" s="231">
        <v>2442640</v>
      </c>
      <c r="L26" s="368">
        <f>ROUND(K26/K$8*100,1)</f>
        <v>1</v>
      </c>
      <c r="M26" s="366">
        <f>ROUND(K26/J26*100-100,1)</f>
        <v>1.5</v>
      </c>
      <c r="N26" s="231">
        <v>887868</v>
      </c>
      <c r="O26" s="231">
        <v>964673</v>
      </c>
      <c r="P26" s="368">
        <f>ROUND(O26/O$8*100,1)</f>
        <v>1</v>
      </c>
      <c r="Q26" s="367">
        <f>ROUND(O26/N26*100-100,1)</f>
        <v>8.7</v>
      </c>
    </row>
    <row r="27" spans="1:17" ht="15" customHeight="1">
      <c r="A27" s="77" t="s">
        <v>62</v>
      </c>
      <c r="B27" s="231">
        <v>43</v>
      </c>
      <c r="C27" s="231">
        <v>41</v>
      </c>
      <c r="D27" s="368">
        <f>ROUND(C27/C$8*100,1)</f>
        <v>1.8</v>
      </c>
      <c r="E27" s="367">
        <f>ROUND(C27/B27*100-100,1)</f>
        <v>-4.7</v>
      </c>
      <c r="F27" s="231">
        <v>4973</v>
      </c>
      <c r="G27" s="231">
        <v>6301</v>
      </c>
      <c r="H27" s="368">
        <f>ROUND(G27/G$8*100,1)</f>
        <v>6.9</v>
      </c>
      <c r="I27" s="366">
        <f>ROUND(G27/F27*100-100,1)</f>
        <v>26.7</v>
      </c>
      <c r="J27" s="231">
        <v>22044973</v>
      </c>
      <c r="K27" s="231">
        <v>23145912</v>
      </c>
      <c r="L27" s="368">
        <f>ROUND(K27/K$8*100,1)</f>
        <v>9</v>
      </c>
      <c r="M27" s="366">
        <f>ROUND(K27/J27*100-100,1)</f>
        <v>5</v>
      </c>
      <c r="N27" s="231">
        <v>7833099</v>
      </c>
      <c r="O27" s="231">
        <v>7712612</v>
      </c>
      <c r="P27" s="368">
        <f>ROUND(O27/O$8*100,1)</f>
        <v>8</v>
      </c>
      <c r="Q27" s="367">
        <f>ROUND(O27/N27*100-100,1)</f>
        <v>-1.5</v>
      </c>
    </row>
    <row r="28" spans="1:17" ht="15" customHeight="1">
      <c r="A28" s="30"/>
      <c r="B28" s="224"/>
      <c r="C28" s="224"/>
      <c r="D28" s="226"/>
      <c r="E28" s="363"/>
      <c r="F28" s="224"/>
      <c r="G28" s="224"/>
      <c r="H28" s="226"/>
      <c r="I28" s="366"/>
      <c r="J28" s="224"/>
      <c r="K28" s="224"/>
      <c r="L28" s="226"/>
      <c r="M28" s="366"/>
      <c r="N28" s="224"/>
      <c r="O28" s="224"/>
      <c r="P28" s="226"/>
      <c r="Q28" s="367"/>
    </row>
    <row r="29" spans="1:17" ht="15" customHeight="1">
      <c r="A29" s="76" t="s">
        <v>63</v>
      </c>
      <c r="B29" s="365">
        <v>641</v>
      </c>
      <c r="C29" s="224">
        <v>655</v>
      </c>
      <c r="D29" s="360">
        <f>ROUND(C29/C$8*100,1)</f>
        <v>28.8</v>
      </c>
      <c r="E29" s="363">
        <f>ROUND(C29/B29*100-100,1)</f>
        <v>2.2</v>
      </c>
      <c r="F29" s="365">
        <v>30024</v>
      </c>
      <c r="G29" s="224">
        <v>29851</v>
      </c>
      <c r="H29" s="360">
        <f>ROUND(G29/G$8*100,1)</f>
        <v>32.8</v>
      </c>
      <c r="I29" s="364">
        <f>ROUND(G29/F29*100-100,1)</f>
        <v>-0.6</v>
      </c>
      <c r="J29" s="365">
        <v>101875677</v>
      </c>
      <c r="K29" s="224">
        <v>107578203</v>
      </c>
      <c r="L29" s="360">
        <f>ROUND(K29/K$8*100,1)</f>
        <v>42</v>
      </c>
      <c r="M29" s="364">
        <f>ROUND(K29/J29*100-100,1)</f>
        <v>5.6</v>
      </c>
      <c r="N29" s="365">
        <v>32479849</v>
      </c>
      <c r="O29" s="224">
        <v>39741613</v>
      </c>
      <c r="P29" s="360">
        <f>ROUND(O29/O$8*100,1)</f>
        <v>41</v>
      </c>
      <c r="Q29" s="363">
        <f>ROUND(O29/N29*100-100,1)</f>
        <v>22.4</v>
      </c>
    </row>
    <row r="30" spans="1:17" ht="15" customHeight="1">
      <c r="A30" s="30"/>
      <c r="B30" s="224"/>
      <c r="C30" s="224"/>
      <c r="D30" s="226"/>
      <c r="E30" s="363"/>
      <c r="F30" s="224"/>
      <c r="G30" s="224"/>
      <c r="H30" s="226"/>
      <c r="I30" s="366"/>
      <c r="J30" s="224"/>
      <c r="K30" s="224"/>
      <c r="L30" s="226"/>
      <c r="M30" s="366"/>
      <c r="N30" s="224"/>
      <c r="O30" s="224"/>
      <c r="P30" s="226"/>
      <c r="Q30" s="367"/>
    </row>
    <row r="31" spans="1:17" ht="15" customHeight="1">
      <c r="A31" s="30" t="s">
        <v>64</v>
      </c>
      <c r="B31" s="234">
        <v>15</v>
      </c>
      <c r="C31" s="231">
        <v>14</v>
      </c>
      <c r="D31" s="368">
        <f aca="true" t="shared" si="0" ref="D31:D36">ROUND(C31/C$8*100,1)</f>
        <v>0.6</v>
      </c>
      <c r="E31" s="367">
        <f aca="true" t="shared" si="1" ref="E31:E36">ROUND(C31/B31*100-100,1)</f>
        <v>-6.7</v>
      </c>
      <c r="F31" s="234">
        <v>267</v>
      </c>
      <c r="G31" s="231">
        <v>226</v>
      </c>
      <c r="H31" s="368">
        <f aca="true" t="shared" si="2" ref="H31:H36">ROUND(G31/G$8*100,1)</f>
        <v>0.2</v>
      </c>
      <c r="I31" s="366">
        <f aca="true" t="shared" si="3" ref="I31:I36">ROUND(G31/F31*100-100,1)</f>
        <v>-15.4</v>
      </c>
      <c r="J31" s="234">
        <v>411401</v>
      </c>
      <c r="K31" s="231">
        <v>311655</v>
      </c>
      <c r="L31" s="368">
        <f aca="true" t="shared" si="4" ref="L31:L36">ROUND(K31/K$8*100,1)</f>
        <v>0.1</v>
      </c>
      <c r="M31" s="366">
        <f aca="true" t="shared" si="5" ref="M31:M36">ROUND(K31/J31*100-100,1)</f>
        <v>-24.2</v>
      </c>
      <c r="N31" s="234">
        <v>177311</v>
      </c>
      <c r="O31" s="231">
        <v>127841</v>
      </c>
      <c r="P31" s="368">
        <f aca="true" t="shared" si="6" ref="P31:P36">ROUND(O31/O$8*100,1)</f>
        <v>0.1</v>
      </c>
      <c r="Q31" s="367">
        <f aca="true" t="shared" si="7" ref="Q31:Q36">ROUND(O31/N31*100-100,1)</f>
        <v>-27.9</v>
      </c>
    </row>
    <row r="32" spans="1:17" ht="15" customHeight="1">
      <c r="A32" s="30" t="s">
        <v>65</v>
      </c>
      <c r="B32" s="231">
        <v>109</v>
      </c>
      <c r="C32" s="231">
        <v>119</v>
      </c>
      <c r="D32" s="368">
        <f t="shared" si="0"/>
        <v>5.2</v>
      </c>
      <c r="E32" s="367">
        <f t="shared" si="1"/>
        <v>9.2</v>
      </c>
      <c r="F32" s="231">
        <v>7725</v>
      </c>
      <c r="G32" s="231">
        <v>7826</v>
      </c>
      <c r="H32" s="368">
        <f t="shared" si="2"/>
        <v>8.6</v>
      </c>
      <c r="I32" s="366">
        <f t="shared" si="3"/>
        <v>1.3</v>
      </c>
      <c r="J32" s="231">
        <v>32565503</v>
      </c>
      <c r="K32" s="231">
        <v>31397508</v>
      </c>
      <c r="L32" s="368">
        <f t="shared" si="4"/>
        <v>12.3</v>
      </c>
      <c r="M32" s="366">
        <f t="shared" si="5"/>
        <v>-3.6</v>
      </c>
      <c r="N32" s="231">
        <v>9473220</v>
      </c>
      <c r="O32" s="231">
        <v>8537380</v>
      </c>
      <c r="P32" s="368">
        <f t="shared" si="6"/>
        <v>8.8</v>
      </c>
      <c r="Q32" s="367">
        <f t="shared" si="7"/>
        <v>-9.9</v>
      </c>
    </row>
    <row r="33" spans="1:17" ht="15" customHeight="1" hidden="1">
      <c r="A33" s="262" t="s">
        <v>140</v>
      </c>
      <c r="B33" s="231" t="e">
        <v>#REF!</v>
      </c>
      <c r="C33" s="231" t="e">
        <v>#REF!</v>
      </c>
      <c r="D33" s="368" t="e">
        <f t="shared" si="0"/>
        <v>#REF!</v>
      </c>
      <c r="E33" s="367" t="e">
        <f t="shared" si="1"/>
        <v>#REF!</v>
      </c>
      <c r="F33" s="231" t="e">
        <v>#REF!</v>
      </c>
      <c r="G33" s="231" t="e">
        <v>#REF!</v>
      </c>
      <c r="H33" s="368" t="e">
        <f t="shared" si="2"/>
        <v>#REF!</v>
      </c>
      <c r="I33" s="366" t="e">
        <f t="shared" si="3"/>
        <v>#REF!</v>
      </c>
      <c r="J33" s="231" t="e">
        <v>#REF!</v>
      </c>
      <c r="K33" s="231" t="e">
        <v>#REF!</v>
      </c>
      <c r="L33" s="368" t="e">
        <f t="shared" si="4"/>
        <v>#REF!</v>
      </c>
      <c r="M33" s="366" t="e">
        <f t="shared" si="5"/>
        <v>#REF!</v>
      </c>
      <c r="N33" s="231" t="e">
        <v>#REF!</v>
      </c>
      <c r="O33" s="231" t="e">
        <v>#REF!</v>
      </c>
      <c r="P33" s="368" t="e">
        <f t="shared" si="6"/>
        <v>#REF!</v>
      </c>
      <c r="Q33" s="367" t="e">
        <f t="shared" si="7"/>
        <v>#REF!</v>
      </c>
    </row>
    <row r="34" spans="1:17" ht="15" customHeight="1">
      <c r="A34" s="30" t="s">
        <v>66</v>
      </c>
      <c r="B34" s="231">
        <v>115</v>
      </c>
      <c r="C34" s="231">
        <v>113</v>
      </c>
      <c r="D34" s="368">
        <f t="shared" si="0"/>
        <v>5</v>
      </c>
      <c r="E34" s="367">
        <f t="shared" si="1"/>
        <v>-1.7</v>
      </c>
      <c r="F34" s="231">
        <v>10984</v>
      </c>
      <c r="G34" s="231">
        <v>10781</v>
      </c>
      <c r="H34" s="368">
        <f t="shared" si="2"/>
        <v>11.9</v>
      </c>
      <c r="I34" s="366">
        <f t="shared" si="3"/>
        <v>-1.8</v>
      </c>
      <c r="J34" s="231">
        <v>43463812</v>
      </c>
      <c r="K34" s="231">
        <v>51522948</v>
      </c>
      <c r="L34" s="368">
        <f t="shared" si="4"/>
        <v>20.1</v>
      </c>
      <c r="M34" s="366">
        <f t="shared" si="5"/>
        <v>18.5</v>
      </c>
      <c r="N34" s="231">
        <v>10961306</v>
      </c>
      <c r="O34" s="231">
        <v>19045127</v>
      </c>
      <c r="P34" s="368">
        <f t="shared" si="6"/>
        <v>19.7</v>
      </c>
      <c r="Q34" s="367">
        <f t="shared" si="7"/>
        <v>73.7</v>
      </c>
    </row>
    <row r="35" spans="1:17" ht="15" customHeight="1">
      <c r="A35" s="58" t="s">
        <v>67</v>
      </c>
      <c r="B35" s="231">
        <v>85</v>
      </c>
      <c r="C35" s="231">
        <v>82</v>
      </c>
      <c r="D35" s="368">
        <f t="shared" si="0"/>
        <v>3.6</v>
      </c>
      <c r="E35" s="367">
        <f t="shared" si="1"/>
        <v>-3.5</v>
      </c>
      <c r="F35" s="231">
        <v>2119</v>
      </c>
      <c r="G35" s="231">
        <v>2062</v>
      </c>
      <c r="H35" s="368">
        <f t="shared" si="2"/>
        <v>2.3</v>
      </c>
      <c r="I35" s="366">
        <f t="shared" si="3"/>
        <v>-2.7</v>
      </c>
      <c r="J35" s="231">
        <v>3441525</v>
      </c>
      <c r="K35" s="231">
        <v>3771793</v>
      </c>
      <c r="L35" s="368">
        <f t="shared" si="4"/>
        <v>1.5</v>
      </c>
      <c r="M35" s="366">
        <f t="shared" si="5"/>
        <v>9.6</v>
      </c>
      <c r="N35" s="231">
        <v>1668930</v>
      </c>
      <c r="O35" s="231">
        <v>1719737</v>
      </c>
      <c r="P35" s="368">
        <f t="shared" si="6"/>
        <v>1.8</v>
      </c>
      <c r="Q35" s="367">
        <f t="shared" si="7"/>
        <v>3</v>
      </c>
    </row>
    <row r="36" spans="1:17" ht="15" customHeight="1">
      <c r="A36" s="30" t="s">
        <v>68</v>
      </c>
      <c r="B36" s="231">
        <v>130</v>
      </c>
      <c r="C36" s="231">
        <v>136</v>
      </c>
      <c r="D36" s="368">
        <f t="shared" si="0"/>
        <v>6</v>
      </c>
      <c r="E36" s="367">
        <f t="shared" si="1"/>
        <v>4.6</v>
      </c>
      <c r="F36" s="231">
        <v>4052</v>
      </c>
      <c r="G36" s="231">
        <v>4183</v>
      </c>
      <c r="H36" s="368">
        <f t="shared" si="2"/>
        <v>4.6</v>
      </c>
      <c r="I36" s="366">
        <f t="shared" si="3"/>
        <v>3.2</v>
      </c>
      <c r="J36" s="231">
        <v>13340700</v>
      </c>
      <c r="K36" s="231">
        <v>12198895</v>
      </c>
      <c r="L36" s="368">
        <f t="shared" si="4"/>
        <v>4.8</v>
      </c>
      <c r="M36" s="366">
        <f t="shared" si="5"/>
        <v>-8.6</v>
      </c>
      <c r="N36" s="231">
        <v>7364549</v>
      </c>
      <c r="O36" s="231">
        <v>6959798</v>
      </c>
      <c r="P36" s="368">
        <f t="shared" si="6"/>
        <v>7.2</v>
      </c>
      <c r="Q36" s="367">
        <f t="shared" si="7"/>
        <v>-5.5</v>
      </c>
    </row>
    <row r="37" spans="1:17" ht="15" customHeight="1">
      <c r="A37" s="30"/>
      <c r="B37" s="231"/>
      <c r="C37" s="231"/>
      <c r="D37" s="368"/>
      <c r="E37" s="367"/>
      <c r="F37" s="231"/>
      <c r="G37" s="231"/>
      <c r="H37" s="368"/>
      <c r="I37" s="366"/>
      <c r="J37" s="231"/>
      <c r="K37" s="231"/>
      <c r="L37" s="368"/>
      <c r="M37" s="366"/>
      <c r="N37" s="231"/>
      <c r="O37" s="231"/>
      <c r="P37" s="368"/>
      <c r="Q37" s="367"/>
    </row>
    <row r="38" spans="1:17" ht="15" customHeight="1">
      <c r="A38" s="30" t="s">
        <v>69</v>
      </c>
      <c r="B38" s="231">
        <v>9</v>
      </c>
      <c r="C38" s="231">
        <v>9</v>
      </c>
      <c r="D38" s="368">
        <f>ROUND(C38/C$8*100,1)</f>
        <v>0.4</v>
      </c>
      <c r="E38" s="367">
        <f>ROUND(C38/B38*100-100,1)</f>
        <v>0</v>
      </c>
      <c r="F38" s="231">
        <v>88</v>
      </c>
      <c r="G38" s="231">
        <v>62</v>
      </c>
      <c r="H38" s="368">
        <f>ROUND(G38/G$8*100,1)</f>
        <v>0.1</v>
      </c>
      <c r="I38" s="366">
        <f>ROUND(G38/F38*100-100,1)</f>
        <v>-29.5</v>
      </c>
      <c r="J38" s="231">
        <v>52688</v>
      </c>
      <c r="K38" s="231">
        <v>51849</v>
      </c>
      <c r="L38" s="368">
        <f>ROUND(K38/K$8*100,1)</f>
        <v>0</v>
      </c>
      <c r="M38" s="366">
        <f>ROUND(K38/J38*100-100,1)</f>
        <v>-1.6</v>
      </c>
      <c r="N38" s="231">
        <v>31993</v>
      </c>
      <c r="O38" s="231">
        <v>32672</v>
      </c>
      <c r="P38" s="368">
        <f>ROUND(O38/O$8*100,1)</f>
        <v>0</v>
      </c>
      <c r="Q38" s="367">
        <f>ROUND(O38/N38*100-100,1)</f>
        <v>2.1</v>
      </c>
    </row>
    <row r="39" spans="1:17" ht="15" customHeight="1">
      <c r="A39" s="30" t="s">
        <v>95</v>
      </c>
      <c r="B39" s="231">
        <v>43</v>
      </c>
      <c r="C39" s="231">
        <v>39</v>
      </c>
      <c r="D39" s="368">
        <f>ROUND(C39/C$8*100,1)</f>
        <v>1.7</v>
      </c>
      <c r="E39" s="367">
        <f>ROUND(C39/B39*100-100,1)</f>
        <v>-9.3</v>
      </c>
      <c r="F39" s="231">
        <v>1058</v>
      </c>
      <c r="G39" s="231">
        <v>923</v>
      </c>
      <c r="H39" s="368">
        <f>ROUND(G39/G$8*100,1)</f>
        <v>1</v>
      </c>
      <c r="I39" s="366">
        <f>ROUND(G39/F39*100-100,1)</f>
        <v>-12.8</v>
      </c>
      <c r="J39" s="231">
        <v>1988663</v>
      </c>
      <c r="K39" s="231">
        <v>2011568</v>
      </c>
      <c r="L39" s="368">
        <f>ROUND(K39/K$8*100,1)</f>
        <v>0.8</v>
      </c>
      <c r="M39" s="366">
        <f>ROUND(K39/J39*100-100,1)</f>
        <v>1.2</v>
      </c>
      <c r="N39" s="231">
        <v>760971</v>
      </c>
      <c r="O39" s="231">
        <v>1115219</v>
      </c>
      <c r="P39" s="368">
        <f>ROUND(O39/O$8*100,1)</f>
        <v>1.2</v>
      </c>
      <c r="Q39" s="367">
        <f>ROUND(O39/N39*100-100,1)</f>
        <v>46.6</v>
      </c>
    </row>
    <row r="40" spans="1:17" ht="15" customHeight="1">
      <c r="A40" s="30" t="s">
        <v>70</v>
      </c>
      <c r="B40" s="231">
        <v>125</v>
      </c>
      <c r="C40" s="231">
        <v>132</v>
      </c>
      <c r="D40" s="368">
        <f>ROUND(C40/C$8*100,1)</f>
        <v>5.8</v>
      </c>
      <c r="E40" s="367">
        <f>ROUND(C40/B40*100-100,1)</f>
        <v>5.6</v>
      </c>
      <c r="F40" s="231">
        <v>3413</v>
      </c>
      <c r="G40" s="231">
        <v>3469</v>
      </c>
      <c r="H40" s="368">
        <f>ROUND(G40/G$8*100,1)</f>
        <v>3.8</v>
      </c>
      <c r="I40" s="366">
        <f>ROUND(G40/F40*100-100,1)</f>
        <v>1.6</v>
      </c>
      <c r="J40" s="231">
        <v>6316886</v>
      </c>
      <c r="K40" s="231">
        <v>6009846</v>
      </c>
      <c r="L40" s="368">
        <f>ROUND(K40/K$8*100,1)</f>
        <v>2.3</v>
      </c>
      <c r="M40" s="366">
        <f>ROUND(K40/J40*100-100,1)</f>
        <v>-4.9</v>
      </c>
      <c r="N40" s="231">
        <v>1930607</v>
      </c>
      <c r="O40" s="231">
        <v>2086668</v>
      </c>
      <c r="P40" s="368">
        <f>ROUND(O40/O$8*100,1)</f>
        <v>2.2</v>
      </c>
      <c r="Q40" s="367">
        <f>ROUND(O40/N40*100-100,1)</f>
        <v>8.1</v>
      </c>
    </row>
    <row r="41" spans="1:17" ht="15" customHeight="1">
      <c r="A41" s="32" t="s">
        <v>71</v>
      </c>
      <c r="B41" s="369">
        <v>10</v>
      </c>
      <c r="C41" s="369">
        <v>11</v>
      </c>
      <c r="D41" s="370">
        <f>ROUND(C41/C$8*100,1)</f>
        <v>0.5</v>
      </c>
      <c r="E41" s="371">
        <f>ROUND(C41/B41*100-100,1)</f>
        <v>10</v>
      </c>
      <c r="F41" s="369">
        <v>318</v>
      </c>
      <c r="G41" s="369">
        <v>319</v>
      </c>
      <c r="H41" s="372">
        <f>ROUND(G41/G$8*100,1)</f>
        <v>0.4</v>
      </c>
      <c r="I41" s="371">
        <f>ROUND(G41/F41*100-100,1)</f>
        <v>0.3</v>
      </c>
      <c r="J41" s="369">
        <v>294499</v>
      </c>
      <c r="K41" s="369">
        <v>302141</v>
      </c>
      <c r="L41" s="370">
        <f>ROUND(K41/K$8*100,1)</f>
        <v>0.1</v>
      </c>
      <c r="M41" s="371">
        <f>ROUND(K41/J41*100-100,1)</f>
        <v>2.6</v>
      </c>
      <c r="N41" s="369">
        <v>110962</v>
      </c>
      <c r="O41" s="369">
        <v>117171</v>
      </c>
      <c r="P41" s="372">
        <f>ROUND(O41/O$8*100,1)</f>
        <v>0.1</v>
      </c>
      <c r="Q41" s="373">
        <f>ROUND(O41/N41*100-100,1)</f>
        <v>5.6</v>
      </c>
    </row>
    <row r="42" spans="2:17" ht="15" customHeight="1">
      <c r="B42" s="17"/>
      <c r="C42" s="17"/>
      <c r="D42" s="33"/>
      <c r="E42" s="17"/>
      <c r="F42" s="17"/>
      <c r="G42" s="17"/>
      <c r="H42" s="33"/>
      <c r="I42" s="17"/>
      <c r="K42" s="17"/>
      <c r="L42" s="17"/>
      <c r="M42" s="17"/>
      <c r="N42" s="27"/>
      <c r="O42" s="27"/>
      <c r="P42" s="27"/>
      <c r="Q42" s="17"/>
    </row>
    <row r="43" spans="9:10" ht="15" customHeight="1">
      <c r="I43" s="17"/>
      <c r="J43" s="31"/>
    </row>
    <row r="44" spans="1:10" ht="15" customHeight="1" thickBot="1">
      <c r="A44" s="2" t="s">
        <v>159</v>
      </c>
      <c r="B44" s="2"/>
      <c r="C44" s="2"/>
      <c r="D44" s="2"/>
      <c r="E44" s="2"/>
      <c r="F44" s="2"/>
      <c r="G44" s="2"/>
      <c r="H44" s="2"/>
      <c r="I44" s="17"/>
      <c r="J44" s="17"/>
    </row>
    <row r="45" spans="1:17" ht="15" customHeight="1">
      <c r="A45" s="3"/>
      <c r="B45" s="6" t="s">
        <v>0</v>
      </c>
      <c r="C45" s="8"/>
      <c r="D45" s="8"/>
      <c r="E45" s="8"/>
      <c r="F45" s="6" t="s">
        <v>1</v>
      </c>
      <c r="G45" s="7"/>
      <c r="H45" s="8"/>
      <c r="I45" s="7"/>
      <c r="J45" s="6" t="s">
        <v>2</v>
      </c>
      <c r="K45" s="8"/>
      <c r="L45" s="8"/>
      <c r="M45" s="7"/>
      <c r="N45" s="6" t="s">
        <v>180</v>
      </c>
      <c r="O45" s="8"/>
      <c r="P45" s="8"/>
      <c r="Q45" s="8"/>
    </row>
    <row r="46" spans="2:17" ht="15" customHeight="1">
      <c r="B46" s="14"/>
      <c r="C46" s="14"/>
      <c r="D46" s="73"/>
      <c r="E46" s="74"/>
      <c r="F46" s="14"/>
      <c r="G46" s="14"/>
      <c r="H46" s="73"/>
      <c r="I46" s="74"/>
      <c r="J46" s="14"/>
      <c r="K46" s="14"/>
      <c r="L46" s="73"/>
      <c r="M46" s="75"/>
      <c r="N46" s="14"/>
      <c r="O46" s="14"/>
      <c r="P46" s="73"/>
      <c r="Q46" s="75"/>
    </row>
    <row r="47" spans="1:17" ht="15" customHeight="1">
      <c r="A47" s="42" t="s">
        <v>160</v>
      </c>
      <c r="B47" s="15"/>
      <c r="C47" s="15"/>
      <c r="D47" s="14"/>
      <c r="E47" s="15"/>
      <c r="F47" s="15"/>
      <c r="G47" s="15"/>
      <c r="H47" s="14"/>
      <c r="I47" s="18"/>
      <c r="J47" s="15"/>
      <c r="K47" s="15"/>
      <c r="L47" s="14"/>
      <c r="M47" s="18"/>
      <c r="N47" s="15"/>
      <c r="O47" s="15"/>
      <c r="P47" s="14"/>
      <c r="Q47" s="14"/>
    </row>
    <row r="48" spans="2:17" ht="15" customHeight="1">
      <c r="B48" s="15" t="s">
        <v>148</v>
      </c>
      <c r="C48" s="15" t="s">
        <v>204</v>
      </c>
      <c r="D48" s="15" t="s">
        <v>4</v>
      </c>
      <c r="E48" s="15" t="s">
        <v>155</v>
      </c>
      <c r="F48" s="15" t="s">
        <v>148</v>
      </c>
      <c r="G48" s="15" t="s">
        <v>204</v>
      </c>
      <c r="H48" s="15" t="s">
        <v>4</v>
      </c>
      <c r="I48" s="18" t="s">
        <v>155</v>
      </c>
      <c r="J48" s="15" t="s">
        <v>148</v>
      </c>
      <c r="K48" s="15" t="s">
        <v>204</v>
      </c>
      <c r="L48" s="15" t="s">
        <v>4</v>
      </c>
      <c r="M48" s="18" t="s">
        <v>155</v>
      </c>
      <c r="N48" s="15" t="s">
        <v>148</v>
      </c>
      <c r="O48" s="15" t="s">
        <v>204</v>
      </c>
      <c r="P48" s="15" t="s">
        <v>4</v>
      </c>
      <c r="Q48" s="15" t="s">
        <v>155</v>
      </c>
    </row>
    <row r="49" spans="1:17" ht="15" customHeight="1">
      <c r="A49" s="37"/>
      <c r="B49" s="19"/>
      <c r="C49" s="19"/>
      <c r="D49" s="19" t="s">
        <v>6</v>
      </c>
      <c r="E49" s="19" t="s">
        <v>6</v>
      </c>
      <c r="F49" s="19"/>
      <c r="G49" s="19"/>
      <c r="H49" s="19" t="s">
        <v>6</v>
      </c>
      <c r="I49" s="20" t="s">
        <v>6</v>
      </c>
      <c r="J49" s="19"/>
      <c r="K49" s="19"/>
      <c r="L49" s="19" t="s">
        <v>6</v>
      </c>
      <c r="M49" s="20" t="s">
        <v>6</v>
      </c>
      <c r="N49" s="19"/>
      <c r="O49" s="19"/>
      <c r="P49" s="19" t="s">
        <v>6</v>
      </c>
      <c r="Q49" s="19" t="s">
        <v>6</v>
      </c>
    </row>
    <row r="50" spans="1:18" ht="15" customHeight="1">
      <c r="A50" s="263" t="s">
        <v>26</v>
      </c>
      <c r="B50" s="374">
        <f>SUM(B52:B61)</f>
        <v>2226</v>
      </c>
      <c r="C50" s="374">
        <f>SUM(C52:C61)</f>
        <v>2275</v>
      </c>
      <c r="D50" s="375">
        <f>ROUND(C50/C$50*100,1)</f>
        <v>100</v>
      </c>
      <c r="E50" s="376">
        <f>ROUND((C50-B50)/ABS(B50)*100,1)</f>
        <v>2.2</v>
      </c>
      <c r="F50" s="374">
        <f>SUM(F52:F61)</f>
        <v>91960</v>
      </c>
      <c r="G50" s="374">
        <f>SUM(G52:G61)</f>
        <v>90933</v>
      </c>
      <c r="H50" s="376">
        <f>ROUND(G50/G$50*100,1)</f>
        <v>100</v>
      </c>
      <c r="I50" s="377">
        <f>ROUND((G50-F50)/ABS(F50)*100,1)</f>
        <v>-1.1</v>
      </c>
      <c r="J50" s="374">
        <f>SUM(J52:J61)</f>
        <v>252093681</v>
      </c>
      <c r="K50" s="374">
        <f>SUM(K52:K61)</f>
        <v>255869083</v>
      </c>
      <c r="L50" s="378">
        <f>ROUND(K50/K$50*100,1)</f>
        <v>100</v>
      </c>
      <c r="M50" s="376">
        <f>ROUND((K50-J50)/ABS(J50)*100,1)</f>
        <v>1.5</v>
      </c>
      <c r="N50" s="374">
        <v>85626627</v>
      </c>
      <c r="O50" s="374">
        <v>96909403</v>
      </c>
      <c r="P50" s="379">
        <f>ROUND(O50/O$50*100,1)</f>
        <v>100</v>
      </c>
      <c r="Q50" s="376">
        <f>ROUND((O50-N50)/ABS(N50)*100,1)</f>
        <v>13.2</v>
      </c>
      <c r="R50" s="66"/>
    </row>
    <row r="51" spans="1:18" ht="15" customHeight="1">
      <c r="A51" s="122"/>
      <c r="B51" s="264"/>
      <c r="C51" s="264"/>
      <c r="D51" s="264"/>
      <c r="E51" s="380"/>
      <c r="F51" s="264"/>
      <c r="G51" s="264"/>
      <c r="H51" s="380"/>
      <c r="I51" s="381"/>
      <c r="J51" s="264"/>
      <c r="K51" s="264"/>
      <c r="L51" s="264"/>
      <c r="M51" s="380"/>
      <c r="N51" s="264"/>
      <c r="O51" s="264"/>
      <c r="P51" s="264"/>
      <c r="Q51" s="380"/>
      <c r="R51" s="66"/>
    </row>
    <row r="52" spans="1:18" ht="15" customHeight="1">
      <c r="A52" s="265" t="s">
        <v>181</v>
      </c>
      <c r="B52" s="382">
        <v>860</v>
      </c>
      <c r="C52" s="382">
        <v>987</v>
      </c>
      <c r="D52" s="383">
        <f>ROUND(C52/C$50*100,1)</f>
        <v>43.4</v>
      </c>
      <c r="E52" s="380">
        <f>ROUND((C52-B52)/ABS(B52)*100,1)</f>
        <v>14.8</v>
      </c>
      <c r="F52" s="264">
        <v>5361</v>
      </c>
      <c r="G52" s="382">
        <v>5928</v>
      </c>
      <c r="H52" s="380">
        <f>ROUND(G52/G$50*100,1)</f>
        <v>6.5</v>
      </c>
      <c r="I52" s="381">
        <f>ROUND((G52-F52)/ABS(F52)*100,1)</f>
        <v>10.6</v>
      </c>
      <c r="J52" s="382">
        <v>5484395</v>
      </c>
      <c r="K52" s="382">
        <v>6975411</v>
      </c>
      <c r="L52" s="384">
        <f>ROUND(K52/K$50*100,1)</f>
        <v>2.7</v>
      </c>
      <c r="M52" s="380">
        <f>ROUND((K52-J52)/ABS(J52)*100,1)</f>
        <v>27.2</v>
      </c>
      <c r="N52" s="264">
        <v>2614687</v>
      </c>
      <c r="O52" s="382">
        <v>3419294</v>
      </c>
      <c r="P52" s="385">
        <f>ROUND(O52/O$50*100,1)</f>
        <v>3.5</v>
      </c>
      <c r="Q52" s="380">
        <f>ROUND((O52-N52)/ABS(N52)*100,1)</f>
        <v>30.8</v>
      </c>
      <c r="R52" s="66"/>
    </row>
    <row r="53" spans="1:18" ht="15" customHeight="1">
      <c r="A53" s="265" t="s">
        <v>182</v>
      </c>
      <c r="B53" s="382">
        <v>553</v>
      </c>
      <c r="C53" s="382">
        <v>528</v>
      </c>
      <c r="D53" s="383">
        <f>ROUND(C53/C$50*100,1)</f>
        <v>23.2</v>
      </c>
      <c r="E53" s="380">
        <f>ROUND((C53-B53)/ABS(B53)*100,1)</f>
        <v>-4.5</v>
      </c>
      <c r="F53" s="264">
        <v>7539</v>
      </c>
      <c r="G53" s="382">
        <v>7229</v>
      </c>
      <c r="H53" s="380">
        <f>ROUND(G53/G$50*100,1)</f>
        <v>7.9</v>
      </c>
      <c r="I53" s="381">
        <f>ROUND((G53-F53)/ABS(F53)*100,1)</f>
        <v>-4.1</v>
      </c>
      <c r="J53" s="382">
        <v>9417681</v>
      </c>
      <c r="K53" s="382">
        <v>10356363</v>
      </c>
      <c r="L53" s="384">
        <f>ROUND(K53/K$50*100,1)</f>
        <v>4</v>
      </c>
      <c r="M53" s="380">
        <f>ROUND((K53-J53)/ABS(J53)*100,1)</f>
        <v>10</v>
      </c>
      <c r="N53" s="264">
        <v>3620575</v>
      </c>
      <c r="O53" s="382">
        <v>5166905</v>
      </c>
      <c r="P53" s="385">
        <f>ROUND(O53/O$50*100,1)</f>
        <v>5.3</v>
      </c>
      <c r="Q53" s="380">
        <f>ROUND((O53-N53)/ABS(N53)*100,1)</f>
        <v>42.7</v>
      </c>
      <c r="R53" s="66"/>
    </row>
    <row r="54" spans="1:18" ht="15" customHeight="1">
      <c r="A54" s="265" t="s">
        <v>183</v>
      </c>
      <c r="B54" s="382">
        <v>305</v>
      </c>
      <c r="C54" s="382">
        <v>254</v>
      </c>
      <c r="D54" s="383">
        <f>ROUND(C54/C$50*100,1)</f>
        <v>11.2</v>
      </c>
      <c r="E54" s="380">
        <f>ROUND((C54-B54)/ABS(B54)*100,1)</f>
        <v>-16.7</v>
      </c>
      <c r="F54" s="264">
        <v>7483</v>
      </c>
      <c r="G54" s="382">
        <v>6178</v>
      </c>
      <c r="H54" s="380">
        <f>ROUND(G54/G$50*100,1)</f>
        <v>6.8</v>
      </c>
      <c r="I54" s="381">
        <f>ROUND((G54-F54)/ABS(F54)*100,1)</f>
        <v>-17.4</v>
      </c>
      <c r="J54" s="382">
        <v>11711204</v>
      </c>
      <c r="K54" s="382">
        <v>9739110</v>
      </c>
      <c r="L54" s="384">
        <f>ROUND(K54/K$50*100,1)</f>
        <v>3.8</v>
      </c>
      <c r="M54" s="380">
        <f>ROUND((K54-J54)/ABS(J54)*100,1)</f>
        <v>-16.8</v>
      </c>
      <c r="N54" s="264">
        <v>4686445</v>
      </c>
      <c r="O54" s="382">
        <v>4241637</v>
      </c>
      <c r="P54" s="385">
        <f>ROUND(O54/O$50*100,1)</f>
        <v>4.4</v>
      </c>
      <c r="Q54" s="380">
        <f>ROUND((O54-N54)/ABS(N54)*100,1)</f>
        <v>-9.5</v>
      </c>
      <c r="R54" s="66"/>
    </row>
    <row r="55" spans="1:18" ht="15" customHeight="1">
      <c r="A55" s="265" t="s">
        <v>184</v>
      </c>
      <c r="B55" s="382">
        <v>155</v>
      </c>
      <c r="C55" s="382">
        <v>169</v>
      </c>
      <c r="D55" s="383">
        <f>ROUND(C55/C$50*100,1)</f>
        <v>7.4</v>
      </c>
      <c r="E55" s="380">
        <f>ROUND((C55-B55)/ABS(B55)*100,1)</f>
        <v>9</v>
      </c>
      <c r="F55" s="264">
        <v>6040</v>
      </c>
      <c r="G55" s="382">
        <v>6424</v>
      </c>
      <c r="H55" s="380">
        <f>ROUND(G55/G$50*100,1)</f>
        <v>7.1</v>
      </c>
      <c r="I55" s="381">
        <f>ROUND((G55-F55)/ABS(F55)*100,1)</f>
        <v>6.4</v>
      </c>
      <c r="J55" s="382">
        <v>11905979</v>
      </c>
      <c r="K55" s="382">
        <v>11106686</v>
      </c>
      <c r="L55" s="384">
        <f>ROUND(K55/K$50*100,1)</f>
        <v>4.3</v>
      </c>
      <c r="M55" s="380">
        <f>ROUND((K55-J55)/ABS(J55)*100,1)</f>
        <v>-6.7</v>
      </c>
      <c r="N55" s="264">
        <v>3641847</v>
      </c>
      <c r="O55" s="382">
        <v>3912519</v>
      </c>
      <c r="P55" s="385">
        <f>ROUND(O55/O$50*100,1)</f>
        <v>4</v>
      </c>
      <c r="Q55" s="380">
        <f>ROUND((O55-N55)/ABS(N55)*100,1)</f>
        <v>7.4</v>
      </c>
      <c r="R55" s="66"/>
    </row>
    <row r="56" spans="1:18" ht="15" customHeight="1">
      <c r="A56" s="266" t="s">
        <v>185</v>
      </c>
      <c r="B56" s="382">
        <v>174</v>
      </c>
      <c r="C56" s="382">
        <v>170</v>
      </c>
      <c r="D56" s="383">
        <f>ROUND(C56/C$50*100,1)</f>
        <v>7.5</v>
      </c>
      <c r="E56" s="380">
        <f>ROUND((C56-B56)/ABS(B56)*100,1)</f>
        <v>-2.3</v>
      </c>
      <c r="F56" s="264">
        <v>12150</v>
      </c>
      <c r="G56" s="382">
        <v>11984</v>
      </c>
      <c r="H56" s="380">
        <f>ROUND(G56/G$50*100,1)</f>
        <v>13.2</v>
      </c>
      <c r="I56" s="381">
        <f>ROUND((G56-F56)/ABS(F56)*100,1)</f>
        <v>-1.4</v>
      </c>
      <c r="J56" s="382">
        <v>24176942</v>
      </c>
      <c r="K56" s="382">
        <v>24118285</v>
      </c>
      <c r="L56" s="384">
        <f>ROUND(K56/K$50*100,1)</f>
        <v>9.4</v>
      </c>
      <c r="M56" s="380">
        <f>ROUND((K56-J56)/ABS(J56)*100,1)</f>
        <v>-0.2</v>
      </c>
      <c r="N56" s="264">
        <v>8303409</v>
      </c>
      <c r="O56" s="382">
        <v>8574130</v>
      </c>
      <c r="P56" s="385">
        <f>ROUND(O56/O$50*100,1)</f>
        <v>8.8</v>
      </c>
      <c r="Q56" s="380">
        <f>ROUND((O56-N56)/ABS(N56)*100,1)</f>
        <v>3.3</v>
      </c>
      <c r="R56" s="66"/>
    </row>
    <row r="57" spans="1:18" ht="15" customHeight="1">
      <c r="A57" s="266"/>
      <c r="B57" s="382"/>
      <c r="C57" s="382"/>
      <c r="D57" s="383"/>
      <c r="E57" s="380"/>
      <c r="F57" s="264"/>
      <c r="G57" s="382"/>
      <c r="H57" s="380"/>
      <c r="I57" s="381"/>
      <c r="J57" s="382"/>
      <c r="K57" s="382"/>
      <c r="L57" s="384"/>
      <c r="M57" s="380"/>
      <c r="N57" s="264"/>
      <c r="O57" s="382"/>
      <c r="P57" s="385"/>
      <c r="Q57" s="380"/>
      <c r="R57" s="66"/>
    </row>
    <row r="58" spans="1:18" ht="15" customHeight="1">
      <c r="A58" s="265" t="s">
        <v>89</v>
      </c>
      <c r="B58" s="382">
        <v>103</v>
      </c>
      <c r="C58" s="382">
        <v>95</v>
      </c>
      <c r="D58" s="383">
        <f>ROUND(C58/C$50*100,1)</f>
        <v>4.2</v>
      </c>
      <c r="E58" s="380">
        <f>ROUND((C58-B58)/ABS(B58)*100,1)</f>
        <v>-7.8</v>
      </c>
      <c r="F58" s="264">
        <v>14474</v>
      </c>
      <c r="G58" s="382">
        <v>13442</v>
      </c>
      <c r="H58" s="380">
        <f>ROUND(G58/G$50*100,1)</f>
        <v>14.8</v>
      </c>
      <c r="I58" s="381">
        <f>ROUND((G58-F58)/ABS(F58)*100,1)</f>
        <v>-7.1</v>
      </c>
      <c r="J58" s="382">
        <v>35475808</v>
      </c>
      <c r="K58" s="382">
        <v>34978100</v>
      </c>
      <c r="L58" s="384">
        <f>ROUND(K58/K$50*100,1)</f>
        <v>13.7</v>
      </c>
      <c r="M58" s="380">
        <f>ROUND((K58-J58)/ABS(J58)*100,1)</f>
        <v>-1.4</v>
      </c>
      <c r="N58" s="264">
        <v>11930274</v>
      </c>
      <c r="O58" s="382">
        <v>12315465</v>
      </c>
      <c r="P58" s="385">
        <f>ROUND(O58/O$50*100,1)</f>
        <v>12.7</v>
      </c>
      <c r="Q58" s="380">
        <f>ROUND((O58-N58)/ABS(N58)*100,1)</f>
        <v>3.2</v>
      </c>
      <c r="R58" s="66"/>
    </row>
    <row r="59" spans="1:18" ht="15" customHeight="1">
      <c r="A59" s="265" t="s">
        <v>90</v>
      </c>
      <c r="B59" s="382">
        <v>34</v>
      </c>
      <c r="C59" s="382">
        <v>27</v>
      </c>
      <c r="D59" s="383">
        <f>ROUND(C59/C$50*100,1)</f>
        <v>1.2</v>
      </c>
      <c r="E59" s="380">
        <f>ROUND((C59-B59)/ABS(B59)*100,1)</f>
        <v>-20.6</v>
      </c>
      <c r="F59" s="264">
        <v>8087</v>
      </c>
      <c r="G59" s="382">
        <v>6400</v>
      </c>
      <c r="H59" s="380">
        <f>ROUND(G59/G$50*100,1)</f>
        <v>7</v>
      </c>
      <c r="I59" s="381">
        <f>ROUND((G59-F59)/ABS(F59)*100,1)</f>
        <v>-20.9</v>
      </c>
      <c r="J59" s="382">
        <v>30951748</v>
      </c>
      <c r="K59" s="382">
        <v>20423037</v>
      </c>
      <c r="L59" s="384">
        <f>ROUND(K59/K$50*100,1)</f>
        <v>8</v>
      </c>
      <c r="M59" s="380">
        <f>ROUND((K59-J59)/ABS(J59)*100,1)</f>
        <v>-34</v>
      </c>
      <c r="N59" s="264">
        <v>13057673</v>
      </c>
      <c r="O59" s="382">
        <v>10054498</v>
      </c>
      <c r="P59" s="385">
        <f>ROUND(O59/O$50*100,1)</f>
        <v>10.4</v>
      </c>
      <c r="Q59" s="380">
        <f>ROUND((O59-N59)/ABS(N59)*100,1)</f>
        <v>-23</v>
      </c>
      <c r="R59" s="66"/>
    </row>
    <row r="60" spans="1:18" ht="15" customHeight="1">
      <c r="A60" s="265" t="s">
        <v>91</v>
      </c>
      <c r="B60" s="382">
        <v>15</v>
      </c>
      <c r="C60" s="382">
        <v>21</v>
      </c>
      <c r="D60" s="383">
        <f>ROUND(C60/C$50*100,1)</f>
        <v>0.9</v>
      </c>
      <c r="E60" s="380">
        <f>ROUND((C60-B60)/ABS(B60)*100,1)</f>
        <v>40</v>
      </c>
      <c r="F60" s="264">
        <v>5710</v>
      </c>
      <c r="G60" s="382">
        <v>8076</v>
      </c>
      <c r="H60" s="380">
        <f>ROUND(G60/G$50*100,1)</f>
        <v>8.9</v>
      </c>
      <c r="I60" s="381">
        <f>ROUND((G60-F60)/ABS(F60)*100,1)</f>
        <v>41.4</v>
      </c>
      <c r="J60" s="382">
        <v>17834990</v>
      </c>
      <c r="K60" s="382">
        <v>30816959</v>
      </c>
      <c r="L60" s="384">
        <f>ROUND(K60/K$50*100,1)</f>
        <v>12</v>
      </c>
      <c r="M60" s="380">
        <f>ROUND((K60-J60)/ABS(J60)*100,1)</f>
        <v>72.8</v>
      </c>
      <c r="N60" s="264">
        <v>7085280</v>
      </c>
      <c r="O60" s="382">
        <v>12048818</v>
      </c>
      <c r="P60" s="385">
        <f>ROUND(O60/O$50*100,1)</f>
        <v>12.4</v>
      </c>
      <c r="Q60" s="380">
        <f>ROUND((O60-N60)/ABS(N60)*100,1)</f>
        <v>70.1</v>
      </c>
      <c r="R60" s="66"/>
    </row>
    <row r="61" spans="1:18" ht="15" customHeight="1">
      <c r="A61" s="267" t="s">
        <v>92</v>
      </c>
      <c r="B61" s="386">
        <v>27</v>
      </c>
      <c r="C61" s="386">
        <v>24</v>
      </c>
      <c r="D61" s="387">
        <f>ROUND(C61/C$50*100,1)</f>
        <v>1.1</v>
      </c>
      <c r="E61" s="388">
        <f>ROUND((C61-B61)/ABS(B61)*100,1)</f>
        <v>-11.1</v>
      </c>
      <c r="F61" s="386">
        <v>25116</v>
      </c>
      <c r="G61" s="386">
        <v>25272</v>
      </c>
      <c r="H61" s="389">
        <f>ROUND(G61/G$50*100,1)</f>
        <v>27.8</v>
      </c>
      <c r="I61" s="388">
        <f>ROUND((G61-F61)/ABS(F61)*100,1)</f>
        <v>0.6</v>
      </c>
      <c r="J61" s="386">
        <v>105134934</v>
      </c>
      <c r="K61" s="386">
        <v>107355132</v>
      </c>
      <c r="L61" s="390">
        <f>ROUND(K61/K$50*100,1)</f>
        <v>42</v>
      </c>
      <c r="M61" s="389">
        <f>ROUND((K61-J61)/ABS(J61)*100,1)</f>
        <v>2.1</v>
      </c>
      <c r="N61" s="391">
        <v>30686437</v>
      </c>
      <c r="O61" s="386">
        <v>37176137</v>
      </c>
      <c r="P61" s="392">
        <f>ROUND(O61/O$50*100,1)</f>
        <v>38.4</v>
      </c>
      <c r="Q61" s="389">
        <f>ROUND((O61-N61)/ABS(N61)*100,1)</f>
        <v>21.1</v>
      </c>
      <c r="R61" s="66"/>
    </row>
    <row r="66" ht="11.25">
      <c r="I66" s="17"/>
    </row>
    <row r="67" ht="11.25">
      <c r="I67" s="17"/>
    </row>
    <row r="68" ht="11.25">
      <c r="I68" s="17"/>
    </row>
    <row r="69" spans="9:11" ht="11.25">
      <c r="I69" s="17"/>
      <c r="K69" s="80"/>
    </row>
    <row r="70" spans="9:11" ht="11.25">
      <c r="I70" s="17"/>
      <c r="K70" s="80"/>
    </row>
    <row r="71" spans="9:11" ht="11.25">
      <c r="I71" s="17"/>
      <c r="K71" s="80"/>
    </row>
    <row r="72" spans="9:11" ht="11.25">
      <c r="I72" s="17"/>
      <c r="K72" s="80"/>
    </row>
    <row r="73" spans="9:11" ht="11.25">
      <c r="I73" s="17"/>
      <c r="K73" s="80"/>
    </row>
    <row r="74" spans="9:11" ht="11.25">
      <c r="I74" s="17"/>
      <c r="K74" s="80"/>
    </row>
    <row r="75" spans="9:11" ht="11.25">
      <c r="I75" s="17"/>
      <c r="K75" s="80"/>
    </row>
    <row r="76" spans="9:11" ht="11.25">
      <c r="I76" s="17"/>
      <c r="K76" s="80"/>
    </row>
    <row r="77" spans="9:11" ht="11.25">
      <c r="I77" s="17"/>
      <c r="K77" s="80"/>
    </row>
    <row r="78" spans="9:11" ht="11.25">
      <c r="I78" s="17"/>
      <c r="K78" s="80"/>
    </row>
    <row r="79" ht="11.25">
      <c r="I79" s="17"/>
    </row>
    <row r="80" ht="11.25">
      <c r="I80" s="17"/>
    </row>
    <row r="81" ht="11.25">
      <c r="I81" s="17"/>
    </row>
    <row r="82" ht="11.25">
      <c r="I82" s="17"/>
    </row>
    <row r="83" ht="11.25">
      <c r="I83" s="17"/>
    </row>
    <row r="84" ht="11.25">
      <c r="I84" s="17"/>
    </row>
    <row r="85" ht="11.25">
      <c r="I85" s="17"/>
    </row>
    <row r="86" ht="11.25">
      <c r="I86" s="17"/>
    </row>
    <row r="87" ht="11.25">
      <c r="I87" s="17"/>
    </row>
    <row r="88" ht="11.25">
      <c r="I88" s="17"/>
    </row>
    <row r="89" ht="11.25">
      <c r="I89" s="17"/>
    </row>
    <row r="90" ht="11.25">
      <c r="I90" s="17"/>
    </row>
  </sheetData>
  <sheetProtection/>
  <printOptions horizontalCentered="1"/>
  <pageMargins left="0.9055118110236221" right="0.7874015748031497" top="0.8267716535433072" bottom="0.5118110236220472" header="0.5118110236220472" footer="0.4724409448818898"/>
  <pageSetup fitToWidth="2" horizontalDpi="600" verticalDpi="600" orientation="portrait" pageOrder="overThenDown" paperSize="9" scale="95" r:id="rId1"/>
  <headerFooter alignWithMargins="0">
    <oddHeader>&amp;L&amp;Z&amp;F&amp;A</oddHeader>
    <oddFooter>&amp;R&amp;D&amp;T</oddFooter>
  </headerFooter>
  <rowBreaks count="1" manualBreakCount="1">
    <brk id="42" max="16" man="1"/>
  </rowBreaks>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U97"/>
  <sheetViews>
    <sheetView showGridLines="0" zoomScaleSheetLayoutView="100" workbookViewId="0" topLeftCell="A1">
      <selection activeCell="A1" sqref="A1"/>
    </sheetView>
  </sheetViews>
  <sheetFormatPr defaultColWidth="9.00390625" defaultRowHeight="12.75"/>
  <cols>
    <col min="1" max="1" width="3.25390625" style="81" customWidth="1"/>
    <col min="2" max="2" width="13.625" style="81" customWidth="1"/>
    <col min="3" max="4" width="8.75390625" style="81" customWidth="1"/>
    <col min="5" max="5" width="9.875" style="81" customWidth="1"/>
    <col min="6" max="7" width="12.75390625" style="81" customWidth="1"/>
    <col min="8" max="8" width="10.00390625" style="81" bestFit="1" customWidth="1"/>
    <col min="9" max="10" width="12.75390625" style="81" customWidth="1"/>
    <col min="11" max="11" width="10.00390625" style="81" bestFit="1" customWidth="1"/>
    <col min="12" max="13" width="12.75390625" style="81" customWidth="1"/>
    <col min="14" max="14" width="10.00390625" style="81" bestFit="1" customWidth="1"/>
    <col min="15" max="16" width="12.75390625" style="81" customWidth="1"/>
    <col min="17" max="17" width="9.625" style="81" bestFit="1" customWidth="1"/>
    <col min="18" max="19" width="12.75390625" style="81" customWidth="1"/>
    <col min="20" max="20" width="10.75390625" style="81" bestFit="1" customWidth="1"/>
    <col min="21" max="21" width="4.125" style="81" customWidth="1"/>
    <col min="22" max="16384" width="9.125" style="81" customWidth="1"/>
  </cols>
  <sheetData>
    <row r="1" spans="1:20" ht="11.25">
      <c r="A1" s="86" t="s">
        <v>161</v>
      </c>
      <c r="B1" s="86"/>
      <c r="C1" s="86"/>
      <c r="D1" s="86"/>
      <c r="E1" s="86"/>
      <c r="F1" s="86"/>
      <c r="G1" s="86"/>
      <c r="H1" s="86"/>
      <c r="I1" s="86"/>
      <c r="K1" s="122"/>
      <c r="L1" s="86"/>
      <c r="M1" s="86"/>
      <c r="N1" s="86"/>
      <c r="O1" s="86"/>
      <c r="P1" s="86"/>
      <c r="Q1" s="86"/>
      <c r="R1" s="86"/>
      <c r="S1" s="86"/>
      <c r="T1" s="86"/>
    </row>
    <row r="2" spans="1:20" ht="12" thickBot="1">
      <c r="A2" s="86" t="s">
        <v>186</v>
      </c>
      <c r="B2" s="86"/>
      <c r="C2" s="86"/>
      <c r="D2" s="86"/>
      <c r="E2" s="86"/>
      <c r="F2" s="86"/>
      <c r="G2" s="86"/>
      <c r="H2" s="86"/>
      <c r="I2" s="86"/>
      <c r="K2" s="122"/>
      <c r="L2" s="86"/>
      <c r="M2" s="86"/>
      <c r="N2" s="86"/>
      <c r="O2" s="86"/>
      <c r="P2" s="86"/>
      <c r="Q2" s="86"/>
      <c r="R2" s="86"/>
      <c r="S2" s="86"/>
      <c r="T2" s="86"/>
    </row>
    <row r="3" spans="1:20" ht="11.25">
      <c r="A3" s="171"/>
      <c r="B3" s="171"/>
      <c r="C3" s="268" t="s">
        <v>141</v>
      </c>
      <c r="D3" s="269"/>
      <c r="E3" s="269"/>
      <c r="F3" s="268" t="s">
        <v>2</v>
      </c>
      <c r="G3" s="269"/>
      <c r="H3" s="270"/>
      <c r="I3" s="269" t="s">
        <v>142</v>
      </c>
      <c r="J3" s="269"/>
      <c r="K3" s="270"/>
      <c r="L3" s="268" t="s">
        <v>143</v>
      </c>
      <c r="M3" s="269"/>
      <c r="N3" s="269"/>
      <c r="O3" s="283" t="s">
        <v>144</v>
      </c>
      <c r="P3" s="284"/>
      <c r="Q3" s="285"/>
      <c r="R3" s="268" t="s">
        <v>145</v>
      </c>
      <c r="S3" s="269"/>
      <c r="T3" s="269"/>
    </row>
    <row r="4" spans="1:20" ht="11.25">
      <c r="A4" s="271"/>
      <c r="B4" s="271"/>
      <c r="C4" s="177"/>
      <c r="D4" s="122"/>
      <c r="E4" s="122"/>
      <c r="F4" s="174" t="s">
        <v>147</v>
      </c>
      <c r="G4" s="126"/>
      <c r="H4" s="272"/>
      <c r="I4" s="126" t="s">
        <v>147</v>
      </c>
      <c r="J4" s="126"/>
      <c r="K4" s="272"/>
      <c r="L4" s="180"/>
      <c r="M4" s="122"/>
      <c r="N4" s="122"/>
      <c r="O4" s="177"/>
      <c r="P4" s="122"/>
      <c r="Q4" s="122"/>
      <c r="R4" s="177"/>
      <c r="S4" s="122"/>
      <c r="T4" s="122"/>
    </row>
    <row r="5" spans="2:20" ht="11.25">
      <c r="B5" s="175" t="s">
        <v>138</v>
      </c>
      <c r="C5" s="273"/>
      <c r="D5" s="273"/>
      <c r="E5" s="274"/>
      <c r="F5" s="273"/>
      <c r="G5" s="273"/>
      <c r="H5" s="276"/>
      <c r="I5" s="282"/>
      <c r="J5" s="273"/>
      <c r="K5" s="276"/>
      <c r="L5" s="275"/>
      <c r="M5" s="273"/>
      <c r="N5" s="274"/>
      <c r="O5" s="273"/>
      <c r="P5" s="273"/>
      <c r="Q5" s="274"/>
      <c r="R5" s="273"/>
      <c r="S5" s="273"/>
      <c r="T5" s="274"/>
    </row>
    <row r="6" spans="3:20" ht="11.25">
      <c r="C6" s="15" t="s">
        <v>148</v>
      </c>
      <c r="D6" s="15" t="s">
        <v>187</v>
      </c>
      <c r="E6" s="176" t="s">
        <v>162</v>
      </c>
      <c r="F6" s="15" t="s">
        <v>148</v>
      </c>
      <c r="G6" s="15" t="s">
        <v>188</v>
      </c>
      <c r="H6" s="178" t="s">
        <v>162</v>
      </c>
      <c r="I6" s="15" t="s">
        <v>148</v>
      </c>
      <c r="J6" s="15" t="s">
        <v>188</v>
      </c>
      <c r="K6" s="178" t="s">
        <v>162</v>
      </c>
      <c r="L6" s="15" t="s">
        <v>148</v>
      </c>
      <c r="M6" s="15" t="s">
        <v>188</v>
      </c>
      <c r="N6" s="176" t="s">
        <v>162</v>
      </c>
      <c r="O6" s="15" t="s">
        <v>148</v>
      </c>
      <c r="P6" s="15" t="s">
        <v>188</v>
      </c>
      <c r="Q6" s="176" t="s">
        <v>162</v>
      </c>
      <c r="R6" s="15" t="s">
        <v>148</v>
      </c>
      <c r="S6" s="15" t="s">
        <v>188</v>
      </c>
      <c r="T6" s="176" t="s">
        <v>162</v>
      </c>
    </row>
    <row r="7" spans="1:20" ht="11.25">
      <c r="A7" s="120"/>
      <c r="B7" s="120"/>
      <c r="C7" s="180"/>
      <c r="D7" s="180"/>
      <c r="E7" s="277" t="s">
        <v>146</v>
      </c>
      <c r="F7" s="180"/>
      <c r="G7" s="180"/>
      <c r="H7" s="179" t="s">
        <v>146</v>
      </c>
      <c r="I7" s="120"/>
      <c r="J7" s="180"/>
      <c r="K7" s="179" t="s">
        <v>146</v>
      </c>
      <c r="L7" s="286"/>
      <c r="M7" s="180"/>
      <c r="N7" s="277" t="s">
        <v>146</v>
      </c>
      <c r="O7" s="180"/>
      <c r="P7" s="180"/>
      <c r="Q7" s="277" t="s">
        <v>146</v>
      </c>
      <c r="R7" s="180"/>
      <c r="S7" s="180"/>
      <c r="T7" s="277" t="s">
        <v>146</v>
      </c>
    </row>
    <row r="8" spans="1:20" ht="12">
      <c r="A8" s="278"/>
      <c r="B8" s="181" t="s">
        <v>163</v>
      </c>
      <c r="C8" s="287">
        <v>140.8996062992126</v>
      </c>
      <c r="D8" s="287">
        <v>141.49802371541503</v>
      </c>
      <c r="E8" s="288">
        <v>0.4</v>
      </c>
      <c r="F8" s="289">
        <v>436512.9527559055</v>
      </c>
      <c r="G8" s="289">
        <v>446781.8181818182</v>
      </c>
      <c r="H8" s="290">
        <v>2.4</v>
      </c>
      <c r="I8" s="289">
        <v>420568.2125984252</v>
      </c>
      <c r="J8" s="289">
        <v>434622.71343873517</v>
      </c>
      <c r="K8" s="291">
        <v>3.3</v>
      </c>
      <c r="L8" s="289">
        <v>147056.92913385827</v>
      </c>
      <c r="M8" s="289">
        <v>166169.104743083</v>
      </c>
      <c r="N8" s="288">
        <v>13</v>
      </c>
      <c r="O8" s="289">
        <v>150983.51377952757</v>
      </c>
      <c r="P8" s="292">
        <v>151978.9901185771</v>
      </c>
      <c r="Q8" s="293">
        <v>0.7</v>
      </c>
      <c r="R8" s="289">
        <v>18804.588582677166</v>
      </c>
      <c r="S8" s="289">
        <v>28433.324110671936</v>
      </c>
      <c r="T8" s="288">
        <v>51.2</v>
      </c>
    </row>
    <row r="9" spans="3:20" ht="12">
      <c r="C9" s="294"/>
      <c r="D9" s="294"/>
      <c r="E9" s="295"/>
      <c r="F9" s="294"/>
      <c r="G9" s="294"/>
      <c r="H9" s="296"/>
      <c r="I9" s="294"/>
      <c r="J9" s="294"/>
      <c r="K9" s="296"/>
      <c r="L9" s="294"/>
      <c r="M9" s="294"/>
      <c r="N9" s="295"/>
      <c r="O9" s="294"/>
      <c r="P9" s="297"/>
      <c r="Q9" s="298"/>
      <c r="R9" s="294"/>
      <c r="S9" s="294"/>
      <c r="T9" s="295"/>
    </row>
    <row r="10" spans="1:20" ht="12">
      <c r="A10" s="113" t="s">
        <v>149</v>
      </c>
      <c r="B10" s="114" t="s">
        <v>7</v>
      </c>
      <c r="C10" s="299">
        <v>112.85217391304347</v>
      </c>
      <c r="D10" s="299">
        <v>110.7156862745098</v>
      </c>
      <c r="E10" s="300">
        <v>-1.9</v>
      </c>
      <c r="F10" s="299">
        <v>210192.69565217392</v>
      </c>
      <c r="G10" s="299">
        <v>232268</v>
      </c>
      <c r="H10" s="301">
        <v>10.5</v>
      </c>
      <c r="I10" s="299">
        <v>205570.1043478261</v>
      </c>
      <c r="J10" s="299">
        <v>210197.6862745098</v>
      </c>
      <c r="K10" s="301">
        <v>2.3</v>
      </c>
      <c r="L10" s="299">
        <v>74052.33913043479</v>
      </c>
      <c r="M10" s="299">
        <v>89111.30392156863</v>
      </c>
      <c r="N10" s="300">
        <v>20.3</v>
      </c>
      <c r="O10" s="299">
        <v>56633.33913043478</v>
      </c>
      <c r="P10" s="302">
        <v>56271.44117647059</v>
      </c>
      <c r="Q10" s="303">
        <v>-0.6</v>
      </c>
      <c r="R10" s="299">
        <v>7783.860869565217</v>
      </c>
      <c r="S10" s="299">
        <v>7177.068627450981</v>
      </c>
      <c r="T10" s="300">
        <v>-7.8</v>
      </c>
    </row>
    <row r="11" spans="1:20" ht="12">
      <c r="A11" s="81">
        <v>10</v>
      </c>
      <c r="B11" s="116" t="s">
        <v>8</v>
      </c>
      <c r="C11" s="299">
        <v>102.2</v>
      </c>
      <c r="D11" s="299">
        <v>98.3076923076923</v>
      </c>
      <c r="E11" s="300">
        <v>-3.8</v>
      </c>
      <c r="F11" s="299">
        <v>1148693.8</v>
      </c>
      <c r="G11" s="299">
        <v>869598.7692307692</v>
      </c>
      <c r="H11" s="301">
        <v>-24.3</v>
      </c>
      <c r="I11" s="299">
        <v>1120253.7</v>
      </c>
      <c r="J11" s="299">
        <v>875974</v>
      </c>
      <c r="K11" s="301">
        <v>-21.8</v>
      </c>
      <c r="L11" s="299">
        <v>403833.4</v>
      </c>
      <c r="M11" s="299">
        <v>297902</v>
      </c>
      <c r="N11" s="300">
        <v>-26.2</v>
      </c>
      <c r="O11" s="299">
        <v>212345.4</v>
      </c>
      <c r="P11" s="302">
        <v>149806.84615384616</v>
      </c>
      <c r="Q11" s="303">
        <v>-29.5</v>
      </c>
      <c r="R11" s="299">
        <v>22785</v>
      </c>
      <c r="S11" s="299">
        <v>12763.076923076924</v>
      </c>
      <c r="T11" s="300">
        <v>-44</v>
      </c>
    </row>
    <row r="12" spans="1:20" ht="12">
      <c r="A12" s="81">
        <v>11</v>
      </c>
      <c r="B12" s="116" t="s">
        <v>9</v>
      </c>
      <c r="C12" s="299">
        <v>77.91891891891892</v>
      </c>
      <c r="D12" s="299">
        <v>72.29411764705883</v>
      </c>
      <c r="E12" s="300">
        <v>-7.2</v>
      </c>
      <c r="F12" s="299">
        <v>59837.37837837838</v>
      </c>
      <c r="G12" s="299">
        <v>62063.617647058825</v>
      </c>
      <c r="H12" s="301">
        <v>3.7</v>
      </c>
      <c r="I12" s="299">
        <v>57385.51351351351</v>
      </c>
      <c r="J12" s="299">
        <v>54175.14705882353</v>
      </c>
      <c r="K12" s="301">
        <v>-5.6</v>
      </c>
      <c r="L12" s="299">
        <v>26981.108108108107</v>
      </c>
      <c r="M12" s="299">
        <v>26625.764705882353</v>
      </c>
      <c r="N12" s="300">
        <v>-1.3</v>
      </c>
      <c r="O12" s="299">
        <v>21178.324324324323</v>
      </c>
      <c r="P12" s="302">
        <v>23334.058823529413</v>
      </c>
      <c r="Q12" s="303">
        <v>10.2</v>
      </c>
      <c r="R12" s="299">
        <v>1367.5405405405406</v>
      </c>
      <c r="S12" s="299">
        <v>728.2941176470588</v>
      </c>
      <c r="T12" s="300">
        <v>-46.7</v>
      </c>
    </row>
    <row r="13" spans="1:20" ht="12">
      <c r="A13" s="81">
        <v>12</v>
      </c>
      <c r="B13" s="116" t="s">
        <v>10</v>
      </c>
      <c r="C13" s="299">
        <v>59.27272727272727</v>
      </c>
      <c r="D13" s="299">
        <v>55.46153846153846</v>
      </c>
      <c r="E13" s="300">
        <v>-6.4</v>
      </c>
      <c r="F13" s="299">
        <v>125061.27272727272</v>
      </c>
      <c r="G13" s="299">
        <v>103713.61538461539</v>
      </c>
      <c r="H13" s="301">
        <v>-17.1</v>
      </c>
      <c r="I13" s="299">
        <v>109474.36363636363</v>
      </c>
      <c r="J13" s="299">
        <v>102539.07692307692</v>
      </c>
      <c r="K13" s="301">
        <v>-6.3</v>
      </c>
      <c r="L13" s="299">
        <v>35182.181818181816</v>
      </c>
      <c r="M13" s="299">
        <v>27599.615384615383</v>
      </c>
      <c r="N13" s="300">
        <v>-21.6</v>
      </c>
      <c r="O13" s="299">
        <v>53061.63636363636</v>
      </c>
      <c r="P13" s="302">
        <v>43789.307692307695</v>
      </c>
      <c r="Q13" s="303">
        <v>-17.5</v>
      </c>
      <c r="R13" s="299">
        <v>5331.818181818182</v>
      </c>
      <c r="S13" s="299">
        <v>4526.7692307692305</v>
      </c>
      <c r="T13" s="300">
        <v>-15.1</v>
      </c>
    </row>
    <row r="14" spans="1:20" ht="12">
      <c r="A14" s="117">
        <v>13</v>
      </c>
      <c r="B14" s="118" t="s">
        <v>11</v>
      </c>
      <c r="C14" s="304">
        <v>171</v>
      </c>
      <c r="D14" s="304">
        <v>75</v>
      </c>
      <c r="E14" s="305">
        <v>-56.1</v>
      </c>
      <c r="F14" s="304" t="s">
        <v>150</v>
      </c>
      <c r="G14" s="304" t="s">
        <v>150</v>
      </c>
      <c r="H14" s="305" t="s">
        <v>150</v>
      </c>
      <c r="I14" s="304" t="s">
        <v>150</v>
      </c>
      <c r="J14" s="304" t="s">
        <v>150</v>
      </c>
      <c r="K14" s="306" t="s">
        <v>150</v>
      </c>
      <c r="L14" s="304" t="s">
        <v>150</v>
      </c>
      <c r="M14" s="304" t="s">
        <v>150</v>
      </c>
      <c r="N14" s="305" t="s">
        <v>150</v>
      </c>
      <c r="O14" s="304" t="s">
        <v>150</v>
      </c>
      <c r="P14" s="304" t="s">
        <v>150</v>
      </c>
      <c r="Q14" s="305" t="s">
        <v>150</v>
      </c>
      <c r="R14" s="304" t="s">
        <v>150</v>
      </c>
      <c r="S14" s="304" t="s">
        <v>150</v>
      </c>
      <c r="T14" s="305" t="s">
        <v>150</v>
      </c>
    </row>
    <row r="15" spans="1:20" ht="12">
      <c r="A15" s="81">
        <v>14</v>
      </c>
      <c r="B15" s="116" t="s">
        <v>12</v>
      </c>
      <c r="C15" s="299">
        <v>99.55555555555556</v>
      </c>
      <c r="D15" s="299">
        <v>98.375</v>
      </c>
      <c r="E15" s="300">
        <v>-1.2</v>
      </c>
      <c r="F15" s="299">
        <v>820698.5555555555</v>
      </c>
      <c r="G15" s="299">
        <v>854918.625</v>
      </c>
      <c r="H15" s="300">
        <v>4.2</v>
      </c>
      <c r="I15" s="299">
        <v>811697</v>
      </c>
      <c r="J15" s="299">
        <v>837543.875</v>
      </c>
      <c r="K15" s="301">
        <v>3.2</v>
      </c>
      <c r="L15" s="299">
        <v>357705.6666666667</v>
      </c>
      <c r="M15" s="299">
        <v>336073.625</v>
      </c>
      <c r="N15" s="300">
        <v>-6</v>
      </c>
      <c r="O15" s="299">
        <v>278886.55555555556</v>
      </c>
      <c r="P15" s="302">
        <v>278995.75</v>
      </c>
      <c r="Q15" s="303">
        <v>0</v>
      </c>
      <c r="R15" s="299">
        <v>19234.444444444445</v>
      </c>
      <c r="S15" s="299">
        <v>17849.75</v>
      </c>
      <c r="T15" s="300">
        <v>-7.2</v>
      </c>
    </row>
    <row r="16" spans="1:20" ht="12">
      <c r="A16" s="81">
        <v>15</v>
      </c>
      <c r="B16" s="116" t="s">
        <v>13</v>
      </c>
      <c r="C16" s="299">
        <v>89.2</v>
      </c>
      <c r="D16" s="299">
        <v>78.28571428571429</v>
      </c>
      <c r="E16" s="300">
        <v>-12.2</v>
      </c>
      <c r="F16" s="299">
        <v>210432.2</v>
      </c>
      <c r="G16" s="299">
        <v>139347</v>
      </c>
      <c r="H16" s="301">
        <v>-33.8</v>
      </c>
      <c r="I16" s="299">
        <v>202844.88</v>
      </c>
      <c r="J16" s="299">
        <v>138536.92857142858</v>
      </c>
      <c r="K16" s="301">
        <v>-31.7</v>
      </c>
      <c r="L16" s="299">
        <v>92198.96</v>
      </c>
      <c r="M16" s="299">
        <v>72058.10714285714</v>
      </c>
      <c r="N16" s="300">
        <v>-21.8</v>
      </c>
      <c r="O16" s="299">
        <v>77984.08</v>
      </c>
      <c r="P16" s="302">
        <v>49845.17857142857</v>
      </c>
      <c r="Q16" s="303">
        <v>-36.1</v>
      </c>
      <c r="R16" s="299">
        <v>6433.96</v>
      </c>
      <c r="S16" s="299">
        <v>5590.464285714285</v>
      </c>
      <c r="T16" s="300">
        <v>-13.1</v>
      </c>
    </row>
    <row r="17" spans="1:20" ht="12">
      <c r="A17" s="81">
        <v>16</v>
      </c>
      <c r="B17" s="116" t="s">
        <v>14</v>
      </c>
      <c r="C17" s="299">
        <v>192.47058823529412</v>
      </c>
      <c r="D17" s="299">
        <v>165.2</v>
      </c>
      <c r="E17" s="300">
        <v>-14.2</v>
      </c>
      <c r="F17" s="299">
        <v>975048.3529411765</v>
      </c>
      <c r="G17" s="299">
        <v>644346.75</v>
      </c>
      <c r="H17" s="301">
        <v>-33.9</v>
      </c>
      <c r="I17" s="299">
        <v>948529.0588235294</v>
      </c>
      <c r="J17" s="299">
        <v>637004.6</v>
      </c>
      <c r="K17" s="301">
        <v>-32.8</v>
      </c>
      <c r="L17" s="299">
        <v>376366.23529411765</v>
      </c>
      <c r="M17" s="299">
        <v>306879.35</v>
      </c>
      <c r="N17" s="300">
        <v>-18.5</v>
      </c>
      <c r="O17" s="299">
        <v>531067.1176470588</v>
      </c>
      <c r="P17" s="302">
        <v>681291.45</v>
      </c>
      <c r="Q17" s="303">
        <v>28.3</v>
      </c>
      <c r="R17" s="299">
        <v>41025.41176470588</v>
      </c>
      <c r="S17" s="299">
        <v>138163</v>
      </c>
      <c r="T17" s="300">
        <v>236.8</v>
      </c>
    </row>
    <row r="18" spans="1:20" ht="12">
      <c r="A18" s="81">
        <v>17</v>
      </c>
      <c r="B18" s="116" t="s">
        <v>15</v>
      </c>
      <c r="C18" s="307">
        <v>0</v>
      </c>
      <c r="D18" s="307">
        <v>0</v>
      </c>
      <c r="E18" s="307">
        <v>0</v>
      </c>
      <c r="F18" s="307">
        <v>0</v>
      </c>
      <c r="G18" s="307">
        <v>0</v>
      </c>
      <c r="H18" s="307">
        <v>0</v>
      </c>
      <c r="I18" s="307">
        <v>0</v>
      </c>
      <c r="J18" s="307">
        <v>0</v>
      </c>
      <c r="K18" s="308">
        <v>0</v>
      </c>
      <c r="L18" s="308">
        <v>0</v>
      </c>
      <c r="M18" s="308">
        <v>0</v>
      </c>
      <c r="N18" s="308">
        <v>0</v>
      </c>
      <c r="O18" s="308">
        <v>0</v>
      </c>
      <c r="P18" s="308">
        <v>0</v>
      </c>
      <c r="Q18" s="309">
        <v>0</v>
      </c>
      <c r="R18" s="307">
        <v>0</v>
      </c>
      <c r="S18" s="308">
        <v>0</v>
      </c>
      <c r="T18" s="307">
        <v>0</v>
      </c>
    </row>
    <row r="19" spans="1:20" ht="12">
      <c r="A19" s="117">
        <v>18</v>
      </c>
      <c r="B19" s="118" t="s">
        <v>16</v>
      </c>
      <c r="C19" s="304">
        <v>104</v>
      </c>
      <c r="D19" s="304">
        <v>99.02702702702703</v>
      </c>
      <c r="E19" s="306">
        <v>-4.8</v>
      </c>
      <c r="F19" s="304">
        <v>244324.85714285713</v>
      </c>
      <c r="G19" s="304">
        <v>227393.67567567568</v>
      </c>
      <c r="H19" s="306">
        <v>-6.9</v>
      </c>
      <c r="I19" s="304">
        <v>240166.82857142857</v>
      </c>
      <c r="J19" s="304">
        <v>215735.7027027027</v>
      </c>
      <c r="K19" s="306">
        <v>-10.2</v>
      </c>
      <c r="L19" s="304">
        <v>108708.4</v>
      </c>
      <c r="M19" s="304">
        <v>93253.5945945946</v>
      </c>
      <c r="N19" s="305">
        <v>-14.2</v>
      </c>
      <c r="O19" s="304">
        <v>91742.54285714286</v>
      </c>
      <c r="P19" s="310">
        <v>94406.7027027027</v>
      </c>
      <c r="Q19" s="311">
        <v>2.9</v>
      </c>
      <c r="R19" s="304">
        <v>10628.685714285713</v>
      </c>
      <c r="S19" s="304">
        <v>19119.972972972973</v>
      </c>
      <c r="T19" s="305">
        <v>79.9</v>
      </c>
    </row>
    <row r="20" spans="1:20" ht="12">
      <c r="A20" s="81">
        <v>19</v>
      </c>
      <c r="B20" s="116" t="s">
        <v>17</v>
      </c>
      <c r="C20" s="299">
        <v>259</v>
      </c>
      <c r="D20" s="299">
        <v>240</v>
      </c>
      <c r="E20" s="300">
        <v>-7.3</v>
      </c>
      <c r="F20" s="299">
        <v>969646.4285714285</v>
      </c>
      <c r="G20" s="299">
        <v>985270</v>
      </c>
      <c r="H20" s="301">
        <v>1.6</v>
      </c>
      <c r="I20" s="299">
        <v>419775.85714285716</v>
      </c>
      <c r="J20" s="299">
        <v>1024188</v>
      </c>
      <c r="K20" s="301">
        <v>144</v>
      </c>
      <c r="L20" s="299">
        <v>100664.85714285714</v>
      </c>
      <c r="M20" s="312">
        <v>444891.85714285716</v>
      </c>
      <c r="N20" s="303">
        <v>342</v>
      </c>
      <c r="O20" s="299">
        <v>190749.7142857143</v>
      </c>
      <c r="P20" s="302">
        <v>253156.14285714287</v>
      </c>
      <c r="Q20" s="303">
        <v>32.7</v>
      </c>
      <c r="R20" s="299">
        <v>11943.57142857143</v>
      </c>
      <c r="S20" s="299">
        <v>57847</v>
      </c>
      <c r="T20" s="300">
        <v>384.3</v>
      </c>
    </row>
    <row r="21" spans="1:20" ht="12">
      <c r="A21" s="81">
        <v>20</v>
      </c>
      <c r="B21" s="116" t="s">
        <v>18</v>
      </c>
      <c r="C21" s="307">
        <v>0</v>
      </c>
      <c r="D21" s="313">
        <v>30</v>
      </c>
      <c r="E21" s="307">
        <v>0</v>
      </c>
      <c r="F21" s="307">
        <v>0</v>
      </c>
      <c r="G21" s="313" t="s">
        <v>150</v>
      </c>
      <c r="H21" s="307">
        <v>0</v>
      </c>
      <c r="I21" s="307">
        <v>0</v>
      </c>
      <c r="J21" s="313" t="s">
        <v>150</v>
      </c>
      <c r="K21" s="308">
        <v>0</v>
      </c>
      <c r="L21" s="307">
        <v>0</v>
      </c>
      <c r="M21" s="313" t="s">
        <v>150</v>
      </c>
      <c r="N21" s="307">
        <v>0</v>
      </c>
      <c r="O21" s="307">
        <v>0</v>
      </c>
      <c r="P21" s="314" t="s">
        <v>150</v>
      </c>
      <c r="Q21" s="315">
        <v>0</v>
      </c>
      <c r="R21" s="307">
        <v>0</v>
      </c>
      <c r="S21" s="313" t="s">
        <v>150</v>
      </c>
      <c r="T21" s="307">
        <v>0</v>
      </c>
    </row>
    <row r="22" spans="1:21" ht="12">
      <c r="A22" s="81">
        <v>21</v>
      </c>
      <c r="B22" s="116" t="s">
        <v>19</v>
      </c>
      <c r="C22" s="299">
        <v>59.42857142857143</v>
      </c>
      <c r="D22" s="299">
        <v>61.94736842105263</v>
      </c>
      <c r="E22" s="300">
        <v>4.2</v>
      </c>
      <c r="F22" s="299">
        <v>133056.57142857142</v>
      </c>
      <c r="G22" s="299">
        <v>179763.47368421053</v>
      </c>
      <c r="H22" s="301">
        <v>35.1</v>
      </c>
      <c r="I22" s="299">
        <v>120525.76190476191</v>
      </c>
      <c r="J22" s="299">
        <v>142217.15789473685</v>
      </c>
      <c r="K22" s="301">
        <v>18</v>
      </c>
      <c r="L22" s="299">
        <v>55744.619047619046</v>
      </c>
      <c r="M22" s="299">
        <v>88435.73684210527</v>
      </c>
      <c r="N22" s="300">
        <v>58.6</v>
      </c>
      <c r="O22" s="299">
        <v>64699.380952380954</v>
      </c>
      <c r="P22" s="302">
        <v>65764.57894736843</v>
      </c>
      <c r="Q22" s="303">
        <v>1.6</v>
      </c>
      <c r="R22" s="299">
        <v>4486</v>
      </c>
      <c r="S22" s="299">
        <v>7763.631578947368</v>
      </c>
      <c r="T22" s="300">
        <v>73.1</v>
      </c>
      <c r="U22" s="316"/>
    </row>
    <row r="23" spans="1:20" ht="12">
      <c r="A23" s="81">
        <v>22</v>
      </c>
      <c r="B23" s="116" t="s">
        <v>20</v>
      </c>
      <c r="C23" s="299">
        <v>95.875</v>
      </c>
      <c r="D23" s="299">
        <v>75</v>
      </c>
      <c r="E23" s="300">
        <v>-21.8</v>
      </c>
      <c r="F23" s="299">
        <v>522040.25</v>
      </c>
      <c r="G23" s="299">
        <v>446192.75</v>
      </c>
      <c r="H23" s="301">
        <v>-14.5</v>
      </c>
      <c r="I23" s="299">
        <v>494477.5</v>
      </c>
      <c r="J23" s="299">
        <v>437768.25</v>
      </c>
      <c r="K23" s="301">
        <v>-11.5</v>
      </c>
      <c r="L23" s="299">
        <v>104945.75</v>
      </c>
      <c r="M23" s="299">
        <v>69903.625</v>
      </c>
      <c r="N23" s="300">
        <v>-33.4</v>
      </c>
      <c r="O23" s="299">
        <v>166951.5</v>
      </c>
      <c r="P23" s="302">
        <v>144332.125</v>
      </c>
      <c r="Q23" s="303">
        <v>-13.5</v>
      </c>
      <c r="R23" s="299">
        <v>20145.125</v>
      </c>
      <c r="S23" s="299">
        <v>5725.375</v>
      </c>
      <c r="T23" s="300">
        <v>-71.6</v>
      </c>
    </row>
    <row r="24" spans="1:20" ht="12">
      <c r="A24" s="117">
        <v>23</v>
      </c>
      <c r="B24" s="118" t="s">
        <v>21</v>
      </c>
      <c r="C24" s="304">
        <v>182.83333333333334</v>
      </c>
      <c r="D24" s="304">
        <v>155.125</v>
      </c>
      <c r="E24" s="305">
        <v>-15.2</v>
      </c>
      <c r="F24" s="304">
        <v>515168.8333333333</v>
      </c>
      <c r="G24" s="304">
        <v>409583</v>
      </c>
      <c r="H24" s="306">
        <v>-20.5</v>
      </c>
      <c r="I24" s="304">
        <v>513265.1666666667</v>
      </c>
      <c r="J24" s="304">
        <v>410124.125</v>
      </c>
      <c r="K24" s="306">
        <v>-20.1</v>
      </c>
      <c r="L24" s="304">
        <v>187482.16666666666</v>
      </c>
      <c r="M24" s="304">
        <v>126996.625</v>
      </c>
      <c r="N24" s="305">
        <v>-32.3</v>
      </c>
      <c r="O24" s="304">
        <v>127194.66666666667</v>
      </c>
      <c r="P24" s="310">
        <v>80687.25</v>
      </c>
      <c r="Q24" s="311">
        <v>-36.6</v>
      </c>
      <c r="R24" s="304">
        <v>7671.333333333333</v>
      </c>
      <c r="S24" s="304">
        <v>9964.625</v>
      </c>
      <c r="T24" s="305">
        <v>29.9</v>
      </c>
    </row>
    <row r="25" spans="1:20" ht="12">
      <c r="A25" s="122">
        <v>24</v>
      </c>
      <c r="B25" s="317" t="s">
        <v>22</v>
      </c>
      <c r="C25" s="299">
        <v>106.64102564102564</v>
      </c>
      <c r="D25" s="299">
        <v>122.34146341463415</v>
      </c>
      <c r="E25" s="300">
        <v>14.7</v>
      </c>
      <c r="F25" s="299">
        <v>212032.61538461538</v>
      </c>
      <c r="G25" s="299">
        <v>214038.56097560975</v>
      </c>
      <c r="H25" s="301">
        <v>0.9</v>
      </c>
      <c r="I25" s="299">
        <v>210077.5641025641</v>
      </c>
      <c r="J25" s="299">
        <v>197437.75609756098</v>
      </c>
      <c r="K25" s="301">
        <v>-6</v>
      </c>
      <c r="L25" s="299">
        <v>88583.97435897436</v>
      </c>
      <c r="M25" s="299">
        <v>79417.19512195123</v>
      </c>
      <c r="N25" s="300">
        <v>-10.3</v>
      </c>
      <c r="O25" s="299">
        <v>82060.20512820513</v>
      </c>
      <c r="P25" s="302">
        <v>69327.90243902439</v>
      </c>
      <c r="Q25" s="303">
        <v>-15.5</v>
      </c>
      <c r="R25" s="299">
        <v>8176.153846153846</v>
      </c>
      <c r="S25" s="299">
        <v>5771.170731707317</v>
      </c>
      <c r="T25" s="300">
        <v>-29.4</v>
      </c>
    </row>
    <row r="26" spans="1:20" ht="12">
      <c r="A26" s="81">
        <v>25</v>
      </c>
      <c r="B26" s="116" t="s">
        <v>27</v>
      </c>
      <c r="C26" s="299">
        <v>76.25</v>
      </c>
      <c r="D26" s="299">
        <v>56</v>
      </c>
      <c r="E26" s="300">
        <v>-26.6</v>
      </c>
      <c r="F26" s="299" t="s">
        <v>150</v>
      </c>
      <c r="G26" s="299" t="s">
        <v>150</v>
      </c>
      <c r="H26" s="300" t="s">
        <v>150</v>
      </c>
      <c r="I26" s="299" t="s">
        <v>150</v>
      </c>
      <c r="J26" s="299" t="s">
        <v>150</v>
      </c>
      <c r="K26" s="301" t="s">
        <v>150</v>
      </c>
      <c r="L26" s="299" t="s">
        <v>150</v>
      </c>
      <c r="M26" s="299" t="s">
        <v>150</v>
      </c>
      <c r="N26" s="300" t="s">
        <v>150</v>
      </c>
      <c r="O26" s="299" t="s">
        <v>150</v>
      </c>
      <c r="P26" s="299" t="s">
        <v>150</v>
      </c>
      <c r="Q26" s="300" t="s">
        <v>150</v>
      </c>
      <c r="R26" s="299" t="s">
        <v>150</v>
      </c>
      <c r="S26" s="299" t="s">
        <v>150</v>
      </c>
      <c r="T26" s="300" t="s">
        <v>150</v>
      </c>
    </row>
    <row r="27" spans="1:20" ht="12">
      <c r="A27" s="81">
        <v>26</v>
      </c>
      <c r="B27" s="116" t="s">
        <v>28</v>
      </c>
      <c r="C27" s="299">
        <v>146.27272727272728</v>
      </c>
      <c r="D27" s="299">
        <v>166.45454545454547</v>
      </c>
      <c r="E27" s="300">
        <v>13.8</v>
      </c>
      <c r="F27" s="299">
        <v>451374.9090909091</v>
      </c>
      <c r="G27" s="299">
        <v>565094.1818181818</v>
      </c>
      <c r="H27" s="301">
        <v>25.2</v>
      </c>
      <c r="I27" s="299">
        <v>475591.8409090909</v>
      </c>
      <c r="J27" s="299">
        <v>574939.0681818182</v>
      </c>
      <c r="K27" s="301">
        <v>20.9</v>
      </c>
      <c r="L27" s="299">
        <v>206485.72727272726</v>
      </c>
      <c r="M27" s="299">
        <v>223824.88636363635</v>
      </c>
      <c r="N27" s="300">
        <v>8.4</v>
      </c>
      <c r="O27" s="299">
        <v>103744.13636363637</v>
      </c>
      <c r="P27" s="302">
        <v>114931.20454545454</v>
      </c>
      <c r="Q27" s="303">
        <v>10.8</v>
      </c>
      <c r="R27" s="299">
        <v>15268.886363636364</v>
      </c>
      <c r="S27" s="299">
        <v>14888.545454545454</v>
      </c>
      <c r="T27" s="300">
        <v>-2.5</v>
      </c>
    </row>
    <row r="28" spans="1:20" ht="12">
      <c r="A28" s="81">
        <v>27</v>
      </c>
      <c r="B28" s="116" t="s">
        <v>29</v>
      </c>
      <c r="C28" s="299">
        <v>91.66666666666667</v>
      </c>
      <c r="D28" s="299">
        <v>48</v>
      </c>
      <c r="E28" s="300">
        <v>-47.6</v>
      </c>
      <c r="F28" s="299">
        <v>114597.5</v>
      </c>
      <c r="G28" s="299">
        <v>30029</v>
      </c>
      <c r="H28" s="300">
        <v>-73.8</v>
      </c>
      <c r="I28" s="299">
        <v>134457.83333333334</v>
      </c>
      <c r="J28" s="299">
        <v>28999.8</v>
      </c>
      <c r="K28" s="301">
        <v>-78.4</v>
      </c>
      <c r="L28" s="299">
        <v>83144</v>
      </c>
      <c r="M28" s="299">
        <v>17778.2</v>
      </c>
      <c r="N28" s="300">
        <v>-78.6</v>
      </c>
      <c r="O28" s="299">
        <v>54483</v>
      </c>
      <c r="P28" s="302">
        <v>19407.8</v>
      </c>
      <c r="Q28" s="303">
        <v>-64.4</v>
      </c>
      <c r="R28" s="299">
        <v>2333.3333333333335</v>
      </c>
      <c r="S28" s="299">
        <v>782.6</v>
      </c>
      <c r="T28" s="300">
        <v>-66.5</v>
      </c>
    </row>
    <row r="29" spans="1:20" ht="12">
      <c r="A29" s="117">
        <v>28</v>
      </c>
      <c r="B29" s="118" t="s">
        <v>30</v>
      </c>
      <c r="C29" s="304">
        <v>344.3333333333333</v>
      </c>
      <c r="D29" s="304">
        <v>334.1621621621622</v>
      </c>
      <c r="E29" s="305">
        <v>-3</v>
      </c>
      <c r="F29" s="304">
        <v>1115835.121212121</v>
      </c>
      <c r="G29" s="304">
        <v>1217301.8918918918</v>
      </c>
      <c r="H29" s="306">
        <v>9.1</v>
      </c>
      <c r="I29" s="304">
        <v>1092733.1515151516</v>
      </c>
      <c r="J29" s="304">
        <v>1209007.054054054</v>
      </c>
      <c r="K29" s="306">
        <v>10.6</v>
      </c>
      <c r="L29" s="304">
        <v>435254.0303030303</v>
      </c>
      <c r="M29" s="304">
        <v>644887.2972972973</v>
      </c>
      <c r="N29" s="305">
        <v>48.2</v>
      </c>
      <c r="O29" s="304">
        <v>620528.7272727273</v>
      </c>
      <c r="P29" s="310">
        <v>532617.6216216217</v>
      </c>
      <c r="Q29" s="311">
        <v>-14.2</v>
      </c>
      <c r="R29" s="304">
        <v>101407.66666666667</v>
      </c>
      <c r="S29" s="304">
        <v>181812.51351351352</v>
      </c>
      <c r="T29" s="305">
        <v>79.3</v>
      </c>
    </row>
    <row r="30" spans="1:20" ht="12">
      <c r="A30" s="122">
        <v>29</v>
      </c>
      <c r="B30" s="317" t="s">
        <v>23</v>
      </c>
      <c r="C30" s="318">
        <v>131.3030303030303</v>
      </c>
      <c r="D30" s="318">
        <v>145.64285714285714</v>
      </c>
      <c r="E30" s="319">
        <v>10.9</v>
      </c>
      <c r="F30" s="318">
        <v>365708.42424242425</v>
      </c>
      <c r="G30" s="318">
        <v>387306.10714285716</v>
      </c>
      <c r="H30" s="320">
        <v>5.9</v>
      </c>
      <c r="I30" s="318">
        <v>364319.75757575757</v>
      </c>
      <c r="J30" s="318">
        <v>382072.10714285716</v>
      </c>
      <c r="K30" s="320">
        <v>4.9</v>
      </c>
      <c r="L30" s="318">
        <v>195285.66666666666</v>
      </c>
      <c r="M30" s="318">
        <v>213658</v>
      </c>
      <c r="N30" s="319">
        <v>9.4</v>
      </c>
      <c r="O30" s="312">
        <v>63719.333333333336</v>
      </c>
      <c r="P30" s="302">
        <v>74467.89285714286</v>
      </c>
      <c r="Q30" s="303">
        <v>16.9</v>
      </c>
      <c r="R30" s="299">
        <v>3831.6969696969695</v>
      </c>
      <c r="S30" s="299">
        <v>7485.821428571428</v>
      </c>
      <c r="T30" s="300">
        <v>95.4</v>
      </c>
    </row>
    <row r="31" spans="1:20" ht="12">
      <c r="A31" s="81">
        <v>30</v>
      </c>
      <c r="B31" s="116" t="s">
        <v>31</v>
      </c>
      <c r="C31" s="299">
        <v>245.5</v>
      </c>
      <c r="D31" s="299">
        <v>227</v>
      </c>
      <c r="E31" s="300">
        <v>-7.5</v>
      </c>
      <c r="F31" s="299">
        <v>1780542.5</v>
      </c>
      <c r="G31" s="299">
        <v>1453672</v>
      </c>
      <c r="H31" s="300">
        <v>-18.4</v>
      </c>
      <c r="I31" s="299">
        <v>1789519</v>
      </c>
      <c r="J31" s="299">
        <v>1462899.2</v>
      </c>
      <c r="K31" s="301">
        <v>-18.3</v>
      </c>
      <c r="L31" s="299">
        <v>510921</v>
      </c>
      <c r="M31" s="299">
        <v>277419.4</v>
      </c>
      <c r="N31" s="300">
        <v>-45.7</v>
      </c>
      <c r="O31" s="302">
        <v>60143.75</v>
      </c>
      <c r="P31" s="302">
        <v>349904</v>
      </c>
      <c r="Q31" s="303">
        <v>481.8</v>
      </c>
      <c r="R31" s="299">
        <v>18897</v>
      </c>
      <c r="S31" s="299">
        <v>11538</v>
      </c>
      <c r="T31" s="300">
        <v>-38.9</v>
      </c>
    </row>
    <row r="32" spans="1:20" ht="12">
      <c r="A32" s="81">
        <v>31</v>
      </c>
      <c r="B32" s="116" t="s">
        <v>24</v>
      </c>
      <c r="C32" s="299">
        <v>276.81081081081084</v>
      </c>
      <c r="D32" s="299">
        <v>284.45714285714286</v>
      </c>
      <c r="E32" s="300">
        <v>2.8</v>
      </c>
      <c r="F32" s="299">
        <v>1129889.8648648649</v>
      </c>
      <c r="G32" s="299">
        <v>1144851.7428571428</v>
      </c>
      <c r="H32" s="301">
        <v>1.3</v>
      </c>
      <c r="I32" s="299">
        <v>1074576.1621621621</v>
      </c>
      <c r="J32" s="299">
        <v>1097968.0571428572</v>
      </c>
      <c r="K32" s="301">
        <v>2.2</v>
      </c>
      <c r="L32" s="299">
        <v>131870.86486486485</v>
      </c>
      <c r="M32" s="299">
        <v>119634.85714285714</v>
      </c>
      <c r="N32" s="300">
        <v>-9.3</v>
      </c>
      <c r="O32" s="302">
        <v>376477.1081081081</v>
      </c>
      <c r="P32" s="302">
        <v>296956.71428571426</v>
      </c>
      <c r="Q32" s="303">
        <v>-21.1</v>
      </c>
      <c r="R32" s="299">
        <v>53135.45945945946</v>
      </c>
      <c r="S32" s="299">
        <v>29870.285714285714</v>
      </c>
      <c r="T32" s="300">
        <v>-43.8</v>
      </c>
    </row>
    <row r="33" spans="1:21" ht="12">
      <c r="A33" s="120">
        <v>32</v>
      </c>
      <c r="B33" s="121" t="s">
        <v>25</v>
      </c>
      <c r="C33" s="321">
        <v>89.66666666666667</v>
      </c>
      <c r="D33" s="321">
        <v>98</v>
      </c>
      <c r="E33" s="322">
        <v>9.3</v>
      </c>
      <c r="F33" s="321">
        <v>117788.33333333333</v>
      </c>
      <c r="G33" s="321">
        <v>117550.42857142857</v>
      </c>
      <c r="H33" s="322">
        <v>-0.2</v>
      </c>
      <c r="I33" s="321">
        <v>115290.83333333333</v>
      </c>
      <c r="J33" s="321">
        <v>103762.14285714286</v>
      </c>
      <c r="K33" s="323">
        <v>-10</v>
      </c>
      <c r="L33" s="321">
        <v>38518.166666666664</v>
      </c>
      <c r="M33" s="321">
        <v>48419.42857142857</v>
      </c>
      <c r="N33" s="322">
        <v>25.7</v>
      </c>
      <c r="O33" s="324">
        <v>27512.166666666668</v>
      </c>
      <c r="P33" s="321">
        <v>34990.71428571428</v>
      </c>
      <c r="Q33" s="322">
        <v>27.2</v>
      </c>
      <c r="R33" s="321">
        <v>980</v>
      </c>
      <c r="S33" s="321">
        <v>1245.7142857142858</v>
      </c>
      <c r="T33" s="322">
        <v>27.1</v>
      </c>
      <c r="U33" s="122"/>
    </row>
    <row r="34" spans="1:11" ht="11.25">
      <c r="A34" s="122" t="s">
        <v>169</v>
      </c>
      <c r="K34" s="122"/>
    </row>
    <row r="35" spans="1:11" ht="11.25">
      <c r="A35" s="122" t="s">
        <v>164</v>
      </c>
      <c r="K35" s="122"/>
    </row>
    <row r="36" spans="1:11" ht="11.25">
      <c r="A36" s="17"/>
      <c r="K36" s="122"/>
    </row>
    <row r="37" ht="11.25">
      <c r="K37" s="122"/>
    </row>
    <row r="38" spans="1:13" ht="12" thickBot="1">
      <c r="A38" s="86" t="s">
        <v>189</v>
      </c>
      <c r="B38" s="86"/>
      <c r="C38" s="86"/>
      <c r="D38" s="86"/>
      <c r="E38" s="86"/>
      <c r="F38" s="86"/>
      <c r="G38" s="86"/>
      <c r="H38" s="86"/>
      <c r="J38" s="279"/>
      <c r="K38" s="123"/>
      <c r="L38" s="279"/>
      <c r="M38" s="86"/>
    </row>
    <row r="39" spans="1:14" ht="11.25">
      <c r="A39" s="171"/>
      <c r="B39" s="171"/>
      <c r="C39" s="268" t="s">
        <v>2</v>
      </c>
      <c r="D39" s="269"/>
      <c r="E39" s="270"/>
      <c r="F39" s="268" t="s">
        <v>151</v>
      </c>
      <c r="G39" s="269"/>
      <c r="H39" s="270"/>
      <c r="I39" s="269" t="s">
        <v>165</v>
      </c>
      <c r="J39" s="269"/>
      <c r="K39" s="270"/>
      <c r="L39" s="268" t="s">
        <v>166</v>
      </c>
      <c r="M39" s="269"/>
      <c r="N39" s="269"/>
    </row>
    <row r="40" spans="1:14" ht="11.25">
      <c r="A40" s="122"/>
      <c r="B40" s="122"/>
      <c r="C40" s="174" t="s">
        <v>147</v>
      </c>
      <c r="D40" s="126"/>
      <c r="E40" s="126"/>
      <c r="F40" s="174" t="s">
        <v>147</v>
      </c>
      <c r="G40" s="126"/>
      <c r="H40" s="280"/>
      <c r="I40" s="126" t="s">
        <v>152</v>
      </c>
      <c r="J40" s="126"/>
      <c r="K40" s="272" t="s">
        <v>152</v>
      </c>
      <c r="L40" s="281" t="s">
        <v>167</v>
      </c>
      <c r="M40" s="126"/>
      <c r="N40" s="126"/>
    </row>
    <row r="41" spans="2:14" ht="11.25">
      <c r="B41" s="175" t="s">
        <v>138</v>
      </c>
      <c r="C41" s="273"/>
      <c r="D41" s="273"/>
      <c r="E41" s="274"/>
      <c r="F41" s="273"/>
      <c r="G41" s="273"/>
      <c r="H41" s="276"/>
      <c r="I41" s="282"/>
      <c r="J41" s="273"/>
      <c r="K41" s="276"/>
      <c r="L41" s="273"/>
      <c r="M41" s="273"/>
      <c r="N41" s="274"/>
    </row>
    <row r="42" spans="3:14" ht="11.25">
      <c r="C42" s="15" t="s">
        <v>148</v>
      </c>
      <c r="D42" s="15" t="s">
        <v>190</v>
      </c>
      <c r="E42" s="176" t="s">
        <v>162</v>
      </c>
      <c r="F42" s="15" t="s">
        <v>148</v>
      </c>
      <c r="G42" s="15" t="s">
        <v>188</v>
      </c>
      <c r="H42" s="178" t="s">
        <v>162</v>
      </c>
      <c r="I42" s="15" t="s">
        <v>148</v>
      </c>
      <c r="J42" s="15" t="s">
        <v>188</v>
      </c>
      <c r="K42" s="178" t="s">
        <v>162</v>
      </c>
      <c r="L42" s="15" t="s">
        <v>148</v>
      </c>
      <c r="M42" s="15" t="s">
        <v>188</v>
      </c>
      <c r="N42" s="176" t="s">
        <v>162</v>
      </c>
    </row>
    <row r="43" spans="1:14" ht="11.25">
      <c r="A43" s="120"/>
      <c r="B43" s="120"/>
      <c r="C43" s="180"/>
      <c r="D43" s="180"/>
      <c r="E43" s="277" t="s">
        <v>146</v>
      </c>
      <c r="F43" s="180"/>
      <c r="G43" s="180"/>
      <c r="H43" s="179" t="s">
        <v>146</v>
      </c>
      <c r="I43" s="325"/>
      <c r="J43" s="180"/>
      <c r="K43" s="179" t="s">
        <v>146</v>
      </c>
      <c r="L43" s="180"/>
      <c r="M43" s="180"/>
      <c r="N43" s="277" t="s">
        <v>146</v>
      </c>
    </row>
    <row r="44" spans="1:14" ht="12">
      <c r="A44" s="278"/>
      <c r="B44" s="181" t="s">
        <v>163</v>
      </c>
      <c r="C44" s="289">
        <v>3142.3501528672796</v>
      </c>
      <c r="D44" s="289">
        <v>3161.4241947156147</v>
      </c>
      <c r="E44" s="288">
        <v>0.6</v>
      </c>
      <c r="F44" s="289">
        <v>3027.567862089977</v>
      </c>
      <c r="G44" s="289">
        <v>3075.3864770723667</v>
      </c>
      <c r="H44" s="288">
        <v>1.6</v>
      </c>
      <c r="I44" s="289">
        <v>1058.6269223547583</v>
      </c>
      <c r="J44" s="289">
        <v>1175.81111578545</v>
      </c>
      <c r="K44" s="291">
        <v>11.1</v>
      </c>
      <c r="L44" s="289">
        <v>410.3990202462704</v>
      </c>
      <c r="M44" s="289">
        <v>415.1611365256654</v>
      </c>
      <c r="N44" s="288">
        <v>1.2</v>
      </c>
    </row>
    <row r="45" spans="3:14" ht="12">
      <c r="C45" s="294"/>
      <c r="D45" s="294"/>
      <c r="E45" s="295"/>
      <c r="F45" s="294"/>
      <c r="G45" s="294"/>
      <c r="H45" s="295"/>
      <c r="I45" s="294"/>
      <c r="J45" s="294"/>
      <c r="K45" s="296"/>
      <c r="L45" s="294"/>
      <c r="M45" s="294"/>
      <c r="N45" s="295"/>
    </row>
    <row r="46" spans="1:14" ht="12">
      <c r="A46" s="113" t="s">
        <v>149</v>
      </c>
      <c r="B46" s="114" t="s">
        <v>7</v>
      </c>
      <c r="C46" s="299">
        <v>1863.9492606943882</v>
      </c>
      <c r="D46" s="299">
        <v>2092.1349346520665</v>
      </c>
      <c r="E46" s="300">
        <v>12.2</v>
      </c>
      <c r="F46" s="299">
        <v>1822.9569911129106</v>
      </c>
      <c r="G46" s="299">
        <v>1893.3383963263864</v>
      </c>
      <c r="H46" s="300">
        <v>3.9</v>
      </c>
      <c r="I46" s="299">
        <v>656.6822046151176</v>
      </c>
      <c r="J46" s="299">
        <v>802.6627516778524</v>
      </c>
      <c r="K46" s="301">
        <v>22.2</v>
      </c>
      <c r="L46" s="299">
        <v>257.52428627297616</v>
      </c>
      <c r="M46" s="299">
        <v>266.04624329159213</v>
      </c>
      <c r="N46" s="300">
        <v>3.3</v>
      </c>
    </row>
    <row r="47" spans="1:14" ht="12">
      <c r="A47" s="81">
        <v>10</v>
      </c>
      <c r="B47" s="116" t="s">
        <v>8</v>
      </c>
      <c r="C47" s="299">
        <v>11287.525057320669</v>
      </c>
      <c r="D47" s="299">
        <v>8979.177124702144</v>
      </c>
      <c r="E47" s="300">
        <v>-20.5</v>
      </c>
      <c r="F47" s="299">
        <v>11008.0612512283</v>
      </c>
      <c r="G47" s="299">
        <v>9045.00555996823</v>
      </c>
      <c r="H47" s="300">
        <v>-17.8</v>
      </c>
      <c r="I47" s="299">
        <v>3968.2286275794304</v>
      </c>
      <c r="J47" s="299">
        <v>3076.0333598093725</v>
      </c>
      <c r="K47" s="301">
        <v>-22.5</v>
      </c>
      <c r="L47" s="299">
        <v>471.06606606606607</v>
      </c>
      <c r="M47" s="299">
        <v>469.1474258970359</v>
      </c>
      <c r="N47" s="300">
        <v>-0.4</v>
      </c>
    </row>
    <row r="48" spans="1:14" ht="12">
      <c r="A48" s="81">
        <v>11</v>
      </c>
      <c r="B48" s="116" t="s">
        <v>9</v>
      </c>
      <c r="C48" s="299">
        <v>762.3033398370252</v>
      </c>
      <c r="D48" s="299">
        <v>833.5074391046742</v>
      </c>
      <c r="E48" s="300">
        <v>9.3</v>
      </c>
      <c r="F48" s="299">
        <v>731.0676001377253</v>
      </c>
      <c r="G48" s="299">
        <v>727.5661619486505</v>
      </c>
      <c r="H48" s="300">
        <v>-0.5</v>
      </c>
      <c r="I48" s="299">
        <v>343.7281074256858</v>
      </c>
      <c r="J48" s="299">
        <v>357.5810401579987</v>
      </c>
      <c r="K48" s="301">
        <v>4</v>
      </c>
      <c r="L48" s="299">
        <v>211.6700243139979</v>
      </c>
      <c r="M48" s="299">
        <v>247.7479674796748</v>
      </c>
      <c r="N48" s="300">
        <v>17</v>
      </c>
    </row>
    <row r="49" spans="1:14" ht="12">
      <c r="A49" s="81">
        <v>12</v>
      </c>
      <c r="B49" s="116" t="s">
        <v>10</v>
      </c>
      <c r="C49" s="299">
        <v>2160.4617196702</v>
      </c>
      <c r="D49" s="299">
        <v>1899.4275651561397</v>
      </c>
      <c r="E49" s="300">
        <v>-12.1</v>
      </c>
      <c r="F49" s="299">
        <v>1891.1943462897525</v>
      </c>
      <c r="G49" s="299">
        <v>1877.916881897159</v>
      </c>
      <c r="H49" s="300">
        <v>-0.7</v>
      </c>
      <c r="I49" s="299">
        <v>607.7801334903809</v>
      </c>
      <c r="J49" s="299">
        <v>505.4637238788448</v>
      </c>
      <c r="K49" s="301">
        <v>-16.8</v>
      </c>
      <c r="L49" s="299">
        <v>298.4975369458128</v>
      </c>
      <c r="M49" s="299">
        <v>330.46165413533834</v>
      </c>
      <c r="N49" s="300">
        <v>10.7</v>
      </c>
    </row>
    <row r="50" spans="1:14" ht="12">
      <c r="A50" s="117">
        <v>13</v>
      </c>
      <c r="B50" s="118" t="s">
        <v>11</v>
      </c>
      <c r="C50" s="304" t="s">
        <v>150</v>
      </c>
      <c r="D50" s="304" t="s">
        <v>150</v>
      </c>
      <c r="E50" s="305" t="s">
        <v>150</v>
      </c>
      <c r="F50" s="304" t="s">
        <v>150</v>
      </c>
      <c r="G50" s="304" t="s">
        <v>150</v>
      </c>
      <c r="H50" s="305" t="s">
        <v>150</v>
      </c>
      <c r="I50" s="304" t="s">
        <v>150</v>
      </c>
      <c r="J50" s="304" t="s">
        <v>150</v>
      </c>
      <c r="K50" s="306" t="s">
        <v>150</v>
      </c>
      <c r="L50" s="304" t="s">
        <v>150</v>
      </c>
      <c r="M50" s="304" t="s">
        <v>150</v>
      </c>
      <c r="N50" s="305" t="s">
        <v>150</v>
      </c>
    </row>
    <row r="51" spans="1:15" ht="12">
      <c r="A51" s="81">
        <v>14</v>
      </c>
      <c r="B51" s="116" t="s">
        <v>12</v>
      </c>
      <c r="C51" s="299">
        <v>7967.947141316074</v>
      </c>
      <c r="D51" s="299">
        <v>8789.054187192118</v>
      </c>
      <c r="E51" s="300">
        <v>10.3</v>
      </c>
      <c r="F51" s="299">
        <v>7880.553398058251</v>
      </c>
      <c r="G51" s="299">
        <v>8610.431784107946</v>
      </c>
      <c r="H51" s="300">
        <v>9.3</v>
      </c>
      <c r="I51" s="299">
        <v>3472.8705501618124</v>
      </c>
      <c r="J51" s="299">
        <v>3455.0297708288713</v>
      </c>
      <c r="K51" s="301">
        <v>-0.5</v>
      </c>
      <c r="L51" s="299">
        <v>501.89909297052156</v>
      </c>
      <c r="M51" s="299">
        <v>439.725</v>
      </c>
      <c r="N51" s="300">
        <v>-12.4</v>
      </c>
      <c r="O51" s="122"/>
    </row>
    <row r="52" spans="1:14" ht="12">
      <c r="A52" s="81">
        <v>15</v>
      </c>
      <c r="B52" s="116" t="s">
        <v>13</v>
      </c>
      <c r="C52" s="299">
        <v>2366.0017989655944</v>
      </c>
      <c r="D52" s="299">
        <v>1761.497065462754</v>
      </c>
      <c r="E52" s="300">
        <v>-25.5</v>
      </c>
      <c r="F52" s="299">
        <v>2280.693501236789</v>
      </c>
      <c r="G52" s="299">
        <v>1751.2568848758465</v>
      </c>
      <c r="H52" s="300">
        <v>-23.2</v>
      </c>
      <c r="I52" s="299">
        <v>1036.6422307173375</v>
      </c>
      <c r="J52" s="299">
        <v>910.8925507900677</v>
      </c>
      <c r="K52" s="301">
        <v>-12.1</v>
      </c>
      <c r="L52" s="299">
        <v>388.43091334894615</v>
      </c>
      <c r="M52" s="299">
        <v>339.3650574712644</v>
      </c>
      <c r="N52" s="300">
        <v>-12.6</v>
      </c>
    </row>
    <row r="53" spans="1:14" ht="12">
      <c r="A53" s="81">
        <v>16</v>
      </c>
      <c r="B53" s="116" t="s">
        <v>14</v>
      </c>
      <c r="C53" s="299">
        <v>4979.96755295178</v>
      </c>
      <c r="D53" s="299">
        <v>3930.541378609191</v>
      </c>
      <c r="E53" s="300">
        <v>-21.1</v>
      </c>
      <c r="F53" s="299">
        <v>4844.522757999099</v>
      </c>
      <c r="G53" s="299">
        <v>3885.7539650264334</v>
      </c>
      <c r="H53" s="300">
        <v>-19.8</v>
      </c>
      <c r="I53" s="299">
        <v>1922.2550698512846</v>
      </c>
      <c r="J53" s="299">
        <v>1871.9765148434324</v>
      </c>
      <c r="K53" s="301">
        <v>-2.6</v>
      </c>
      <c r="L53" s="299">
        <v>502.71968503937006</v>
      </c>
      <c r="M53" s="299">
        <v>410.7352941176471</v>
      </c>
      <c r="N53" s="300">
        <v>-18.3</v>
      </c>
    </row>
    <row r="54" spans="1:14" ht="12">
      <c r="A54" s="81">
        <v>17</v>
      </c>
      <c r="B54" s="116" t="s">
        <v>15</v>
      </c>
      <c r="C54" s="308">
        <v>0</v>
      </c>
      <c r="D54" s="308">
        <v>0</v>
      </c>
      <c r="E54" s="300">
        <v>0</v>
      </c>
      <c r="F54" s="308">
        <v>0</v>
      </c>
      <c r="G54" s="308">
        <v>0</v>
      </c>
      <c r="H54" s="300">
        <v>0</v>
      </c>
      <c r="I54" s="308">
        <v>0</v>
      </c>
      <c r="J54" s="308">
        <v>0</v>
      </c>
      <c r="K54" s="301">
        <v>0</v>
      </c>
      <c r="L54" s="308">
        <v>0</v>
      </c>
      <c r="M54" s="308">
        <v>0</v>
      </c>
      <c r="N54" s="300">
        <v>0</v>
      </c>
    </row>
    <row r="55" spans="1:14" ht="12">
      <c r="A55" s="117">
        <v>18</v>
      </c>
      <c r="B55" s="118" t="s">
        <v>16</v>
      </c>
      <c r="C55" s="304">
        <v>2378.2432557708353</v>
      </c>
      <c r="D55" s="304">
        <v>2312.9018601667735</v>
      </c>
      <c r="E55" s="306">
        <v>-2.7</v>
      </c>
      <c r="F55" s="304">
        <v>2337.769259293594</v>
      </c>
      <c r="G55" s="304">
        <v>2194.3244753963163</v>
      </c>
      <c r="H55" s="306">
        <v>-6.1</v>
      </c>
      <c r="I55" s="304">
        <v>1058.160934458144</v>
      </c>
      <c r="J55" s="304">
        <v>948.515440300559</v>
      </c>
      <c r="K55" s="306">
        <v>-10.4</v>
      </c>
      <c r="L55" s="304">
        <v>388.42640047675803</v>
      </c>
      <c r="M55" s="304">
        <v>373.44067304902813</v>
      </c>
      <c r="N55" s="305">
        <v>-3.9</v>
      </c>
    </row>
    <row r="56" spans="1:14" ht="12">
      <c r="A56" s="122">
        <v>19</v>
      </c>
      <c r="B56" s="317" t="s">
        <v>17</v>
      </c>
      <c r="C56" s="299">
        <v>3815.538483159226</v>
      </c>
      <c r="D56" s="299">
        <v>3975.534633490249</v>
      </c>
      <c r="E56" s="300">
        <v>4.2</v>
      </c>
      <c r="F56" s="299">
        <v>1651.8092472010117</v>
      </c>
      <c r="G56" s="299">
        <v>4132.567585743107</v>
      </c>
      <c r="H56" s="300">
        <v>150.2</v>
      </c>
      <c r="I56" s="299">
        <v>396.1141143954654</v>
      </c>
      <c r="J56" s="299">
        <v>1795.1251801325775</v>
      </c>
      <c r="K56" s="301">
        <v>353.2</v>
      </c>
      <c r="L56" s="299">
        <v>504.4056712962963</v>
      </c>
      <c r="M56" s="299">
        <v>486.1904176904177</v>
      </c>
      <c r="N56" s="300">
        <v>-3.6</v>
      </c>
    </row>
    <row r="57" spans="1:14" ht="12">
      <c r="A57" s="81">
        <v>20</v>
      </c>
      <c r="B57" s="116" t="s">
        <v>18</v>
      </c>
      <c r="C57" s="307">
        <v>0</v>
      </c>
      <c r="D57" s="313" t="s">
        <v>150</v>
      </c>
      <c r="E57" s="307">
        <v>0</v>
      </c>
      <c r="F57" s="307">
        <v>0</v>
      </c>
      <c r="G57" s="313" t="s">
        <v>150</v>
      </c>
      <c r="H57" s="307">
        <v>0</v>
      </c>
      <c r="I57" s="307">
        <v>0</v>
      </c>
      <c r="J57" s="313" t="s">
        <v>150</v>
      </c>
      <c r="K57" s="308">
        <v>0</v>
      </c>
      <c r="L57" s="307">
        <v>0</v>
      </c>
      <c r="M57" s="313" t="s">
        <v>150</v>
      </c>
      <c r="N57" s="307">
        <v>0</v>
      </c>
    </row>
    <row r="58" spans="1:14" ht="12">
      <c r="A58" s="81">
        <v>21</v>
      </c>
      <c r="B58" s="116" t="s">
        <v>19</v>
      </c>
      <c r="C58" s="299">
        <v>2287.9737973387923</v>
      </c>
      <c r="D58" s="299">
        <v>2852.3955738047184</v>
      </c>
      <c r="E58" s="300">
        <v>24.7</v>
      </c>
      <c r="F58" s="299">
        <v>2072.500307062436</v>
      </c>
      <c r="G58" s="299">
        <v>2256.6296889136333</v>
      </c>
      <c r="H58" s="300">
        <v>8.9</v>
      </c>
      <c r="I58" s="299">
        <v>958.5563971340839</v>
      </c>
      <c r="J58" s="299">
        <v>1403.25339272044</v>
      </c>
      <c r="K58" s="301">
        <v>46.4</v>
      </c>
      <c r="L58" s="299">
        <v>357.7227310574521</v>
      </c>
      <c r="M58" s="299">
        <v>384.9991423670669</v>
      </c>
      <c r="N58" s="300">
        <v>7.6</v>
      </c>
    </row>
    <row r="59" spans="1:14" ht="12">
      <c r="A59" s="81">
        <v>22</v>
      </c>
      <c r="B59" s="116" t="s">
        <v>20</v>
      </c>
      <c r="C59" s="299">
        <v>5653.227749576988</v>
      </c>
      <c r="D59" s="299">
        <v>6011.016559079428</v>
      </c>
      <c r="E59" s="300">
        <v>6.3</v>
      </c>
      <c r="F59" s="299">
        <v>5354.747884940778</v>
      </c>
      <c r="G59" s="299">
        <v>5897.523435307325</v>
      </c>
      <c r="H59" s="300">
        <v>10.1</v>
      </c>
      <c r="I59" s="299">
        <v>1136.468358714044</v>
      </c>
      <c r="J59" s="299">
        <v>941.727196182992</v>
      </c>
      <c r="K59" s="301">
        <v>-17.1</v>
      </c>
      <c r="L59" s="299">
        <v>388.5833333333333</v>
      </c>
      <c r="M59" s="299">
        <v>456.31304347826085</v>
      </c>
      <c r="N59" s="300">
        <v>17.4</v>
      </c>
    </row>
    <row r="60" spans="1:14" ht="12">
      <c r="A60" s="117">
        <v>23</v>
      </c>
      <c r="B60" s="118" t="s">
        <v>21</v>
      </c>
      <c r="C60" s="304">
        <v>2818.9813041495668</v>
      </c>
      <c r="D60" s="304">
        <v>2652.632260675977</v>
      </c>
      <c r="E60" s="305">
        <v>-5.9</v>
      </c>
      <c r="F60" s="304">
        <v>2808.564523483812</v>
      </c>
      <c r="G60" s="304">
        <v>2656.1368144100384</v>
      </c>
      <c r="H60" s="305">
        <v>-5.4</v>
      </c>
      <c r="I60" s="304">
        <v>1025.8942088463293</v>
      </c>
      <c r="J60" s="304">
        <v>822.4837077514673</v>
      </c>
      <c r="K60" s="306">
        <v>-19.8</v>
      </c>
      <c r="L60" s="304">
        <v>374.5826251180359</v>
      </c>
      <c r="M60" s="304">
        <v>383.3873179091688</v>
      </c>
      <c r="N60" s="305">
        <v>2.4</v>
      </c>
    </row>
    <row r="61" spans="1:14" ht="12">
      <c r="A61" s="122">
        <v>24</v>
      </c>
      <c r="B61" s="317" t="s">
        <v>22</v>
      </c>
      <c r="C61" s="299">
        <v>2013.6622902250451</v>
      </c>
      <c r="D61" s="299">
        <v>1807.379593237793</v>
      </c>
      <c r="E61" s="300">
        <v>-10.2</v>
      </c>
      <c r="F61" s="299">
        <v>1995.0952738489013</v>
      </c>
      <c r="G61" s="299">
        <v>1667.1994507852055</v>
      </c>
      <c r="H61" s="300">
        <v>-16.4</v>
      </c>
      <c r="I61" s="299">
        <v>841.2772174760039</v>
      </c>
      <c r="J61" s="299">
        <v>670.6128893847078</v>
      </c>
      <c r="K61" s="301">
        <v>-20.3</v>
      </c>
      <c r="L61" s="299">
        <v>415.0516112789527</v>
      </c>
      <c r="M61" s="299">
        <v>409.27896995708153</v>
      </c>
      <c r="N61" s="300">
        <v>-1.4</v>
      </c>
    </row>
    <row r="62" spans="1:14" ht="12">
      <c r="A62" s="81">
        <v>25</v>
      </c>
      <c r="B62" s="116" t="s">
        <v>27</v>
      </c>
      <c r="C62" s="299" t="s">
        <v>150</v>
      </c>
      <c r="D62" s="299" t="s">
        <v>150</v>
      </c>
      <c r="E62" s="300" t="s">
        <v>150</v>
      </c>
      <c r="F62" s="299" t="s">
        <v>150</v>
      </c>
      <c r="G62" s="299" t="s">
        <v>150</v>
      </c>
      <c r="H62" s="300" t="s">
        <v>150</v>
      </c>
      <c r="I62" s="299" t="s">
        <v>150</v>
      </c>
      <c r="J62" s="299" t="s">
        <v>150</v>
      </c>
      <c r="K62" s="301" t="s">
        <v>150</v>
      </c>
      <c r="L62" s="299" t="s">
        <v>150</v>
      </c>
      <c r="M62" s="299" t="s">
        <v>150</v>
      </c>
      <c r="N62" s="300" t="s">
        <v>150</v>
      </c>
    </row>
    <row r="63" spans="1:14" ht="12">
      <c r="A63" s="81">
        <v>26</v>
      </c>
      <c r="B63" s="116" t="s">
        <v>28</v>
      </c>
      <c r="C63" s="299">
        <v>3342.0175005609153</v>
      </c>
      <c r="D63" s="299">
        <v>3379.926005641333</v>
      </c>
      <c r="E63" s="300">
        <v>1.1</v>
      </c>
      <c r="F63" s="299">
        <v>3521.3216849899036</v>
      </c>
      <c r="G63" s="299">
        <v>3438.80997315269</v>
      </c>
      <c r="H63" s="300">
        <v>-2.3</v>
      </c>
      <c r="I63" s="299">
        <v>1528.8375588961185</v>
      </c>
      <c r="J63" s="299">
        <v>1338.7353444272007</v>
      </c>
      <c r="K63" s="301">
        <v>-12.4</v>
      </c>
      <c r="L63" s="299">
        <v>427.1865535030787</v>
      </c>
      <c r="M63" s="299">
        <v>485.4795089054124</v>
      </c>
      <c r="N63" s="300">
        <v>13.6</v>
      </c>
    </row>
    <row r="64" spans="1:14" ht="12">
      <c r="A64" s="81">
        <v>27</v>
      </c>
      <c r="B64" s="116" t="s">
        <v>29</v>
      </c>
      <c r="C64" s="299">
        <v>1231.8632427590326</v>
      </c>
      <c r="D64" s="299">
        <v>631.7461430575036</v>
      </c>
      <c r="E64" s="300">
        <v>-48.7</v>
      </c>
      <c r="F64" s="299">
        <v>1445.3514481934906</v>
      </c>
      <c r="G64" s="299">
        <v>610.0939691444601</v>
      </c>
      <c r="H64" s="300">
        <v>-57.8</v>
      </c>
      <c r="I64" s="299">
        <v>893.7545535980889</v>
      </c>
      <c r="J64" s="299">
        <v>374.015427769986</v>
      </c>
      <c r="K64" s="301">
        <v>-58.2</v>
      </c>
      <c r="L64" s="299">
        <v>364.44262295081967</v>
      </c>
      <c r="M64" s="299">
        <v>267.77966101694915</v>
      </c>
      <c r="N64" s="300">
        <v>-26.5</v>
      </c>
    </row>
    <row r="65" spans="1:14" ht="12">
      <c r="A65" s="117">
        <v>28</v>
      </c>
      <c r="B65" s="118" t="s">
        <v>30</v>
      </c>
      <c r="C65" s="304">
        <v>3313.3676364727057</v>
      </c>
      <c r="D65" s="304">
        <v>3629.076820809637</v>
      </c>
      <c r="E65" s="305">
        <v>9.5</v>
      </c>
      <c r="F65" s="304">
        <v>3244.7685062987402</v>
      </c>
      <c r="G65" s="304">
        <v>3604.347865790198</v>
      </c>
      <c r="H65" s="305">
        <v>11.1</v>
      </c>
      <c r="I65" s="304">
        <v>1292.4459808038393</v>
      </c>
      <c r="J65" s="304">
        <v>1922.5679005714055</v>
      </c>
      <c r="K65" s="306">
        <v>48.8</v>
      </c>
      <c r="L65" s="304">
        <v>478.77143148035026</v>
      </c>
      <c r="M65" s="304">
        <v>436.3746003552398</v>
      </c>
      <c r="N65" s="305">
        <v>-8.9</v>
      </c>
    </row>
    <row r="66" spans="1:14" ht="12">
      <c r="A66" s="122">
        <v>29</v>
      </c>
      <c r="B66" s="317" t="s">
        <v>23</v>
      </c>
      <c r="C66" s="299">
        <v>2856.1954875355</v>
      </c>
      <c r="D66" s="299">
        <v>2667.4630426761773</v>
      </c>
      <c r="E66" s="300">
        <v>-6.6</v>
      </c>
      <c r="F66" s="299">
        <v>2845.3499526664564</v>
      </c>
      <c r="G66" s="299">
        <v>2631.4153240683804</v>
      </c>
      <c r="H66" s="300">
        <v>-7.5</v>
      </c>
      <c r="I66" s="299">
        <v>1525.187835279268</v>
      </c>
      <c r="J66" s="299">
        <v>1471.5100233673595</v>
      </c>
      <c r="K66" s="301">
        <v>-3.5</v>
      </c>
      <c r="L66" s="299">
        <v>352.07965717166627</v>
      </c>
      <c r="M66" s="299">
        <v>422.79769076305223</v>
      </c>
      <c r="N66" s="300">
        <v>20.1</v>
      </c>
    </row>
    <row r="67" spans="1:14" ht="12">
      <c r="A67" s="81">
        <v>30</v>
      </c>
      <c r="B67" s="116" t="s">
        <v>31</v>
      </c>
      <c r="C67" s="299">
        <v>7045.259253153079</v>
      </c>
      <c r="D67" s="299">
        <v>6264.927452952163</v>
      </c>
      <c r="E67" s="300">
        <v>-11.1</v>
      </c>
      <c r="F67" s="299">
        <v>7080.777512158931</v>
      </c>
      <c r="G67" s="299">
        <v>6304.694153138917</v>
      </c>
      <c r="H67" s="300">
        <v>-11</v>
      </c>
      <c r="I67" s="299">
        <v>2021.6147061248043</v>
      </c>
      <c r="J67" s="299">
        <v>1195.6014940382129</v>
      </c>
      <c r="K67" s="301">
        <v>-40.9</v>
      </c>
      <c r="L67" s="299">
        <v>804.957175925926</v>
      </c>
      <c r="M67" s="299">
        <v>619.5926640926641</v>
      </c>
      <c r="N67" s="300">
        <v>-23</v>
      </c>
    </row>
    <row r="68" spans="1:14" ht="12">
      <c r="A68" s="81">
        <v>31</v>
      </c>
      <c r="B68" s="116" t="s">
        <v>24</v>
      </c>
      <c r="C68" s="299">
        <v>4101.401277009737</v>
      </c>
      <c r="D68" s="299">
        <v>4025.329895440048</v>
      </c>
      <c r="E68" s="300">
        <v>-1.9</v>
      </c>
      <c r="F68" s="299">
        <v>3900.617379432131</v>
      </c>
      <c r="G68" s="299">
        <v>3860.4855801026347</v>
      </c>
      <c r="H68" s="300">
        <v>-1</v>
      </c>
      <c r="I68" s="299">
        <v>478.67969292902865</v>
      </c>
      <c r="J68" s="299">
        <v>420.63941466518213</v>
      </c>
      <c r="K68" s="301">
        <v>-12.1</v>
      </c>
      <c r="L68" s="299">
        <v>559.2042510121457</v>
      </c>
      <c r="M68" s="299">
        <v>578.6884908379658</v>
      </c>
      <c r="N68" s="300">
        <v>3.5</v>
      </c>
    </row>
    <row r="69" spans="1:15" ht="10.5" customHeight="1">
      <c r="A69" s="120">
        <v>32</v>
      </c>
      <c r="B69" s="121" t="s">
        <v>25</v>
      </c>
      <c r="C69" s="321">
        <v>1410.6387225548901</v>
      </c>
      <c r="D69" s="321">
        <v>1409.3970882101057</v>
      </c>
      <c r="E69" s="322">
        <v>-0.1</v>
      </c>
      <c r="F69" s="321">
        <v>1380.7285429141716</v>
      </c>
      <c r="G69" s="321">
        <v>1244.0793605481017</v>
      </c>
      <c r="H69" s="322">
        <v>-9.9</v>
      </c>
      <c r="I69" s="321">
        <v>461.2954091816367</v>
      </c>
      <c r="J69" s="321">
        <v>580.5355409648873</v>
      </c>
      <c r="K69" s="323">
        <v>25.8</v>
      </c>
      <c r="L69" s="321">
        <v>277.2081784386617</v>
      </c>
      <c r="M69" s="321">
        <v>245.69243421052633</v>
      </c>
      <c r="N69" s="322">
        <v>-11.4</v>
      </c>
      <c r="O69" s="122"/>
    </row>
    <row r="70" spans="1:11" ht="10.5" customHeight="1">
      <c r="A70" s="122" t="s">
        <v>168</v>
      </c>
      <c r="K70" s="122"/>
    </row>
    <row r="71" spans="1:11" ht="10.5" customHeight="1">
      <c r="A71" s="122" t="s">
        <v>164</v>
      </c>
      <c r="K71" s="122"/>
    </row>
    <row r="72" spans="1:11" ht="10.5" customHeight="1">
      <c r="A72" s="17"/>
      <c r="K72" s="122"/>
    </row>
    <row r="73" ht="11.25">
      <c r="K73" s="122"/>
    </row>
    <row r="74" spans="3:11" ht="11.25">
      <c r="C74" s="170"/>
      <c r="D74" s="170"/>
      <c r="E74" s="326"/>
      <c r="K74" s="122"/>
    </row>
    <row r="75" ht="11.25">
      <c r="K75" s="122"/>
    </row>
    <row r="76" ht="11.25">
      <c r="K76" s="122"/>
    </row>
    <row r="77" ht="11.25">
      <c r="K77" s="122"/>
    </row>
    <row r="78" ht="11.25">
      <c r="K78" s="122"/>
    </row>
    <row r="79" ht="11.25">
      <c r="K79" s="122"/>
    </row>
    <row r="80" ht="11.25">
      <c r="K80" s="122"/>
    </row>
    <row r="81" ht="11.25">
      <c r="K81" s="122"/>
    </row>
    <row r="82" ht="11.25">
      <c r="K82" s="122"/>
    </row>
    <row r="83" ht="11.25">
      <c r="K83" s="122"/>
    </row>
    <row r="84" ht="11.25">
      <c r="K84" s="122"/>
    </row>
    <row r="85" ht="11.25">
      <c r="K85" s="122"/>
    </row>
    <row r="86" ht="11.25">
      <c r="K86" s="122"/>
    </row>
    <row r="87" ht="11.25">
      <c r="K87" s="122"/>
    </row>
    <row r="88" ht="11.25">
      <c r="K88" s="122"/>
    </row>
    <row r="89" ht="11.25">
      <c r="K89" s="122"/>
    </row>
    <row r="90" ht="11.25">
      <c r="K90" s="122"/>
    </row>
    <row r="91" ht="11.25">
      <c r="K91" s="122"/>
    </row>
    <row r="92" ht="11.25">
      <c r="K92" s="122"/>
    </row>
    <row r="93" ht="11.25">
      <c r="K93" s="122"/>
    </row>
    <row r="94" ht="11.25">
      <c r="K94" s="122"/>
    </row>
    <row r="95" ht="11.25">
      <c r="K95" s="122"/>
    </row>
    <row r="96" ht="11.25">
      <c r="K96" s="122"/>
    </row>
    <row r="97" ht="11.25">
      <c r="K97" s="122"/>
    </row>
  </sheetData>
  <sheetProtection/>
  <printOptions horizontalCentered="1"/>
  <pageMargins left="0.6" right="0.59" top="0.8267716535433072" bottom="0.5118110236220472" header="0.5118110236220472" footer="0.4724409448818898"/>
  <pageSetup fitToWidth="2" horizontalDpi="600" verticalDpi="600" orientation="portrait" paperSize="9" scale="87" r:id="rId1"/>
  <headerFooter alignWithMargins="0">
    <oddHeader>&amp;L&amp;Z&amp;F&amp;A</oddHeader>
    <oddFooter>&amp;R&amp;D&amp;T</oddFooter>
  </headerFooter>
  <rowBreaks count="1" manualBreakCount="1">
    <brk id="36" max="19" man="1"/>
  </rowBreaks>
  <colBreaks count="1" manualBreakCount="1">
    <brk id="11" max="71" man="1"/>
  </colBreaks>
</worksheet>
</file>

<file path=xl/worksheets/sheet6.xml><?xml version="1.0" encoding="utf-8"?>
<worksheet xmlns="http://schemas.openxmlformats.org/spreadsheetml/2006/main" xmlns:r="http://schemas.openxmlformats.org/officeDocument/2006/relationships">
  <dimension ref="A1:AL98"/>
  <sheetViews>
    <sheetView showGridLines="0" zoomScaleSheetLayoutView="100" workbookViewId="0" topLeftCell="A1">
      <selection activeCell="A1" sqref="A1"/>
    </sheetView>
  </sheetViews>
  <sheetFormatPr defaultColWidth="11.375" defaultRowHeight="12.75"/>
  <cols>
    <col min="1" max="1" width="2.75390625" style="81" customWidth="1"/>
    <col min="2" max="2" width="17.75390625" style="81" customWidth="1"/>
    <col min="3" max="9" width="12.00390625" style="81" customWidth="1"/>
    <col min="10" max="16" width="11.875" style="81" customWidth="1"/>
    <col min="17" max="18" width="12.00390625" style="81" customWidth="1"/>
    <col min="19" max="19" width="11.75390625" style="81" customWidth="1"/>
    <col min="20" max="20" width="2.75390625" style="81" customWidth="1"/>
    <col min="21" max="21" width="17.75390625" style="81" customWidth="1"/>
    <col min="22" max="23" width="9.125" style="81" customWidth="1"/>
    <col min="24" max="25" width="8.625" style="81" customWidth="1"/>
    <col min="26" max="27" width="9.75390625" style="81" customWidth="1"/>
    <col min="28" max="29" width="8.75390625" style="81" customWidth="1"/>
    <col min="30" max="30" width="13.875" style="81" customWidth="1"/>
    <col min="31" max="31" width="13.125" style="81" customWidth="1"/>
    <col min="32" max="33" width="9.75390625" style="81" customWidth="1"/>
    <col min="34" max="35" width="13.25390625" style="81" customWidth="1"/>
    <col min="36" max="37" width="9.75390625" style="81" customWidth="1"/>
    <col min="38" max="38" width="11.375" style="81" customWidth="1"/>
    <col min="39" max="39" width="7.875" style="81" customWidth="1"/>
    <col min="40" max="16384" width="11.375" style="81" customWidth="1"/>
  </cols>
  <sheetData>
    <row r="1" spans="1:37" ht="15" customHeight="1" thickBot="1">
      <c r="A1" s="86" t="s">
        <v>97</v>
      </c>
      <c r="B1" s="86"/>
      <c r="C1" s="86"/>
      <c r="D1" s="86"/>
      <c r="E1" s="86"/>
      <c r="F1" s="86"/>
      <c r="G1" s="86"/>
      <c r="H1" s="86"/>
      <c r="J1" s="87"/>
      <c r="T1" s="82"/>
      <c r="U1" s="82"/>
      <c r="V1" s="83"/>
      <c r="W1" s="83"/>
      <c r="X1" s="84"/>
      <c r="Y1" s="85"/>
      <c r="Z1" s="83"/>
      <c r="AA1" s="83"/>
      <c r="AB1" s="84"/>
      <c r="AC1" s="85"/>
      <c r="AD1" s="83"/>
      <c r="AE1" s="83"/>
      <c r="AF1" s="84"/>
      <c r="AG1" s="85"/>
      <c r="AH1" s="83"/>
      <c r="AI1" s="83"/>
      <c r="AJ1" s="84"/>
      <c r="AK1" s="85"/>
    </row>
    <row r="2" spans="1:36" s="94" customFormat="1" ht="11.25" customHeight="1">
      <c r="A2" s="88"/>
      <c r="B2" s="88"/>
      <c r="C2" s="91"/>
      <c r="D2" s="91"/>
      <c r="E2" s="91"/>
      <c r="F2" s="91"/>
      <c r="G2" s="91"/>
      <c r="H2" s="91"/>
      <c r="I2" s="92"/>
      <c r="J2" s="92"/>
      <c r="K2" s="92"/>
      <c r="L2" s="91"/>
      <c r="M2" s="91"/>
      <c r="N2" s="91"/>
      <c r="O2" s="92"/>
      <c r="P2" s="91"/>
      <c r="Q2" s="93"/>
      <c r="R2" s="93"/>
      <c r="U2" s="95"/>
      <c r="V2" s="95"/>
      <c r="X2" s="96"/>
      <c r="AB2" s="96"/>
      <c r="AF2" s="96"/>
      <c r="AJ2" s="96"/>
    </row>
    <row r="3" spans="3:22" s="94" customFormat="1" ht="11.25" customHeight="1">
      <c r="C3" s="97" t="s">
        <v>98</v>
      </c>
      <c r="D3" s="98" t="s">
        <v>72</v>
      </c>
      <c r="E3" s="98" t="s">
        <v>110</v>
      </c>
      <c r="F3" s="98" t="s">
        <v>111</v>
      </c>
      <c r="G3" s="98" t="s">
        <v>112</v>
      </c>
      <c r="H3" s="98" t="s">
        <v>113</v>
      </c>
      <c r="I3" s="99" t="s">
        <v>114</v>
      </c>
      <c r="J3" s="100" t="s">
        <v>115</v>
      </c>
      <c r="K3" s="100" t="s">
        <v>116</v>
      </c>
      <c r="L3" s="101" t="s">
        <v>73</v>
      </c>
      <c r="M3" s="101" t="s">
        <v>117</v>
      </c>
      <c r="N3" s="101" t="s">
        <v>118</v>
      </c>
      <c r="O3" s="100" t="s">
        <v>119</v>
      </c>
      <c r="P3" s="101" t="s">
        <v>120</v>
      </c>
      <c r="Q3" s="102"/>
      <c r="R3" s="102"/>
      <c r="U3" s="95"/>
      <c r="V3" s="95"/>
    </row>
    <row r="4" spans="1:22" s="94" customFormat="1" ht="11.25" customHeight="1">
      <c r="A4" s="103" t="s">
        <v>3</v>
      </c>
      <c r="B4" s="103"/>
      <c r="C4" s="101"/>
      <c r="D4" s="98" t="s">
        <v>74</v>
      </c>
      <c r="E4" s="98" t="s">
        <v>99</v>
      </c>
      <c r="F4" s="98" t="s">
        <v>99</v>
      </c>
      <c r="G4" s="98" t="s">
        <v>99</v>
      </c>
      <c r="H4" s="98" t="s">
        <v>99</v>
      </c>
      <c r="I4" s="99" t="s">
        <v>99</v>
      </c>
      <c r="J4" s="100" t="s">
        <v>99</v>
      </c>
      <c r="K4" s="100" t="s">
        <v>99</v>
      </c>
      <c r="L4" s="101" t="s">
        <v>75</v>
      </c>
      <c r="M4" s="101" t="s">
        <v>75</v>
      </c>
      <c r="N4" s="101" t="s">
        <v>75</v>
      </c>
      <c r="O4" s="100" t="s">
        <v>75</v>
      </c>
      <c r="P4" s="101" t="s">
        <v>75</v>
      </c>
      <c r="Q4" s="102"/>
      <c r="R4" s="102"/>
      <c r="U4" s="95"/>
      <c r="V4" s="95"/>
    </row>
    <row r="5" spans="3:22" s="94" customFormat="1" ht="11.25" customHeight="1">
      <c r="C5" s="104"/>
      <c r="D5" s="101"/>
      <c r="E5" s="101" t="s">
        <v>76</v>
      </c>
      <c r="F5" s="101" t="s">
        <v>121</v>
      </c>
      <c r="G5" s="101" t="s">
        <v>122</v>
      </c>
      <c r="H5" s="101" t="s">
        <v>123</v>
      </c>
      <c r="I5" s="100" t="s">
        <v>124</v>
      </c>
      <c r="J5" s="100" t="s">
        <v>125</v>
      </c>
      <c r="K5" s="100" t="s">
        <v>126</v>
      </c>
      <c r="L5" s="101" t="s">
        <v>127</v>
      </c>
      <c r="M5" s="101" t="s">
        <v>128</v>
      </c>
      <c r="N5" s="101" t="s">
        <v>129</v>
      </c>
      <c r="O5" s="100" t="s">
        <v>130</v>
      </c>
      <c r="P5" s="101"/>
      <c r="Q5" s="102"/>
      <c r="R5" s="102"/>
      <c r="U5" s="95"/>
      <c r="V5" s="95"/>
    </row>
    <row r="6" spans="3:22" s="94" customFormat="1" ht="11.25" customHeight="1">
      <c r="C6" s="104"/>
      <c r="D6" s="104"/>
      <c r="E6" s="101" t="s">
        <v>74</v>
      </c>
      <c r="F6" s="101" t="s">
        <v>74</v>
      </c>
      <c r="G6" s="101" t="s">
        <v>74</v>
      </c>
      <c r="H6" s="101" t="s">
        <v>74</v>
      </c>
      <c r="I6" s="100" t="s">
        <v>74</v>
      </c>
      <c r="J6" s="100" t="s">
        <v>74</v>
      </c>
      <c r="K6" s="100" t="s">
        <v>74</v>
      </c>
      <c r="L6" s="101" t="s">
        <v>74</v>
      </c>
      <c r="M6" s="101" t="s">
        <v>74</v>
      </c>
      <c r="N6" s="101" t="s">
        <v>74</v>
      </c>
      <c r="O6" s="105" t="s">
        <v>74</v>
      </c>
      <c r="P6" s="106"/>
      <c r="Q6" s="93"/>
      <c r="R6" s="93"/>
      <c r="U6" s="95"/>
      <c r="V6" s="95"/>
    </row>
    <row r="7" spans="1:22" ht="11.25" customHeight="1">
      <c r="A7" s="107"/>
      <c r="B7" s="197" t="s">
        <v>100</v>
      </c>
      <c r="C7" s="198">
        <f>SUM(C9:C32)</f>
        <v>3448</v>
      </c>
      <c r="D7" s="198">
        <v>68</v>
      </c>
      <c r="E7" s="198">
        <v>73</v>
      </c>
      <c r="F7" s="198">
        <v>112</v>
      </c>
      <c r="G7" s="198">
        <v>99</v>
      </c>
      <c r="H7" s="198">
        <v>155</v>
      </c>
      <c r="I7" s="199">
        <v>264</v>
      </c>
      <c r="J7" s="199">
        <v>682</v>
      </c>
      <c r="K7" s="199">
        <v>360</v>
      </c>
      <c r="L7" s="198">
        <v>419</v>
      </c>
      <c r="M7" s="198">
        <v>933</v>
      </c>
      <c r="N7" s="198">
        <v>209</v>
      </c>
      <c r="O7" s="198">
        <v>30</v>
      </c>
      <c r="P7" s="198">
        <v>44</v>
      </c>
      <c r="Q7" s="108"/>
      <c r="R7" s="108"/>
      <c r="U7" s="200"/>
      <c r="V7" s="200"/>
    </row>
    <row r="8" spans="3:22" ht="11.25" customHeight="1">
      <c r="C8" s="109"/>
      <c r="D8" s="110"/>
      <c r="E8" s="110"/>
      <c r="F8" s="110"/>
      <c r="G8" s="110"/>
      <c r="H8" s="110"/>
      <c r="I8" s="111"/>
      <c r="J8" s="111"/>
      <c r="K8" s="111"/>
      <c r="L8" s="110"/>
      <c r="M8" s="110"/>
      <c r="N8" s="110"/>
      <c r="O8" s="110"/>
      <c r="P8" s="110"/>
      <c r="Q8" s="112"/>
      <c r="R8" s="112"/>
      <c r="U8" s="200"/>
      <c r="V8" s="200"/>
    </row>
    <row r="9" spans="1:22" ht="11.25" customHeight="1">
      <c r="A9" s="113" t="s">
        <v>131</v>
      </c>
      <c r="B9" s="114" t="s">
        <v>7</v>
      </c>
      <c r="C9" s="201">
        <v>812</v>
      </c>
      <c r="D9" s="201">
        <v>15</v>
      </c>
      <c r="E9" s="201">
        <v>20</v>
      </c>
      <c r="F9" s="201">
        <v>24</v>
      </c>
      <c r="G9" s="201">
        <v>25</v>
      </c>
      <c r="H9" s="201">
        <v>32</v>
      </c>
      <c r="I9" s="202">
        <v>75</v>
      </c>
      <c r="J9" s="202">
        <v>177</v>
      </c>
      <c r="K9" s="202">
        <v>101</v>
      </c>
      <c r="L9" s="201">
        <v>88</v>
      </c>
      <c r="M9" s="201">
        <v>193</v>
      </c>
      <c r="N9" s="201">
        <v>50</v>
      </c>
      <c r="O9" s="201">
        <v>9</v>
      </c>
      <c r="P9" s="201">
        <v>3</v>
      </c>
      <c r="Q9" s="115"/>
      <c r="R9" s="115"/>
      <c r="U9" s="200"/>
      <c r="V9" s="200"/>
    </row>
    <row r="10" spans="1:22" ht="11.25" customHeight="1">
      <c r="A10" s="81">
        <v>10</v>
      </c>
      <c r="B10" s="116" t="s">
        <v>8</v>
      </c>
      <c r="C10" s="201">
        <v>154</v>
      </c>
      <c r="D10" s="201">
        <v>4</v>
      </c>
      <c r="E10" s="201">
        <v>7</v>
      </c>
      <c r="F10" s="201">
        <v>7</v>
      </c>
      <c r="G10" s="201">
        <v>4</v>
      </c>
      <c r="H10" s="201">
        <v>5</v>
      </c>
      <c r="I10" s="202">
        <v>10</v>
      </c>
      <c r="J10" s="202">
        <v>35</v>
      </c>
      <c r="K10" s="202">
        <v>10</v>
      </c>
      <c r="L10" s="201">
        <v>15</v>
      </c>
      <c r="M10" s="201">
        <v>47</v>
      </c>
      <c r="N10" s="201">
        <v>4</v>
      </c>
      <c r="O10" s="201">
        <v>3</v>
      </c>
      <c r="P10" s="201">
        <v>3</v>
      </c>
      <c r="Q10" s="115"/>
      <c r="R10" s="115"/>
      <c r="U10" s="200"/>
      <c r="V10" s="200"/>
    </row>
    <row r="11" spans="1:22" ht="11.25" customHeight="1">
      <c r="A11" s="81">
        <v>11</v>
      </c>
      <c r="B11" s="116" t="s">
        <v>9</v>
      </c>
      <c r="C11" s="201">
        <v>236</v>
      </c>
      <c r="D11" s="201">
        <v>5</v>
      </c>
      <c r="E11" s="201">
        <v>2</v>
      </c>
      <c r="F11" s="201">
        <v>10</v>
      </c>
      <c r="G11" s="201">
        <v>11</v>
      </c>
      <c r="H11" s="201">
        <v>9</v>
      </c>
      <c r="I11" s="202">
        <v>25</v>
      </c>
      <c r="J11" s="202">
        <v>51</v>
      </c>
      <c r="K11" s="202">
        <v>40</v>
      </c>
      <c r="L11" s="201">
        <v>35</v>
      </c>
      <c r="M11" s="201">
        <v>42</v>
      </c>
      <c r="N11" s="201">
        <v>6</v>
      </c>
      <c r="O11" s="201" t="s">
        <v>205</v>
      </c>
      <c r="P11" s="201" t="s">
        <v>205</v>
      </c>
      <c r="Q11" s="115"/>
      <c r="R11" s="115"/>
      <c r="U11" s="200"/>
      <c r="V11" s="200"/>
    </row>
    <row r="12" spans="1:22" ht="11.25" customHeight="1">
      <c r="A12" s="81">
        <v>12</v>
      </c>
      <c r="B12" s="116" t="s">
        <v>10</v>
      </c>
      <c r="C12" s="201">
        <v>235</v>
      </c>
      <c r="D12" s="201">
        <v>6</v>
      </c>
      <c r="E12" s="201">
        <v>4</v>
      </c>
      <c r="F12" s="201">
        <v>8</v>
      </c>
      <c r="G12" s="201">
        <v>8</v>
      </c>
      <c r="H12" s="201">
        <v>12</v>
      </c>
      <c r="I12" s="202">
        <v>20</v>
      </c>
      <c r="J12" s="202">
        <v>42</v>
      </c>
      <c r="K12" s="202">
        <v>30</v>
      </c>
      <c r="L12" s="201">
        <v>42</v>
      </c>
      <c r="M12" s="201">
        <v>59</v>
      </c>
      <c r="N12" s="201">
        <v>4</v>
      </c>
      <c r="O12" s="201" t="s">
        <v>205</v>
      </c>
      <c r="P12" s="201" t="s">
        <v>205</v>
      </c>
      <c r="Q12" s="115"/>
      <c r="R12" s="115"/>
      <c r="U12" s="200"/>
      <c r="V12" s="200"/>
    </row>
    <row r="13" spans="1:22" ht="11.25" customHeight="1">
      <c r="A13" s="117">
        <v>13</v>
      </c>
      <c r="B13" s="118" t="s">
        <v>11</v>
      </c>
      <c r="C13" s="203">
        <v>186</v>
      </c>
      <c r="D13" s="203">
        <v>4</v>
      </c>
      <c r="E13" s="203">
        <v>5</v>
      </c>
      <c r="F13" s="203">
        <v>11</v>
      </c>
      <c r="G13" s="203">
        <v>7</v>
      </c>
      <c r="H13" s="203">
        <v>23</v>
      </c>
      <c r="I13" s="204">
        <v>25</v>
      </c>
      <c r="J13" s="204">
        <v>54</v>
      </c>
      <c r="K13" s="204">
        <v>23</v>
      </c>
      <c r="L13" s="203">
        <v>20</v>
      </c>
      <c r="M13" s="203">
        <v>13</v>
      </c>
      <c r="N13" s="203">
        <v>1</v>
      </c>
      <c r="O13" s="203" t="s">
        <v>205</v>
      </c>
      <c r="P13" s="203" t="s">
        <v>205</v>
      </c>
      <c r="Q13" s="115"/>
      <c r="R13" s="115"/>
      <c r="U13" s="200"/>
      <c r="V13" s="200"/>
    </row>
    <row r="14" spans="1:22" ht="11.25" customHeight="1">
      <c r="A14" s="81">
        <v>14</v>
      </c>
      <c r="B14" s="116" t="s">
        <v>12</v>
      </c>
      <c r="C14" s="201">
        <v>41</v>
      </c>
      <c r="D14" s="201">
        <v>1</v>
      </c>
      <c r="E14" s="201">
        <v>2</v>
      </c>
      <c r="F14" s="201">
        <v>2</v>
      </c>
      <c r="G14" s="201" t="s">
        <v>205</v>
      </c>
      <c r="H14" s="201" t="s">
        <v>205</v>
      </c>
      <c r="I14" s="202">
        <v>3</v>
      </c>
      <c r="J14" s="202">
        <v>10</v>
      </c>
      <c r="K14" s="202" t="s">
        <v>205</v>
      </c>
      <c r="L14" s="201">
        <v>3</v>
      </c>
      <c r="M14" s="201">
        <v>15</v>
      </c>
      <c r="N14" s="201">
        <v>4</v>
      </c>
      <c r="O14" s="201" t="s">
        <v>205</v>
      </c>
      <c r="P14" s="201">
        <v>1</v>
      </c>
      <c r="Q14" s="115"/>
      <c r="R14" s="115"/>
      <c r="U14" s="200"/>
      <c r="V14" s="200"/>
    </row>
    <row r="15" spans="1:22" ht="11.25" customHeight="1">
      <c r="A15" s="81">
        <v>15</v>
      </c>
      <c r="B15" s="116" t="s">
        <v>13</v>
      </c>
      <c r="C15" s="201">
        <v>232</v>
      </c>
      <c r="D15" s="201">
        <v>7</v>
      </c>
      <c r="E15" s="201">
        <v>6</v>
      </c>
      <c r="F15" s="201">
        <v>14</v>
      </c>
      <c r="G15" s="201">
        <v>6</v>
      </c>
      <c r="H15" s="201">
        <v>17</v>
      </c>
      <c r="I15" s="202">
        <v>19</v>
      </c>
      <c r="J15" s="202">
        <v>62</v>
      </c>
      <c r="K15" s="202">
        <v>23</v>
      </c>
      <c r="L15" s="201">
        <v>23</v>
      </c>
      <c r="M15" s="201">
        <v>46</v>
      </c>
      <c r="N15" s="201">
        <v>8</v>
      </c>
      <c r="O15" s="201">
        <v>1</v>
      </c>
      <c r="P15" s="201" t="s">
        <v>205</v>
      </c>
      <c r="Q15" s="115"/>
      <c r="R15" s="115"/>
      <c r="U15" s="200"/>
      <c r="V15" s="200"/>
    </row>
    <row r="16" spans="1:22" ht="11.25" customHeight="1">
      <c r="A16" s="81">
        <v>16</v>
      </c>
      <c r="B16" s="116" t="s">
        <v>14</v>
      </c>
      <c r="C16" s="201">
        <v>51</v>
      </c>
      <c r="D16" s="201" t="s">
        <v>205</v>
      </c>
      <c r="E16" s="201" t="s">
        <v>205</v>
      </c>
      <c r="F16" s="201">
        <v>1</v>
      </c>
      <c r="G16" s="201">
        <v>1</v>
      </c>
      <c r="H16" s="201" t="s">
        <v>205</v>
      </c>
      <c r="I16" s="202">
        <v>4</v>
      </c>
      <c r="J16" s="202">
        <v>5</v>
      </c>
      <c r="K16" s="202">
        <v>3</v>
      </c>
      <c r="L16" s="201">
        <v>4</v>
      </c>
      <c r="M16" s="201">
        <v>14</v>
      </c>
      <c r="N16" s="201">
        <v>12</v>
      </c>
      <c r="O16" s="201">
        <v>3</v>
      </c>
      <c r="P16" s="201">
        <v>4</v>
      </c>
      <c r="Q16" s="115"/>
      <c r="R16" s="115"/>
      <c r="U16" s="200"/>
      <c r="V16" s="200"/>
    </row>
    <row r="17" spans="1:22" ht="11.25" customHeight="1">
      <c r="A17" s="81">
        <v>17</v>
      </c>
      <c r="B17" s="116" t="s">
        <v>15</v>
      </c>
      <c r="C17" s="201">
        <v>29</v>
      </c>
      <c r="D17" s="201" t="s">
        <v>205</v>
      </c>
      <c r="E17" s="201" t="s">
        <v>205</v>
      </c>
      <c r="F17" s="201" t="s">
        <v>205</v>
      </c>
      <c r="G17" s="201" t="s">
        <v>205</v>
      </c>
      <c r="H17" s="201">
        <v>1</v>
      </c>
      <c r="I17" s="202" t="s">
        <v>205</v>
      </c>
      <c r="J17" s="202" t="s">
        <v>205</v>
      </c>
      <c r="K17" s="202" t="s">
        <v>205</v>
      </c>
      <c r="L17" s="201">
        <v>2</v>
      </c>
      <c r="M17" s="201">
        <v>24</v>
      </c>
      <c r="N17" s="201">
        <v>2</v>
      </c>
      <c r="O17" s="201" t="s">
        <v>205</v>
      </c>
      <c r="P17" s="201" t="s">
        <v>205</v>
      </c>
      <c r="Q17" s="115"/>
      <c r="R17" s="115"/>
      <c r="U17" s="200"/>
      <c r="V17" s="200"/>
    </row>
    <row r="18" spans="1:22" ht="11.25" customHeight="1">
      <c r="A18" s="117">
        <v>18</v>
      </c>
      <c r="B18" s="118" t="s">
        <v>16</v>
      </c>
      <c r="C18" s="203">
        <v>128</v>
      </c>
      <c r="D18" s="203">
        <v>2</v>
      </c>
      <c r="E18" s="203">
        <v>1</v>
      </c>
      <c r="F18" s="203">
        <v>1</v>
      </c>
      <c r="G18" s="203">
        <v>2</v>
      </c>
      <c r="H18" s="203">
        <v>4</v>
      </c>
      <c r="I18" s="204">
        <v>5</v>
      </c>
      <c r="J18" s="204">
        <v>19</v>
      </c>
      <c r="K18" s="204">
        <v>10</v>
      </c>
      <c r="L18" s="203">
        <v>13</v>
      </c>
      <c r="M18" s="203">
        <v>48</v>
      </c>
      <c r="N18" s="203">
        <v>18</v>
      </c>
      <c r="O18" s="203">
        <v>2</v>
      </c>
      <c r="P18" s="203">
        <v>3</v>
      </c>
      <c r="Q18" s="115"/>
      <c r="R18" s="115"/>
      <c r="U18" s="200"/>
      <c r="V18" s="200"/>
    </row>
    <row r="19" spans="1:22" ht="11.25" customHeight="1">
      <c r="A19" s="81">
        <v>19</v>
      </c>
      <c r="B19" s="116" t="s">
        <v>17</v>
      </c>
      <c r="C19" s="201">
        <v>15</v>
      </c>
      <c r="D19" s="201" t="s">
        <v>205</v>
      </c>
      <c r="E19" s="201" t="s">
        <v>205</v>
      </c>
      <c r="F19" s="201" t="s">
        <v>205</v>
      </c>
      <c r="G19" s="201" t="s">
        <v>205</v>
      </c>
      <c r="H19" s="201" t="s">
        <v>205</v>
      </c>
      <c r="I19" s="202" t="s">
        <v>205</v>
      </c>
      <c r="J19" s="202">
        <v>2</v>
      </c>
      <c r="K19" s="202">
        <v>1</v>
      </c>
      <c r="L19" s="201">
        <v>3</v>
      </c>
      <c r="M19" s="201">
        <v>4</v>
      </c>
      <c r="N19" s="201">
        <v>3</v>
      </c>
      <c r="O19" s="201" t="s">
        <v>205</v>
      </c>
      <c r="P19" s="201">
        <v>2</v>
      </c>
      <c r="Q19" s="115"/>
      <c r="R19" s="115"/>
      <c r="U19" s="200"/>
      <c r="V19" s="200"/>
    </row>
    <row r="20" spans="1:23" ht="11.25" customHeight="1">
      <c r="A20" s="81">
        <v>20</v>
      </c>
      <c r="B20" s="116" t="s">
        <v>18</v>
      </c>
      <c r="C20" s="201">
        <v>3</v>
      </c>
      <c r="D20" s="201" t="s">
        <v>205</v>
      </c>
      <c r="E20" s="201" t="s">
        <v>205</v>
      </c>
      <c r="F20" s="201" t="s">
        <v>205</v>
      </c>
      <c r="G20" s="201" t="s">
        <v>205</v>
      </c>
      <c r="H20" s="201">
        <v>2</v>
      </c>
      <c r="I20" s="202" t="s">
        <v>205</v>
      </c>
      <c r="J20" s="202" t="s">
        <v>205</v>
      </c>
      <c r="K20" s="202" t="s">
        <v>205</v>
      </c>
      <c r="L20" s="201" t="s">
        <v>205</v>
      </c>
      <c r="M20" s="201">
        <v>1</v>
      </c>
      <c r="N20" s="201" t="s">
        <v>205</v>
      </c>
      <c r="O20" s="201" t="s">
        <v>205</v>
      </c>
      <c r="P20" s="201" t="s">
        <v>205</v>
      </c>
      <c r="Q20" s="115"/>
      <c r="R20" s="115"/>
      <c r="U20" s="200"/>
      <c r="V20" s="200"/>
      <c r="W20" s="119"/>
    </row>
    <row r="21" spans="1:23" ht="11.25" customHeight="1">
      <c r="A21" s="81">
        <v>21</v>
      </c>
      <c r="B21" s="116" t="s">
        <v>19</v>
      </c>
      <c r="C21" s="201">
        <v>255</v>
      </c>
      <c r="D21" s="201">
        <v>6</v>
      </c>
      <c r="E21" s="201">
        <v>7</v>
      </c>
      <c r="F21" s="201">
        <v>10</v>
      </c>
      <c r="G21" s="201">
        <v>4</v>
      </c>
      <c r="H21" s="201">
        <v>8</v>
      </c>
      <c r="I21" s="202">
        <v>12</v>
      </c>
      <c r="J21" s="202">
        <v>28</v>
      </c>
      <c r="K21" s="202">
        <v>18</v>
      </c>
      <c r="L21" s="201">
        <v>28</v>
      </c>
      <c r="M21" s="201">
        <v>120</v>
      </c>
      <c r="N21" s="201">
        <v>13</v>
      </c>
      <c r="O21" s="201" t="s">
        <v>205</v>
      </c>
      <c r="P21" s="201">
        <v>1</v>
      </c>
      <c r="Q21" s="115"/>
      <c r="R21" s="115"/>
      <c r="U21" s="200"/>
      <c r="V21" s="200"/>
      <c r="W21" s="119"/>
    </row>
    <row r="22" spans="1:23" ht="11.25" customHeight="1">
      <c r="A22" s="81">
        <v>22</v>
      </c>
      <c r="B22" s="116" t="s">
        <v>20</v>
      </c>
      <c r="C22" s="201">
        <v>51</v>
      </c>
      <c r="D22" s="201">
        <v>3</v>
      </c>
      <c r="E22" s="201" t="s">
        <v>205</v>
      </c>
      <c r="F22" s="201" t="s">
        <v>205</v>
      </c>
      <c r="G22" s="201">
        <v>2</v>
      </c>
      <c r="H22" s="201">
        <v>6</v>
      </c>
      <c r="I22" s="202">
        <v>6</v>
      </c>
      <c r="J22" s="202">
        <v>8</v>
      </c>
      <c r="K22" s="202">
        <v>4</v>
      </c>
      <c r="L22" s="201">
        <v>5</v>
      </c>
      <c r="M22" s="201">
        <v>10</v>
      </c>
      <c r="N22" s="201">
        <v>4</v>
      </c>
      <c r="O22" s="201">
        <v>2</v>
      </c>
      <c r="P22" s="201">
        <v>1</v>
      </c>
      <c r="Q22" s="115"/>
      <c r="R22" s="115"/>
      <c r="U22" s="200"/>
      <c r="V22" s="200"/>
      <c r="W22" s="119"/>
    </row>
    <row r="23" spans="1:23" ht="11.25" customHeight="1">
      <c r="A23" s="117">
        <v>23</v>
      </c>
      <c r="B23" s="118" t="s">
        <v>21</v>
      </c>
      <c r="C23" s="203">
        <v>21</v>
      </c>
      <c r="D23" s="203" t="s">
        <v>205</v>
      </c>
      <c r="E23" s="203" t="s">
        <v>205</v>
      </c>
      <c r="F23" s="203" t="s">
        <v>205</v>
      </c>
      <c r="G23" s="203" t="s">
        <v>205</v>
      </c>
      <c r="H23" s="203" t="s">
        <v>205</v>
      </c>
      <c r="I23" s="204">
        <v>2</v>
      </c>
      <c r="J23" s="204">
        <v>2</v>
      </c>
      <c r="K23" s="204">
        <v>1</v>
      </c>
      <c r="L23" s="203">
        <v>2</v>
      </c>
      <c r="M23" s="203">
        <v>8</v>
      </c>
      <c r="N23" s="203">
        <v>5</v>
      </c>
      <c r="O23" s="203" t="s">
        <v>205</v>
      </c>
      <c r="P23" s="203">
        <v>1</v>
      </c>
      <c r="Q23" s="115"/>
      <c r="R23" s="115"/>
      <c r="U23" s="200"/>
      <c r="V23" s="200"/>
      <c r="W23" s="119"/>
    </row>
    <row r="24" spans="1:23" ht="11.25" customHeight="1">
      <c r="A24" s="81">
        <v>24</v>
      </c>
      <c r="B24" s="116" t="s">
        <v>22</v>
      </c>
      <c r="C24" s="201">
        <v>285</v>
      </c>
      <c r="D24" s="201">
        <v>3</v>
      </c>
      <c r="E24" s="201">
        <v>3</v>
      </c>
      <c r="F24" s="201">
        <v>6</v>
      </c>
      <c r="G24" s="201">
        <v>8</v>
      </c>
      <c r="H24" s="201">
        <v>15</v>
      </c>
      <c r="I24" s="202">
        <v>15</v>
      </c>
      <c r="J24" s="202">
        <v>54</v>
      </c>
      <c r="K24" s="202">
        <v>23</v>
      </c>
      <c r="L24" s="201">
        <v>42</v>
      </c>
      <c r="M24" s="201">
        <v>93</v>
      </c>
      <c r="N24" s="201">
        <v>20</v>
      </c>
      <c r="O24" s="201">
        <v>2</v>
      </c>
      <c r="P24" s="201">
        <v>1</v>
      </c>
      <c r="Q24" s="115"/>
      <c r="R24" s="115"/>
      <c r="U24" s="200"/>
      <c r="V24" s="200"/>
      <c r="W24" s="119"/>
    </row>
    <row r="25" spans="1:23" ht="11.25" customHeight="1">
      <c r="A25" s="81">
        <v>25</v>
      </c>
      <c r="B25" s="116" t="s">
        <v>27</v>
      </c>
      <c r="C25" s="201">
        <v>37</v>
      </c>
      <c r="D25" s="201" t="s">
        <v>205</v>
      </c>
      <c r="E25" s="201" t="s">
        <v>205</v>
      </c>
      <c r="F25" s="201">
        <v>1</v>
      </c>
      <c r="G25" s="201" t="s">
        <v>205</v>
      </c>
      <c r="H25" s="201">
        <v>1</v>
      </c>
      <c r="I25" s="202" t="s">
        <v>205</v>
      </c>
      <c r="J25" s="202">
        <v>10</v>
      </c>
      <c r="K25" s="202">
        <v>5</v>
      </c>
      <c r="L25" s="201">
        <v>6</v>
      </c>
      <c r="M25" s="201">
        <v>14</v>
      </c>
      <c r="N25" s="201" t="s">
        <v>205</v>
      </c>
      <c r="O25" s="201" t="s">
        <v>205</v>
      </c>
      <c r="P25" s="201" t="s">
        <v>205</v>
      </c>
      <c r="Q25" s="115"/>
      <c r="R25" s="115"/>
      <c r="U25" s="200"/>
      <c r="V25" s="200"/>
      <c r="W25" s="119"/>
    </row>
    <row r="26" spans="1:23" ht="11.25" customHeight="1">
      <c r="A26" s="81">
        <v>26</v>
      </c>
      <c r="B26" s="116" t="s">
        <v>28</v>
      </c>
      <c r="C26" s="201">
        <v>191</v>
      </c>
      <c r="D26" s="201" t="s">
        <v>205</v>
      </c>
      <c r="E26" s="201">
        <v>3</v>
      </c>
      <c r="F26" s="201">
        <v>2</v>
      </c>
      <c r="G26" s="201">
        <v>3</v>
      </c>
      <c r="H26" s="201">
        <v>3</v>
      </c>
      <c r="I26" s="202">
        <v>10</v>
      </c>
      <c r="J26" s="202">
        <v>28</v>
      </c>
      <c r="K26" s="202">
        <v>18</v>
      </c>
      <c r="L26" s="201">
        <v>28</v>
      </c>
      <c r="M26" s="201">
        <v>76</v>
      </c>
      <c r="N26" s="201">
        <v>13</v>
      </c>
      <c r="O26" s="201">
        <v>3</v>
      </c>
      <c r="P26" s="201">
        <v>4</v>
      </c>
      <c r="Q26" s="115"/>
      <c r="R26" s="115"/>
      <c r="U26" s="200"/>
      <c r="V26" s="200"/>
      <c r="W26" s="119"/>
    </row>
    <row r="27" spans="1:23" ht="11.25" customHeight="1">
      <c r="A27" s="81">
        <v>27</v>
      </c>
      <c r="B27" s="116" t="s">
        <v>29</v>
      </c>
      <c r="C27" s="201">
        <v>21</v>
      </c>
      <c r="D27" s="201" t="s">
        <v>205</v>
      </c>
      <c r="E27" s="201">
        <v>1</v>
      </c>
      <c r="F27" s="201" t="s">
        <v>205</v>
      </c>
      <c r="G27" s="201" t="s">
        <v>205</v>
      </c>
      <c r="H27" s="201" t="s">
        <v>205</v>
      </c>
      <c r="I27" s="202" t="s">
        <v>205</v>
      </c>
      <c r="J27" s="202" t="s">
        <v>205</v>
      </c>
      <c r="K27" s="202">
        <v>6</v>
      </c>
      <c r="L27" s="201">
        <v>1</v>
      </c>
      <c r="M27" s="201">
        <v>13</v>
      </c>
      <c r="N27" s="201" t="s">
        <v>205</v>
      </c>
      <c r="O27" s="201" t="s">
        <v>205</v>
      </c>
      <c r="P27" s="201" t="s">
        <v>205</v>
      </c>
      <c r="Q27" s="115"/>
      <c r="R27" s="115"/>
      <c r="U27" s="200"/>
      <c r="V27" s="200"/>
      <c r="W27" s="119"/>
    </row>
    <row r="28" spans="1:23" ht="11.25" customHeight="1">
      <c r="A28" s="117">
        <v>28</v>
      </c>
      <c r="B28" s="118" t="s">
        <v>30</v>
      </c>
      <c r="C28" s="203">
        <v>66</v>
      </c>
      <c r="D28" s="203">
        <v>1</v>
      </c>
      <c r="E28" s="203">
        <v>1</v>
      </c>
      <c r="F28" s="203" t="s">
        <v>205</v>
      </c>
      <c r="G28" s="203">
        <v>1</v>
      </c>
      <c r="H28" s="203" t="s">
        <v>205</v>
      </c>
      <c r="I28" s="204">
        <v>4</v>
      </c>
      <c r="J28" s="204">
        <v>7</v>
      </c>
      <c r="K28" s="204">
        <v>5</v>
      </c>
      <c r="L28" s="203">
        <v>7</v>
      </c>
      <c r="M28" s="203">
        <v>17</v>
      </c>
      <c r="N28" s="203">
        <v>15</v>
      </c>
      <c r="O28" s="203" t="s">
        <v>205</v>
      </c>
      <c r="P28" s="203">
        <v>8</v>
      </c>
      <c r="Q28" s="115"/>
      <c r="R28" s="115"/>
      <c r="U28" s="200"/>
      <c r="V28" s="200"/>
      <c r="W28" s="119"/>
    </row>
    <row r="29" spans="1:23" ht="11.25" customHeight="1">
      <c r="A29" s="81">
        <v>29</v>
      </c>
      <c r="B29" s="116" t="s">
        <v>23</v>
      </c>
      <c r="C29" s="201">
        <v>70</v>
      </c>
      <c r="D29" s="201">
        <v>2</v>
      </c>
      <c r="E29" s="201">
        <v>1</v>
      </c>
      <c r="F29" s="201" t="s">
        <v>205</v>
      </c>
      <c r="G29" s="201" t="s">
        <v>205</v>
      </c>
      <c r="H29" s="201" t="s">
        <v>205</v>
      </c>
      <c r="I29" s="202">
        <v>2</v>
      </c>
      <c r="J29" s="202">
        <v>7</v>
      </c>
      <c r="K29" s="202">
        <v>5</v>
      </c>
      <c r="L29" s="201">
        <v>15</v>
      </c>
      <c r="M29" s="201">
        <v>23</v>
      </c>
      <c r="N29" s="201">
        <v>10</v>
      </c>
      <c r="O29" s="201">
        <v>3</v>
      </c>
      <c r="P29" s="201">
        <v>2</v>
      </c>
      <c r="Q29" s="115"/>
      <c r="R29" s="115"/>
      <c r="U29" s="200"/>
      <c r="V29" s="200"/>
      <c r="W29" s="119"/>
    </row>
    <row r="30" spans="1:23" ht="11.25" customHeight="1">
      <c r="A30" s="81">
        <v>30</v>
      </c>
      <c r="B30" s="116" t="s">
        <v>31</v>
      </c>
      <c r="C30" s="201">
        <v>10</v>
      </c>
      <c r="D30" s="201" t="s">
        <v>205</v>
      </c>
      <c r="E30" s="201" t="s">
        <v>205</v>
      </c>
      <c r="F30" s="201" t="s">
        <v>205</v>
      </c>
      <c r="G30" s="201" t="s">
        <v>205</v>
      </c>
      <c r="H30" s="201" t="s">
        <v>205</v>
      </c>
      <c r="I30" s="202" t="s">
        <v>205</v>
      </c>
      <c r="J30" s="202">
        <v>3</v>
      </c>
      <c r="K30" s="202">
        <v>1</v>
      </c>
      <c r="L30" s="201" t="s">
        <v>205</v>
      </c>
      <c r="M30" s="201">
        <v>2</v>
      </c>
      <c r="N30" s="201">
        <v>2</v>
      </c>
      <c r="O30" s="201">
        <v>1</v>
      </c>
      <c r="P30" s="201">
        <v>1</v>
      </c>
      <c r="Q30" s="115"/>
      <c r="R30" s="115"/>
      <c r="U30" s="200"/>
      <c r="V30" s="200"/>
      <c r="W30" s="119"/>
    </row>
    <row r="31" spans="1:23" ht="11.25" customHeight="1">
      <c r="A31" s="81">
        <v>31</v>
      </c>
      <c r="B31" s="116" t="s">
        <v>24</v>
      </c>
      <c r="C31" s="201">
        <v>131</v>
      </c>
      <c r="D31" s="201" t="s">
        <v>205</v>
      </c>
      <c r="E31" s="201">
        <v>4</v>
      </c>
      <c r="F31" s="201">
        <v>5</v>
      </c>
      <c r="G31" s="201">
        <v>4</v>
      </c>
      <c r="H31" s="201">
        <v>2</v>
      </c>
      <c r="I31" s="202">
        <v>7</v>
      </c>
      <c r="J31" s="202">
        <v>27</v>
      </c>
      <c r="K31" s="202">
        <v>11</v>
      </c>
      <c r="L31" s="201">
        <v>15</v>
      </c>
      <c r="M31" s="201">
        <v>33</v>
      </c>
      <c r="N31" s="201">
        <v>13</v>
      </c>
      <c r="O31" s="201">
        <v>1</v>
      </c>
      <c r="P31" s="201">
        <v>9</v>
      </c>
      <c r="Q31" s="115"/>
      <c r="R31" s="115"/>
      <c r="U31" s="200"/>
      <c r="V31" s="200"/>
      <c r="W31" s="119"/>
    </row>
    <row r="32" spans="1:23" ht="11.25" customHeight="1">
      <c r="A32" s="120">
        <v>32</v>
      </c>
      <c r="B32" s="121" t="s">
        <v>25</v>
      </c>
      <c r="C32" s="205">
        <v>188</v>
      </c>
      <c r="D32" s="205">
        <v>9</v>
      </c>
      <c r="E32" s="205">
        <v>6</v>
      </c>
      <c r="F32" s="205">
        <v>10</v>
      </c>
      <c r="G32" s="205">
        <v>13</v>
      </c>
      <c r="H32" s="205">
        <v>15</v>
      </c>
      <c r="I32" s="206">
        <v>20</v>
      </c>
      <c r="J32" s="206">
        <v>51</v>
      </c>
      <c r="K32" s="206">
        <v>22</v>
      </c>
      <c r="L32" s="206">
        <v>22</v>
      </c>
      <c r="M32" s="205">
        <v>18</v>
      </c>
      <c r="N32" s="205">
        <v>2</v>
      </c>
      <c r="O32" s="205" t="s">
        <v>205</v>
      </c>
      <c r="P32" s="205" t="s">
        <v>205</v>
      </c>
      <c r="Q32" s="115"/>
      <c r="R32" s="115"/>
      <c r="U32" s="200"/>
      <c r="V32" s="200"/>
      <c r="W32" s="119"/>
    </row>
    <row r="33" spans="10:23" ht="12.75" customHeight="1">
      <c r="J33" s="122"/>
      <c r="U33" s="200"/>
      <c r="V33" s="200"/>
      <c r="W33" s="119"/>
    </row>
    <row r="34" spans="10:23" ht="11.25" customHeight="1">
      <c r="J34" s="122"/>
      <c r="U34" s="200"/>
      <c r="V34" s="200"/>
      <c r="W34" s="119"/>
    </row>
    <row r="35" spans="10:23" ht="11.25" customHeight="1">
      <c r="J35" s="122"/>
      <c r="U35" s="200"/>
      <c r="V35" s="200"/>
      <c r="W35" s="119"/>
    </row>
    <row r="36" spans="1:23" ht="11.25" customHeight="1">
      <c r="A36" s="123"/>
      <c r="B36" s="124"/>
      <c r="C36" s="123"/>
      <c r="D36" s="123"/>
      <c r="E36" s="123"/>
      <c r="F36" s="123"/>
      <c r="G36" s="123"/>
      <c r="H36" s="123"/>
      <c r="I36" s="123"/>
      <c r="J36" s="122"/>
      <c r="K36" s="123"/>
      <c r="L36" s="122"/>
      <c r="M36" s="122"/>
      <c r="N36" s="122"/>
      <c r="O36" s="122"/>
      <c r="P36" s="122"/>
      <c r="Q36" s="122"/>
      <c r="R36" s="122"/>
      <c r="U36" s="200"/>
      <c r="V36" s="200"/>
      <c r="W36" s="119"/>
    </row>
    <row r="37" spans="1:22" ht="11.25" customHeight="1">
      <c r="A37" s="122"/>
      <c r="B37" s="125"/>
      <c r="C37" s="126"/>
      <c r="D37" s="126"/>
      <c r="E37" s="126"/>
      <c r="F37" s="126"/>
      <c r="G37" s="126"/>
      <c r="H37" s="126"/>
      <c r="I37" s="126"/>
      <c r="J37" s="126"/>
      <c r="K37" s="126"/>
      <c r="L37" s="126"/>
      <c r="M37" s="126"/>
      <c r="N37" s="126"/>
      <c r="O37" s="126"/>
      <c r="P37" s="126"/>
      <c r="Q37" s="126"/>
      <c r="R37" s="126"/>
      <c r="U37" s="200"/>
      <c r="V37" s="200"/>
    </row>
    <row r="38" spans="1:23" ht="11.25" customHeight="1">
      <c r="A38" s="122"/>
      <c r="B38" s="125"/>
      <c r="C38" s="82"/>
      <c r="D38" s="82"/>
      <c r="E38" s="82"/>
      <c r="F38" s="82"/>
      <c r="G38" s="82"/>
      <c r="H38" s="82"/>
      <c r="I38" s="82"/>
      <c r="J38" s="82"/>
      <c r="K38" s="82"/>
      <c r="L38" s="82"/>
      <c r="M38" s="82"/>
      <c r="N38" s="82"/>
      <c r="O38" s="82"/>
      <c r="P38" s="82"/>
      <c r="Q38" s="82"/>
      <c r="R38" s="82"/>
      <c r="U38" s="200"/>
      <c r="V38" s="200"/>
      <c r="W38" s="119"/>
    </row>
    <row r="39" spans="1:23" ht="11.25" customHeight="1">
      <c r="A39" s="126"/>
      <c r="B39" s="126"/>
      <c r="C39" s="82"/>
      <c r="D39" s="82"/>
      <c r="E39" s="127"/>
      <c r="F39" s="127"/>
      <c r="G39" s="82"/>
      <c r="H39" s="82"/>
      <c r="I39" s="127"/>
      <c r="J39" s="127"/>
      <c r="K39" s="82"/>
      <c r="L39" s="82"/>
      <c r="M39" s="127"/>
      <c r="N39" s="127"/>
      <c r="O39" s="82"/>
      <c r="P39" s="82"/>
      <c r="Q39" s="127"/>
      <c r="R39" s="127"/>
      <c r="U39" s="200"/>
      <c r="V39" s="200"/>
      <c r="W39" s="119"/>
    </row>
    <row r="40" spans="1:23" ht="11.25" customHeight="1">
      <c r="A40" s="122"/>
      <c r="B40" s="125"/>
      <c r="C40" s="66"/>
      <c r="D40" s="66"/>
      <c r="E40" s="127"/>
      <c r="F40" s="127"/>
      <c r="G40" s="66"/>
      <c r="H40" s="66"/>
      <c r="I40" s="127"/>
      <c r="J40" s="127"/>
      <c r="K40" s="66"/>
      <c r="L40" s="66"/>
      <c r="M40" s="127"/>
      <c r="N40" s="127"/>
      <c r="O40" s="66"/>
      <c r="P40" s="66"/>
      <c r="Q40" s="127"/>
      <c r="R40" s="127"/>
      <c r="U40" s="200"/>
      <c r="V40" s="200"/>
      <c r="W40" s="119"/>
    </row>
    <row r="41" spans="1:23" ht="11.25" customHeight="1">
      <c r="A41" s="122"/>
      <c r="B41" s="125"/>
      <c r="C41" s="82"/>
      <c r="D41" s="82"/>
      <c r="E41" s="127"/>
      <c r="F41" s="127"/>
      <c r="G41" s="82"/>
      <c r="H41" s="82"/>
      <c r="I41" s="127"/>
      <c r="J41" s="127"/>
      <c r="K41" s="82"/>
      <c r="L41" s="82"/>
      <c r="M41" s="127"/>
      <c r="N41" s="127"/>
      <c r="O41" s="82"/>
      <c r="P41" s="82"/>
      <c r="Q41" s="127"/>
      <c r="R41" s="127"/>
      <c r="U41" s="200"/>
      <c r="V41" s="200"/>
      <c r="W41" s="119"/>
    </row>
    <row r="42" spans="1:23" ht="11.25" customHeight="1">
      <c r="A42" s="124"/>
      <c r="B42" s="122"/>
      <c r="C42" s="128"/>
      <c r="D42" s="128"/>
      <c r="E42" s="129"/>
      <c r="F42" s="129"/>
      <c r="G42" s="128"/>
      <c r="H42" s="128"/>
      <c r="I42" s="129"/>
      <c r="J42" s="129"/>
      <c r="K42" s="128"/>
      <c r="L42" s="128"/>
      <c r="M42" s="129"/>
      <c r="N42" s="129"/>
      <c r="O42" s="128"/>
      <c r="P42" s="128"/>
      <c r="Q42" s="129"/>
      <c r="R42" s="129"/>
      <c r="U42" s="200"/>
      <c r="V42" s="200"/>
      <c r="W42" s="119"/>
    </row>
    <row r="43" spans="1:22" ht="11.25" customHeight="1">
      <c r="A43" s="122"/>
      <c r="B43" s="125"/>
      <c r="C43" s="112"/>
      <c r="D43" s="112"/>
      <c r="E43" s="130"/>
      <c r="F43" s="130"/>
      <c r="G43" s="112"/>
      <c r="H43" s="112"/>
      <c r="I43" s="130"/>
      <c r="J43" s="130"/>
      <c r="K43" s="112"/>
      <c r="L43" s="112"/>
      <c r="M43" s="130"/>
      <c r="N43" s="130"/>
      <c r="O43" s="112"/>
      <c r="P43" s="112"/>
      <c r="Q43" s="130"/>
      <c r="R43" s="130"/>
      <c r="U43" s="200"/>
      <c r="V43" s="200"/>
    </row>
    <row r="44" spans="1:22" ht="11.25" customHeight="1">
      <c r="A44" s="123"/>
      <c r="B44" s="123"/>
      <c r="C44" s="128"/>
      <c r="D44" s="128"/>
      <c r="E44" s="129"/>
      <c r="F44" s="129"/>
      <c r="G44" s="128"/>
      <c r="H44" s="128"/>
      <c r="I44" s="129"/>
      <c r="J44" s="129"/>
      <c r="K44" s="128"/>
      <c r="L44" s="128"/>
      <c r="M44" s="129"/>
      <c r="N44" s="129"/>
      <c r="O44" s="128"/>
      <c r="P44" s="128"/>
      <c r="Q44" s="129"/>
      <c r="R44" s="129"/>
      <c r="U44" s="200"/>
      <c r="V44" s="200"/>
    </row>
    <row r="45" spans="1:22" ht="11.25" customHeight="1">
      <c r="A45" s="122"/>
      <c r="B45" s="131"/>
      <c r="C45" s="112"/>
      <c r="D45" s="112"/>
      <c r="E45" s="130"/>
      <c r="F45" s="130"/>
      <c r="G45" s="112"/>
      <c r="H45" s="112"/>
      <c r="I45" s="130"/>
      <c r="J45" s="130"/>
      <c r="K45" s="112"/>
      <c r="L45" s="112"/>
      <c r="M45" s="130"/>
      <c r="N45" s="130"/>
      <c r="O45" s="112"/>
      <c r="P45" s="112"/>
      <c r="Q45" s="130"/>
      <c r="R45" s="130"/>
      <c r="U45" s="200"/>
      <c r="V45" s="200"/>
    </row>
    <row r="46" spans="1:22" ht="11.25" customHeight="1">
      <c r="A46" s="122"/>
      <c r="B46" s="131"/>
      <c r="C46" s="112"/>
      <c r="D46" s="112"/>
      <c r="E46" s="130"/>
      <c r="F46" s="130"/>
      <c r="G46" s="112"/>
      <c r="H46" s="112"/>
      <c r="I46" s="130"/>
      <c r="J46" s="130"/>
      <c r="K46" s="112"/>
      <c r="L46" s="112"/>
      <c r="M46" s="130"/>
      <c r="N46" s="130"/>
      <c r="O46" s="112"/>
      <c r="P46" s="112"/>
      <c r="Q46" s="130"/>
      <c r="R46" s="130"/>
      <c r="U46" s="200"/>
      <c r="V46" s="200"/>
    </row>
    <row r="47" spans="1:22" ht="11.25" customHeight="1">
      <c r="A47" s="122"/>
      <c r="B47" s="131"/>
      <c r="C47" s="112"/>
      <c r="D47" s="112"/>
      <c r="E47" s="130"/>
      <c r="F47" s="130"/>
      <c r="G47" s="112"/>
      <c r="H47" s="112"/>
      <c r="I47" s="130"/>
      <c r="J47" s="130"/>
      <c r="K47" s="112"/>
      <c r="L47" s="112"/>
      <c r="M47" s="130"/>
      <c r="N47" s="130"/>
      <c r="O47" s="112"/>
      <c r="P47" s="112"/>
      <c r="Q47" s="130"/>
      <c r="R47" s="130"/>
      <c r="U47" s="200"/>
      <c r="V47" s="200"/>
    </row>
    <row r="48" spans="1:18" ht="11.25" customHeight="1">
      <c r="A48" s="122"/>
      <c r="B48" s="131"/>
      <c r="C48" s="112"/>
      <c r="D48" s="112"/>
      <c r="E48" s="130"/>
      <c r="F48" s="130"/>
      <c r="G48" s="112"/>
      <c r="H48" s="112"/>
      <c r="I48" s="130"/>
      <c r="J48" s="130"/>
      <c r="K48" s="112"/>
      <c r="L48" s="112"/>
      <c r="M48" s="130"/>
      <c r="N48" s="130"/>
      <c r="O48" s="112"/>
      <c r="P48" s="112"/>
      <c r="Q48" s="130"/>
      <c r="R48" s="130"/>
    </row>
    <row r="49" spans="1:18" ht="11.25" customHeight="1">
      <c r="A49" s="122"/>
      <c r="B49" s="131"/>
      <c r="C49" s="112"/>
      <c r="D49" s="112"/>
      <c r="E49" s="130"/>
      <c r="F49" s="130"/>
      <c r="G49" s="112"/>
      <c r="H49" s="112"/>
      <c r="I49" s="130"/>
      <c r="J49" s="130"/>
      <c r="K49" s="112"/>
      <c r="L49" s="112"/>
      <c r="M49" s="130"/>
      <c r="N49" s="130"/>
      <c r="O49" s="112"/>
      <c r="P49" s="112"/>
      <c r="Q49" s="130"/>
      <c r="R49" s="130"/>
    </row>
    <row r="50" spans="1:18" ht="11.25" customHeight="1">
      <c r="A50" s="122"/>
      <c r="B50" s="131"/>
      <c r="C50" s="112"/>
      <c r="D50" s="112"/>
      <c r="E50" s="130"/>
      <c r="F50" s="130"/>
      <c r="G50" s="112"/>
      <c r="H50" s="112"/>
      <c r="I50" s="130"/>
      <c r="J50" s="130"/>
      <c r="K50" s="112"/>
      <c r="L50" s="112"/>
      <c r="M50" s="130"/>
      <c r="N50" s="130"/>
      <c r="O50" s="112"/>
      <c r="P50" s="112"/>
      <c r="Q50" s="130"/>
      <c r="R50" s="130"/>
    </row>
    <row r="51" spans="1:18" ht="11.25" customHeight="1">
      <c r="A51" s="122"/>
      <c r="B51" s="131"/>
      <c r="C51" s="112"/>
      <c r="D51" s="112"/>
      <c r="E51" s="130"/>
      <c r="F51" s="130"/>
      <c r="G51" s="112"/>
      <c r="H51" s="112"/>
      <c r="I51" s="130"/>
      <c r="J51" s="130"/>
      <c r="K51" s="112"/>
      <c r="L51" s="112"/>
      <c r="M51" s="130"/>
      <c r="N51" s="130"/>
      <c r="O51" s="112"/>
      <c r="P51" s="112"/>
      <c r="Q51" s="130"/>
      <c r="R51" s="130"/>
    </row>
    <row r="52" spans="1:38" ht="11.25" customHeight="1">
      <c r="A52" s="122"/>
      <c r="B52" s="131"/>
      <c r="C52" s="112"/>
      <c r="D52" s="112"/>
      <c r="E52" s="130"/>
      <c r="F52" s="130"/>
      <c r="G52" s="112"/>
      <c r="H52" s="112"/>
      <c r="I52" s="130"/>
      <c r="J52" s="130"/>
      <c r="K52" s="112"/>
      <c r="L52" s="112"/>
      <c r="M52" s="130"/>
      <c r="N52" s="130"/>
      <c r="O52" s="112"/>
      <c r="P52" s="112"/>
      <c r="Q52" s="130"/>
      <c r="R52" s="130"/>
      <c r="AL52" s="132"/>
    </row>
    <row r="53" spans="1:18" ht="11.25" customHeight="1">
      <c r="A53" s="122"/>
      <c r="B53" s="131"/>
      <c r="C53" s="112"/>
      <c r="D53" s="112"/>
      <c r="E53" s="130"/>
      <c r="F53" s="130"/>
      <c r="G53" s="112"/>
      <c r="H53" s="112"/>
      <c r="I53" s="130"/>
      <c r="J53" s="130"/>
      <c r="K53" s="112"/>
      <c r="L53" s="112"/>
      <c r="M53" s="130"/>
      <c r="N53" s="130"/>
      <c r="O53" s="112"/>
      <c r="P53" s="112"/>
      <c r="Q53" s="130"/>
      <c r="R53" s="130"/>
    </row>
    <row r="54" spans="1:18" ht="11.25" customHeight="1">
      <c r="A54" s="122"/>
      <c r="B54" s="131"/>
      <c r="C54" s="112"/>
      <c r="D54" s="112"/>
      <c r="E54" s="130"/>
      <c r="F54" s="130"/>
      <c r="G54" s="112"/>
      <c r="H54" s="112"/>
      <c r="I54" s="130"/>
      <c r="J54" s="130"/>
      <c r="K54" s="112"/>
      <c r="L54" s="112"/>
      <c r="M54" s="130"/>
      <c r="N54" s="130"/>
      <c r="O54" s="112"/>
      <c r="P54" s="112"/>
      <c r="Q54" s="130"/>
      <c r="R54" s="130"/>
    </row>
    <row r="55" spans="1:18" ht="11.25" customHeight="1">
      <c r="A55" s="122"/>
      <c r="B55" s="131"/>
      <c r="C55" s="112"/>
      <c r="D55" s="112"/>
      <c r="E55" s="130"/>
      <c r="F55" s="130"/>
      <c r="G55" s="112"/>
      <c r="H55" s="112"/>
      <c r="I55" s="130"/>
      <c r="J55" s="130"/>
      <c r="K55" s="112"/>
      <c r="L55" s="112"/>
      <c r="M55" s="130"/>
      <c r="N55" s="130"/>
      <c r="O55" s="112"/>
      <c r="P55" s="112"/>
      <c r="Q55" s="130"/>
      <c r="R55" s="130"/>
    </row>
    <row r="56" spans="1:18" ht="11.25" customHeight="1">
      <c r="A56" s="122"/>
      <c r="B56" s="133"/>
      <c r="C56" s="112"/>
      <c r="D56" s="112"/>
      <c r="E56" s="129"/>
      <c r="F56" s="129"/>
      <c r="G56" s="112"/>
      <c r="H56" s="112"/>
      <c r="I56" s="129"/>
      <c r="J56" s="129"/>
      <c r="K56" s="112"/>
      <c r="L56" s="112"/>
      <c r="M56" s="129"/>
      <c r="N56" s="129"/>
      <c r="O56" s="112"/>
      <c r="P56" s="112"/>
      <c r="Q56" s="129"/>
      <c r="R56" s="129"/>
    </row>
    <row r="57" spans="1:18" ht="11.25" customHeight="1">
      <c r="A57" s="123"/>
      <c r="B57" s="124"/>
      <c r="C57" s="128"/>
      <c r="D57" s="128"/>
      <c r="E57" s="129"/>
      <c r="F57" s="129"/>
      <c r="G57" s="128"/>
      <c r="H57" s="128"/>
      <c r="I57" s="129"/>
      <c r="J57" s="129"/>
      <c r="K57" s="128"/>
      <c r="L57" s="128"/>
      <c r="M57" s="129"/>
      <c r="N57" s="129"/>
      <c r="O57" s="128"/>
      <c r="P57" s="128"/>
      <c r="Q57" s="129"/>
      <c r="R57" s="129"/>
    </row>
    <row r="58" spans="1:18" ht="11.25" customHeight="1">
      <c r="A58" s="122"/>
      <c r="B58" s="134"/>
      <c r="C58" s="112"/>
      <c r="D58" s="112"/>
      <c r="E58" s="130"/>
      <c r="F58" s="130"/>
      <c r="G58" s="112"/>
      <c r="H58" s="112"/>
      <c r="I58" s="130"/>
      <c r="J58" s="130"/>
      <c r="K58" s="112"/>
      <c r="L58" s="112"/>
      <c r="M58" s="130"/>
      <c r="N58" s="130"/>
      <c r="O58" s="112"/>
      <c r="P58" s="112"/>
      <c r="Q58" s="130"/>
      <c r="R58" s="130"/>
    </row>
    <row r="59" spans="1:18" ht="11.25" customHeight="1">
      <c r="A59" s="122"/>
      <c r="B59" s="131"/>
      <c r="C59" s="112"/>
      <c r="D59" s="112"/>
      <c r="E59" s="130"/>
      <c r="F59" s="130"/>
      <c r="G59" s="112"/>
      <c r="H59" s="112"/>
      <c r="I59" s="130"/>
      <c r="J59" s="130"/>
      <c r="K59" s="112"/>
      <c r="L59" s="112"/>
      <c r="M59" s="130"/>
      <c r="N59" s="130"/>
      <c r="O59" s="112"/>
      <c r="P59" s="112"/>
      <c r="Q59" s="130"/>
      <c r="R59" s="130"/>
    </row>
    <row r="60" spans="1:18" ht="11.25" customHeight="1">
      <c r="A60" s="122"/>
      <c r="B60" s="131"/>
      <c r="C60" s="112"/>
      <c r="D60" s="112"/>
      <c r="E60" s="130"/>
      <c r="F60" s="130"/>
      <c r="G60" s="112"/>
      <c r="H60" s="112"/>
      <c r="I60" s="130"/>
      <c r="J60" s="130"/>
      <c r="K60" s="112"/>
      <c r="L60" s="112"/>
      <c r="M60" s="130"/>
      <c r="N60" s="130"/>
      <c r="O60" s="112"/>
      <c r="P60" s="112"/>
      <c r="Q60" s="130"/>
      <c r="R60" s="130"/>
    </row>
    <row r="61" spans="1:18" ht="11.25" customHeight="1">
      <c r="A61" s="122"/>
      <c r="B61" s="131"/>
      <c r="C61" s="112"/>
      <c r="D61" s="112"/>
      <c r="E61" s="130"/>
      <c r="F61" s="130"/>
      <c r="G61" s="112"/>
      <c r="H61" s="112"/>
      <c r="I61" s="130"/>
      <c r="J61" s="130"/>
      <c r="K61" s="112"/>
      <c r="L61" s="112"/>
      <c r="M61" s="130"/>
      <c r="N61" s="130"/>
      <c r="O61" s="112"/>
      <c r="P61" s="112"/>
      <c r="Q61" s="130"/>
      <c r="R61" s="130"/>
    </row>
    <row r="62" spans="1:18" ht="11.25" customHeight="1">
      <c r="A62" s="122"/>
      <c r="B62" s="131"/>
      <c r="C62" s="112"/>
      <c r="D62" s="112"/>
      <c r="E62" s="130"/>
      <c r="F62" s="130"/>
      <c r="G62" s="112"/>
      <c r="H62" s="112"/>
      <c r="I62" s="130"/>
      <c r="J62" s="130"/>
      <c r="K62" s="112"/>
      <c r="L62" s="112"/>
      <c r="M62" s="130"/>
      <c r="N62" s="130"/>
      <c r="O62" s="112"/>
      <c r="P62" s="112"/>
      <c r="Q62" s="130"/>
      <c r="R62" s="130"/>
    </row>
    <row r="63" spans="1:18" ht="11.25" customHeight="1">
      <c r="A63" s="122"/>
      <c r="B63" s="131"/>
      <c r="C63" s="112"/>
      <c r="D63" s="112"/>
      <c r="E63" s="130"/>
      <c r="F63" s="130"/>
      <c r="G63" s="112"/>
      <c r="H63" s="112"/>
      <c r="I63" s="130"/>
      <c r="J63" s="130"/>
      <c r="K63" s="112"/>
      <c r="L63" s="112"/>
      <c r="M63" s="130"/>
      <c r="N63" s="130"/>
      <c r="O63" s="112"/>
      <c r="P63" s="112"/>
      <c r="Q63" s="130"/>
      <c r="R63" s="130"/>
    </row>
    <row r="64" spans="1:19" ht="11.25" customHeight="1">
      <c r="A64" s="122"/>
      <c r="B64" s="131"/>
      <c r="C64" s="112"/>
      <c r="D64" s="112"/>
      <c r="E64" s="130"/>
      <c r="F64" s="130"/>
      <c r="G64" s="112"/>
      <c r="H64" s="112"/>
      <c r="I64" s="130"/>
      <c r="J64" s="130"/>
      <c r="K64" s="115"/>
      <c r="L64" s="115"/>
      <c r="M64" s="135"/>
      <c r="N64" s="135"/>
      <c r="O64" s="115"/>
      <c r="P64" s="115"/>
      <c r="Q64" s="135"/>
      <c r="R64" s="135"/>
      <c r="S64" s="122"/>
    </row>
    <row r="65" spans="1:18" ht="11.25" customHeight="1">
      <c r="A65" s="122"/>
      <c r="B65" s="125"/>
      <c r="C65" s="112"/>
      <c r="D65" s="112"/>
      <c r="E65" s="129"/>
      <c r="F65" s="129"/>
      <c r="G65" s="112"/>
      <c r="H65" s="112"/>
      <c r="I65" s="129"/>
      <c r="J65" s="129"/>
      <c r="K65" s="112"/>
      <c r="L65" s="112"/>
      <c r="M65" s="129"/>
      <c r="N65" s="129"/>
      <c r="O65" s="112"/>
      <c r="P65" s="112"/>
      <c r="Q65" s="129"/>
      <c r="R65" s="129"/>
    </row>
    <row r="66" spans="1:18" ht="11.25" customHeight="1">
      <c r="A66" s="123"/>
      <c r="B66" s="124"/>
      <c r="C66" s="128"/>
      <c r="D66" s="128"/>
      <c r="E66" s="129"/>
      <c r="F66" s="129"/>
      <c r="G66" s="128"/>
      <c r="H66" s="128"/>
      <c r="I66" s="129"/>
      <c r="J66" s="129"/>
      <c r="K66" s="128"/>
      <c r="L66" s="128"/>
      <c r="M66" s="129"/>
      <c r="N66" s="129"/>
      <c r="O66" s="128"/>
      <c r="P66" s="128"/>
      <c r="Q66" s="129"/>
      <c r="R66" s="129"/>
    </row>
    <row r="67" spans="1:18" ht="11.25" customHeight="1">
      <c r="A67" s="136"/>
      <c r="B67" s="131"/>
      <c r="C67" s="112"/>
      <c r="D67" s="112"/>
      <c r="E67" s="130"/>
      <c r="F67" s="130"/>
      <c r="G67" s="112"/>
      <c r="H67" s="112"/>
      <c r="I67" s="130"/>
      <c r="J67" s="130"/>
      <c r="K67" s="112"/>
      <c r="L67" s="112"/>
      <c r="M67" s="130"/>
      <c r="N67" s="130"/>
      <c r="O67" s="112"/>
      <c r="P67" s="112"/>
      <c r="Q67" s="130"/>
      <c r="R67" s="130"/>
    </row>
    <row r="68" spans="1:18" ht="11.25" customHeight="1">
      <c r="A68" s="122"/>
      <c r="B68" s="131"/>
      <c r="C68" s="112"/>
      <c r="D68" s="112"/>
      <c r="E68" s="130"/>
      <c r="F68" s="130"/>
      <c r="G68" s="112"/>
      <c r="H68" s="112"/>
      <c r="I68" s="130"/>
      <c r="J68" s="130"/>
      <c r="K68" s="112"/>
      <c r="L68" s="112"/>
      <c r="M68" s="130"/>
      <c r="N68" s="130"/>
      <c r="O68" s="112"/>
      <c r="P68" s="112"/>
      <c r="Q68" s="130"/>
      <c r="R68" s="130"/>
    </row>
    <row r="69" spans="1:18" ht="11.25" customHeight="1">
      <c r="A69" s="122"/>
      <c r="B69" s="131"/>
      <c r="C69" s="112"/>
      <c r="D69" s="112"/>
      <c r="E69" s="130"/>
      <c r="F69" s="130"/>
      <c r="G69" s="112"/>
      <c r="H69" s="112"/>
      <c r="I69" s="130"/>
      <c r="J69" s="130"/>
      <c r="K69" s="112"/>
      <c r="L69" s="112"/>
      <c r="M69" s="130"/>
      <c r="N69" s="130"/>
      <c r="O69" s="112"/>
      <c r="P69" s="112"/>
      <c r="Q69" s="130"/>
      <c r="R69" s="130"/>
    </row>
    <row r="70" spans="1:18" ht="11.25" customHeight="1">
      <c r="A70" s="122"/>
      <c r="B70" s="131"/>
      <c r="C70" s="112"/>
      <c r="D70" s="112"/>
      <c r="E70" s="130"/>
      <c r="F70" s="130"/>
      <c r="G70" s="112"/>
      <c r="H70" s="112"/>
      <c r="I70" s="130"/>
      <c r="J70" s="130"/>
      <c r="K70" s="112"/>
      <c r="L70" s="112"/>
      <c r="M70" s="130"/>
      <c r="N70" s="130"/>
      <c r="O70" s="112"/>
      <c r="P70" s="112"/>
      <c r="Q70" s="130"/>
      <c r="R70" s="130"/>
    </row>
    <row r="71" spans="1:18" ht="11.25" customHeight="1">
      <c r="A71" s="122"/>
      <c r="B71" s="131"/>
      <c r="C71" s="112"/>
      <c r="D71" s="112"/>
      <c r="E71" s="130"/>
      <c r="F71" s="130"/>
      <c r="G71" s="112"/>
      <c r="H71" s="112"/>
      <c r="I71" s="130"/>
      <c r="J71" s="130"/>
      <c r="K71" s="112"/>
      <c r="L71" s="112"/>
      <c r="M71" s="130"/>
      <c r="N71" s="130"/>
      <c r="O71" s="112"/>
      <c r="P71" s="112"/>
      <c r="Q71" s="130"/>
      <c r="R71" s="130"/>
    </row>
    <row r="72" spans="1:18" ht="11.25" customHeight="1">
      <c r="A72" s="122"/>
      <c r="B72" s="131"/>
      <c r="C72" s="112"/>
      <c r="D72" s="112"/>
      <c r="E72" s="130"/>
      <c r="F72" s="130"/>
      <c r="G72" s="112"/>
      <c r="H72" s="112"/>
      <c r="I72" s="130"/>
      <c r="J72" s="130"/>
      <c r="K72" s="112"/>
      <c r="L72" s="112"/>
      <c r="M72" s="130"/>
      <c r="N72" s="130"/>
      <c r="O72" s="112"/>
      <c r="P72" s="112"/>
      <c r="Q72" s="130"/>
      <c r="R72" s="130"/>
    </row>
    <row r="73" spans="1:18" ht="11.25" customHeight="1">
      <c r="A73" s="122"/>
      <c r="B73" s="131"/>
      <c r="C73" s="112"/>
      <c r="D73" s="112"/>
      <c r="E73" s="130"/>
      <c r="F73" s="130"/>
      <c r="G73" s="112"/>
      <c r="H73" s="112"/>
      <c r="I73" s="130"/>
      <c r="J73" s="130"/>
      <c r="K73" s="112"/>
      <c r="L73" s="112"/>
      <c r="M73" s="130"/>
      <c r="N73" s="130"/>
      <c r="O73" s="112"/>
      <c r="P73" s="112"/>
      <c r="Q73" s="130"/>
      <c r="R73" s="130"/>
    </row>
    <row r="74" spans="1:19" ht="11.25" customHeight="1">
      <c r="A74" s="122"/>
      <c r="B74" s="131"/>
      <c r="C74" s="112"/>
      <c r="D74" s="112"/>
      <c r="E74" s="130"/>
      <c r="F74" s="130"/>
      <c r="G74" s="112"/>
      <c r="H74" s="112"/>
      <c r="I74" s="130"/>
      <c r="J74" s="130"/>
      <c r="K74" s="115"/>
      <c r="L74" s="115"/>
      <c r="M74" s="115"/>
      <c r="N74" s="115"/>
      <c r="O74" s="115"/>
      <c r="P74" s="115"/>
      <c r="Q74" s="115"/>
      <c r="R74" s="115"/>
      <c r="S74" s="122"/>
    </row>
    <row r="75" spans="1:18" ht="11.25" customHeight="1">
      <c r="A75" s="122"/>
      <c r="B75" s="131"/>
      <c r="C75" s="112"/>
      <c r="D75" s="112"/>
      <c r="E75" s="130"/>
      <c r="F75" s="130"/>
      <c r="G75" s="112"/>
      <c r="H75" s="112"/>
      <c r="I75" s="130"/>
      <c r="J75" s="130"/>
      <c r="K75" s="112"/>
      <c r="L75" s="112"/>
      <c r="M75" s="112"/>
      <c r="N75" s="112"/>
      <c r="O75" s="112"/>
      <c r="P75" s="112"/>
      <c r="Q75" s="112"/>
      <c r="R75" s="112"/>
    </row>
    <row r="76" ht="11.25" customHeight="1">
      <c r="J76" s="122"/>
    </row>
    <row r="77" ht="11.25" customHeight="1">
      <c r="J77" s="122"/>
    </row>
    <row r="78" ht="11.25" customHeight="1">
      <c r="J78" s="122"/>
    </row>
    <row r="79" ht="11.25" customHeight="1">
      <c r="J79" s="122"/>
    </row>
    <row r="80" ht="11.25" customHeight="1">
      <c r="J80" s="122"/>
    </row>
    <row r="81" ht="11.25" customHeight="1">
      <c r="J81" s="122"/>
    </row>
    <row r="82" ht="11.25" customHeight="1">
      <c r="J82" s="122"/>
    </row>
    <row r="83" ht="11.25" customHeight="1">
      <c r="J83" s="122"/>
    </row>
    <row r="84" ht="11.25" customHeight="1">
      <c r="J84" s="122"/>
    </row>
    <row r="85" ht="11.25">
      <c r="J85" s="122"/>
    </row>
    <row r="86" ht="11.25">
      <c r="J86" s="122"/>
    </row>
    <row r="87" ht="11.25">
      <c r="J87" s="122"/>
    </row>
    <row r="88" ht="11.25">
      <c r="J88" s="122"/>
    </row>
    <row r="89" ht="11.25">
      <c r="J89" s="122"/>
    </row>
    <row r="90" ht="11.25">
      <c r="J90" s="122"/>
    </row>
    <row r="91" ht="11.25">
      <c r="J91" s="122"/>
    </row>
    <row r="92" ht="11.25">
      <c r="J92" s="122"/>
    </row>
    <row r="93" ht="11.25">
      <c r="J93" s="122"/>
    </row>
    <row r="94" ht="11.25">
      <c r="J94" s="122"/>
    </row>
    <row r="95" ht="11.25">
      <c r="J95" s="122"/>
    </row>
    <row r="96" ht="11.25">
      <c r="J96" s="122"/>
    </row>
    <row r="97" ht="11.25">
      <c r="J97" s="122"/>
    </row>
    <row r="98" ht="11.25">
      <c r="J98" s="122"/>
    </row>
  </sheetData>
  <sheetProtection/>
  <printOptions horizontalCentered="1"/>
  <pageMargins left="0.7086614173228347" right="0.7086614173228347" top="0.8267716535433072" bottom="0.5118110236220472" header="0.5118110236220472" footer="0.4724409448818898"/>
  <pageSetup fitToWidth="2" horizontalDpi="600" verticalDpi="600" orientation="portrait" pageOrder="overThenDown" paperSize="9" scale="83" r:id="rId1"/>
  <colBreaks count="1" manualBreakCount="1">
    <brk id="9" max="32" man="1"/>
  </colBreaks>
</worksheet>
</file>

<file path=xl/worksheets/sheet7.xml><?xml version="1.0" encoding="utf-8"?>
<worksheet xmlns="http://schemas.openxmlformats.org/spreadsheetml/2006/main" xmlns:r="http://schemas.openxmlformats.org/officeDocument/2006/relationships">
  <dimension ref="A1:AL98"/>
  <sheetViews>
    <sheetView showGridLines="0" zoomScaleSheetLayoutView="100" workbookViewId="0" topLeftCell="A1">
      <selection activeCell="A1" sqref="A1"/>
    </sheetView>
  </sheetViews>
  <sheetFormatPr defaultColWidth="11.375" defaultRowHeight="12.75"/>
  <cols>
    <col min="1" max="1" width="2.75390625" style="81" customWidth="1"/>
    <col min="2" max="2" width="17.75390625" style="81" customWidth="1"/>
    <col min="3" max="3" width="9.875" style="81" customWidth="1"/>
    <col min="4" max="16" width="11.125" style="81" customWidth="1"/>
    <col min="17" max="18" width="12.00390625" style="81" customWidth="1"/>
    <col min="19" max="19" width="11.75390625" style="81" customWidth="1"/>
    <col min="20" max="20" width="2.75390625" style="81" customWidth="1"/>
    <col min="21" max="21" width="17.75390625" style="81" customWidth="1"/>
    <col min="22" max="23" width="9.125" style="81" customWidth="1"/>
    <col min="24" max="25" width="8.625" style="81" customWidth="1"/>
    <col min="26" max="27" width="9.75390625" style="81" customWidth="1"/>
    <col min="28" max="29" width="8.75390625" style="81" customWidth="1"/>
    <col min="30" max="30" width="13.875" style="81" customWidth="1"/>
    <col min="31" max="31" width="13.125" style="81" customWidth="1"/>
    <col min="32" max="33" width="9.75390625" style="81" customWidth="1"/>
    <col min="34" max="35" width="13.25390625" style="81" customWidth="1"/>
    <col min="36" max="37" width="9.75390625" style="81" customWidth="1"/>
    <col min="38" max="38" width="11.375" style="81" customWidth="1"/>
    <col min="39" max="39" width="7.875" style="81" customWidth="1"/>
    <col min="40" max="16384" width="11.375" style="81" customWidth="1"/>
  </cols>
  <sheetData>
    <row r="1" spans="1:37" ht="15" customHeight="1" thickBot="1">
      <c r="A1" s="86" t="s">
        <v>170</v>
      </c>
      <c r="B1" s="86"/>
      <c r="C1" s="86"/>
      <c r="D1" s="86"/>
      <c r="E1" s="86"/>
      <c r="F1" s="86"/>
      <c r="G1" s="86"/>
      <c r="H1" s="86"/>
      <c r="J1" s="87"/>
      <c r="T1" s="82"/>
      <c r="U1" s="82"/>
      <c r="V1" s="83"/>
      <c r="W1" s="83"/>
      <c r="X1" s="84"/>
      <c r="Y1" s="85"/>
      <c r="Z1" s="83"/>
      <c r="AA1" s="83"/>
      <c r="AB1" s="84"/>
      <c r="AC1" s="85"/>
      <c r="AD1" s="83"/>
      <c r="AE1" s="83"/>
      <c r="AF1" s="84"/>
      <c r="AG1" s="85"/>
      <c r="AH1" s="83"/>
      <c r="AI1" s="83"/>
      <c r="AJ1" s="84"/>
      <c r="AK1" s="85"/>
    </row>
    <row r="2" spans="1:36" s="94" customFormat="1" ht="11.25" customHeight="1">
      <c r="A2" s="88"/>
      <c r="B2" s="88"/>
      <c r="C2" s="91"/>
      <c r="D2" s="91"/>
      <c r="E2" s="91"/>
      <c r="F2" s="91"/>
      <c r="G2" s="91"/>
      <c r="H2" s="91"/>
      <c r="I2" s="92"/>
      <c r="J2" s="92"/>
      <c r="K2" s="92"/>
      <c r="L2" s="91"/>
      <c r="M2" s="91"/>
      <c r="N2" s="91"/>
      <c r="O2" s="92"/>
      <c r="P2" s="91"/>
      <c r="Q2" s="93"/>
      <c r="R2" s="93"/>
      <c r="U2" s="95"/>
      <c r="V2" s="95"/>
      <c r="X2" s="96"/>
      <c r="AB2" s="96"/>
      <c r="AF2" s="96"/>
      <c r="AJ2" s="96"/>
    </row>
    <row r="3" spans="3:22" s="94" customFormat="1" ht="11.25" customHeight="1">
      <c r="C3" s="97" t="s">
        <v>98</v>
      </c>
      <c r="D3" s="98" t="s">
        <v>72</v>
      </c>
      <c r="E3" s="98" t="s">
        <v>110</v>
      </c>
      <c r="F3" s="98" t="s">
        <v>111</v>
      </c>
      <c r="G3" s="98" t="s">
        <v>112</v>
      </c>
      <c r="H3" s="98" t="s">
        <v>113</v>
      </c>
      <c r="I3" s="99" t="s">
        <v>114</v>
      </c>
      <c r="J3" s="100" t="s">
        <v>115</v>
      </c>
      <c r="K3" s="100" t="s">
        <v>116</v>
      </c>
      <c r="L3" s="101" t="s">
        <v>73</v>
      </c>
      <c r="M3" s="101" t="s">
        <v>117</v>
      </c>
      <c r="N3" s="101" t="s">
        <v>118</v>
      </c>
      <c r="O3" s="100" t="s">
        <v>119</v>
      </c>
      <c r="P3" s="101" t="s">
        <v>120</v>
      </c>
      <c r="Q3" s="102"/>
      <c r="R3" s="102"/>
      <c r="U3" s="95"/>
      <c r="V3" s="95"/>
    </row>
    <row r="4" spans="1:22" s="94" customFormat="1" ht="11.25" customHeight="1">
      <c r="A4" s="103" t="s">
        <v>3</v>
      </c>
      <c r="B4" s="103"/>
      <c r="C4" s="101"/>
      <c r="D4" s="98" t="s">
        <v>74</v>
      </c>
      <c r="E4" s="98" t="s">
        <v>99</v>
      </c>
      <c r="F4" s="98" t="s">
        <v>99</v>
      </c>
      <c r="G4" s="98" t="s">
        <v>99</v>
      </c>
      <c r="H4" s="98" t="s">
        <v>99</v>
      </c>
      <c r="I4" s="99" t="s">
        <v>99</v>
      </c>
      <c r="J4" s="100" t="s">
        <v>99</v>
      </c>
      <c r="K4" s="100" t="s">
        <v>99</v>
      </c>
      <c r="L4" s="101" t="s">
        <v>75</v>
      </c>
      <c r="M4" s="101" t="s">
        <v>75</v>
      </c>
      <c r="N4" s="101" t="s">
        <v>75</v>
      </c>
      <c r="O4" s="100" t="s">
        <v>75</v>
      </c>
      <c r="P4" s="101" t="s">
        <v>75</v>
      </c>
      <c r="Q4" s="102"/>
      <c r="R4" s="102"/>
      <c r="U4" s="95"/>
      <c r="V4" s="95"/>
    </row>
    <row r="5" spans="3:22" s="94" customFormat="1" ht="11.25" customHeight="1">
      <c r="C5" s="104"/>
      <c r="D5" s="101"/>
      <c r="E5" s="101" t="s">
        <v>76</v>
      </c>
      <c r="F5" s="101" t="s">
        <v>121</v>
      </c>
      <c r="G5" s="101" t="s">
        <v>122</v>
      </c>
      <c r="H5" s="101" t="s">
        <v>123</v>
      </c>
      <c r="I5" s="100" t="s">
        <v>124</v>
      </c>
      <c r="J5" s="100" t="s">
        <v>125</v>
      </c>
      <c r="K5" s="100" t="s">
        <v>126</v>
      </c>
      <c r="L5" s="101" t="s">
        <v>127</v>
      </c>
      <c r="M5" s="101" t="s">
        <v>128</v>
      </c>
      <c r="N5" s="101" t="s">
        <v>129</v>
      </c>
      <c r="O5" s="100" t="s">
        <v>130</v>
      </c>
      <c r="P5" s="101"/>
      <c r="Q5" s="102"/>
      <c r="R5" s="102"/>
      <c r="U5" s="95"/>
      <c r="V5" s="95"/>
    </row>
    <row r="6" spans="3:22" s="94" customFormat="1" ht="11.25" customHeight="1">
      <c r="C6" s="104"/>
      <c r="D6" s="104"/>
      <c r="E6" s="101" t="s">
        <v>74</v>
      </c>
      <c r="F6" s="101" t="s">
        <v>74</v>
      </c>
      <c r="G6" s="101" t="s">
        <v>74</v>
      </c>
      <c r="H6" s="101" t="s">
        <v>74</v>
      </c>
      <c r="I6" s="100" t="s">
        <v>74</v>
      </c>
      <c r="J6" s="100" t="s">
        <v>74</v>
      </c>
      <c r="K6" s="100" t="s">
        <v>74</v>
      </c>
      <c r="L6" s="101" t="s">
        <v>74</v>
      </c>
      <c r="M6" s="101" t="s">
        <v>74</v>
      </c>
      <c r="N6" s="101" t="s">
        <v>74</v>
      </c>
      <c r="O6" s="105" t="s">
        <v>74</v>
      </c>
      <c r="P6" s="106"/>
      <c r="Q6" s="93"/>
      <c r="R6" s="93"/>
      <c r="U6" s="95"/>
      <c r="V6" s="95"/>
    </row>
    <row r="7" spans="1:22" ht="11.25" customHeight="1">
      <c r="A7" s="107"/>
      <c r="B7" s="197" t="s">
        <v>100</v>
      </c>
      <c r="C7" s="393">
        <f>SUM(C9:C32)</f>
        <v>2275</v>
      </c>
      <c r="D7" s="393">
        <v>3</v>
      </c>
      <c r="E7" s="393">
        <v>3</v>
      </c>
      <c r="F7" s="393">
        <v>3</v>
      </c>
      <c r="G7" s="393">
        <v>4</v>
      </c>
      <c r="H7" s="393">
        <v>9</v>
      </c>
      <c r="I7" s="394">
        <v>45</v>
      </c>
      <c r="J7" s="394">
        <v>332</v>
      </c>
      <c r="K7" s="394">
        <v>293</v>
      </c>
      <c r="L7" s="393">
        <v>390</v>
      </c>
      <c r="M7" s="393">
        <v>912</v>
      </c>
      <c r="N7" s="393">
        <v>207</v>
      </c>
      <c r="O7" s="393">
        <v>30</v>
      </c>
      <c r="P7" s="393">
        <v>44</v>
      </c>
      <c r="Q7" s="108"/>
      <c r="R7" s="108"/>
      <c r="U7" s="200"/>
      <c r="V7" s="200"/>
    </row>
    <row r="8" spans="3:22" ht="11.25" customHeight="1">
      <c r="C8" s="264"/>
      <c r="D8" s="313"/>
      <c r="E8" s="313"/>
      <c r="F8" s="313"/>
      <c r="G8" s="313"/>
      <c r="H8" s="313"/>
      <c r="I8" s="314"/>
      <c r="J8" s="314"/>
      <c r="K8" s="314"/>
      <c r="L8" s="313"/>
      <c r="M8" s="313"/>
      <c r="N8" s="313"/>
      <c r="O8" s="313"/>
      <c r="P8" s="313"/>
      <c r="Q8" s="112"/>
      <c r="R8" s="112"/>
      <c r="U8" s="200"/>
      <c r="V8" s="200"/>
    </row>
    <row r="9" spans="1:22" ht="11.25" customHeight="1">
      <c r="A9" s="113" t="s">
        <v>131</v>
      </c>
      <c r="B9" s="114" t="s">
        <v>7</v>
      </c>
      <c r="C9" s="395">
        <v>547</v>
      </c>
      <c r="D9" s="395">
        <v>2</v>
      </c>
      <c r="E9" s="395">
        <v>1</v>
      </c>
      <c r="F9" s="395">
        <v>1</v>
      </c>
      <c r="G9" s="395">
        <v>2</v>
      </c>
      <c r="H9" s="395">
        <v>4</v>
      </c>
      <c r="I9" s="396">
        <v>14</v>
      </c>
      <c r="J9" s="396">
        <v>102</v>
      </c>
      <c r="K9" s="396">
        <v>83</v>
      </c>
      <c r="L9" s="395">
        <v>84</v>
      </c>
      <c r="M9" s="395">
        <v>192</v>
      </c>
      <c r="N9" s="395">
        <v>50</v>
      </c>
      <c r="O9" s="395">
        <v>9</v>
      </c>
      <c r="P9" s="395">
        <v>3</v>
      </c>
      <c r="Q9" s="115"/>
      <c r="R9" s="115"/>
      <c r="U9" s="200"/>
      <c r="V9" s="200"/>
    </row>
    <row r="10" spans="1:22" ht="11.25" customHeight="1">
      <c r="A10" s="81">
        <v>10</v>
      </c>
      <c r="B10" s="116" t="s">
        <v>8</v>
      </c>
      <c r="C10" s="395">
        <v>96</v>
      </c>
      <c r="D10" s="395">
        <v>1</v>
      </c>
      <c r="E10" s="395">
        <v>2</v>
      </c>
      <c r="F10" s="395" t="s">
        <v>205</v>
      </c>
      <c r="G10" s="395">
        <v>1</v>
      </c>
      <c r="H10" s="395">
        <v>1</v>
      </c>
      <c r="I10" s="396">
        <v>3</v>
      </c>
      <c r="J10" s="396">
        <v>15</v>
      </c>
      <c r="K10" s="396">
        <v>7</v>
      </c>
      <c r="L10" s="395">
        <v>11</v>
      </c>
      <c r="M10" s="395">
        <v>45</v>
      </c>
      <c r="N10" s="395">
        <v>4</v>
      </c>
      <c r="O10" s="395">
        <v>3</v>
      </c>
      <c r="P10" s="395">
        <v>3</v>
      </c>
      <c r="Q10" s="115"/>
      <c r="R10" s="115"/>
      <c r="U10" s="200"/>
      <c r="V10" s="200"/>
    </row>
    <row r="11" spans="1:22" ht="11.25" customHeight="1">
      <c r="A11" s="81">
        <v>11</v>
      </c>
      <c r="B11" s="116" t="s">
        <v>9</v>
      </c>
      <c r="C11" s="395">
        <v>163</v>
      </c>
      <c r="D11" s="395" t="s">
        <v>205</v>
      </c>
      <c r="E11" s="395" t="s">
        <v>205</v>
      </c>
      <c r="F11" s="395" t="s">
        <v>205</v>
      </c>
      <c r="G11" s="395">
        <v>1</v>
      </c>
      <c r="H11" s="395" t="s">
        <v>205</v>
      </c>
      <c r="I11" s="396">
        <v>8</v>
      </c>
      <c r="J11" s="396">
        <v>36</v>
      </c>
      <c r="K11" s="396">
        <v>36</v>
      </c>
      <c r="L11" s="395">
        <v>35</v>
      </c>
      <c r="M11" s="395">
        <v>41</v>
      </c>
      <c r="N11" s="395">
        <v>6</v>
      </c>
      <c r="O11" s="395" t="s">
        <v>205</v>
      </c>
      <c r="P11" s="395" t="s">
        <v>205</v>
      </c>
      <c r="Q11" s="115"/>
      <c r="R11" s="115"/>
      <c r="U11" s="200"/>
      <c r="V11" s="200"/>
    </row>
    <row r="12" spans="1:22" ht="11.25" customHeight="1">
      <c r="A12" s="81">
        <v>12</v>
      </c>
      <c r="B12" s="116" t="s">
        <v>10</v>
      </c>
      <c r="C12" s="395">
        <v>153</v>
      </c>
      <c r="D12" s="395" t="s">
        <v>205</v>
      </c>
      <c r="E12" s="395" t="s">
        <v>205</v>
      </c>
      <c r="F12" s="395" t="s">
        <v>205</v>
      </c>
      <c r="G12" s="395" t="s">
        <v>205</v>
      </c>
      <c r="H12" s="395">
        <v>1</v>
      </c>
      <c r="I12" s="396">
        <v>5</v>
      </c>
      <c r="J12" s="396">
        <v>22</v>
      </c>
      <c r="K12" s="396">
        <v>22</v>
      </c>
      <c r="L12" s="395">
        <v>41</v>
      </c>
      <c r="M12" s="395">
        <v>58</v>
      </c>
      <c r="N12" s="395">
        <v>4</v>
      </c>
      <c r="O12" s="395" t="s">
        <v>205</v>
      </c>
      <c r="P12" s="395" t="s">
        <v>205</v>
      </c>
      <c r="Q12" s="115"/>
      <c r="R12" s="115"/>
      <c r="U12" s="200"/>
      <c r="V12" s="200"/>
    </row>
    <row r="13" spans="1:22" ht="11.25" customHeight="1">
      <c r="A13" s="117">
        <v>13</v>
      </c>
      <c r="B13" s="118" t="s">
        <v>11</v>
      </c>
      <c r="C13" s="397">
        <v>69</v>
      </c>
      <c r="D13" s="397" t="s">
        <v>205</v>
      </c>
      <c r="E13" s="397" t="s">
        <v>205</v>
      </c>
      <c r="F13" s="397" t="s">
        <v>205</v>
      </c>
      <c r="G13" s="397" t="s">
        <v>205</v>
      </c>
      <c r="H13" s="397" t="s">
        <v>205</v>
      </c>
      <c r="I13" s="398">
        <v>1</v>
      </c>
      <c r="J13" s="398">
        <v>18</v>
      </c>
      <c r="K13" s="398">
        <v>20</v>
      </c>
      <c r="L13" s="397">
        <v>16</v>
      </c>
      <c r="M13" s="397">
        <v>13</v>
      </c>
      <c r="N13" s="397">
        <v>1</v>
      </c>
      <c r="O13" s="397" t="s">
        <v>205</v>
      </c>
      <c r="P13" s="397" t="s">
        <v>205</v>
      </c>
      <c r="Q13" s="115"/>
      <c r="R13" s="115"/>
      <c r="U13" s="200"/>
      <c r="V13" s="200"/>
    </row>
    <row r="14" spans="1:22" ht="11.25" customHeight="1">
      <c r="A14" s="81">
        <v>14</v>
      </c>
      <c r="B14" s="116" t="s">
        <v>12</v>
      </c>
      <c r="C14" s="395">
        <v>29</v>
      </c>
      <c r="D14" s="395" t="s">
        <v>205</v>
      </c>
      <c r="E14" s="395" t="s">
        <v>205</v>
      </c>
      <c r="F14" s="395" t="s">
        <v>205</v>
      </c>
      <c r="G14" s="395" t="s">
        <v>205</v>
      </c>
      <c r="H14" s="395" t="s">
        <v>205</v>
      </c>
      <c r="I14" s="396">
        <v>1</v>
      </c>
      <c r="J14" s="396">
        <v>5</v>
      </c>
      <c r="K14" s="396" t="s">
        <v>205</v>
      </c>
      <c r="L14" s="395">
        <v>3</v>
      </c>
      <c r="M14" s="395">
        <v>15</v>
      </c>
      <c r="N14" s="395">
        <v>4</v>
      </c>
      <c r="O14" s="395" t="s">
        <v>205</v>
      </c>
      <c r="P14" s="395">
        <v>1</v>
      </c>
      <c r="Q14" s="115"/>
      <c r="R14" s="115"/>
      <c r="U14" s="200"/>
      <c r="V14" s="200"/>
    </row>
    <row r="15" spans="1:22" ht="11.25" customHeight="1">
      <c r="A15" s="81">
        <v>15</v>
      </c>
      <c r="B15" s="116" t="s">
        <v>13</v>
      </c>
      <c r="C15" s="395">
        <v>123</v>
      </c>
      <c r="D15" s="395" t="s">
        <v>205</v>
      </c>
      <c r="E15" s="395" t="s">
        <v>205</v>
      </c>
      <c r="F15" s="395">
        <v>1</v>
      </c>
      <c r="G15" s="395" t="s">
        <v>205</v>
      </c>
      <c r="H15" s="395">
        <v>1</v>
      </c>
      <c r="I15" s="396">
        <v>1</v>
      </c>
      <c r="J15" s="396">
        <v>24</v>
      </c>
      <c r="K15" s="396">
        <v>20</v>
      </c>
      <c r="L15" s="395">
        <v>21</v>
      </c>
      <c r="M15" s="395">
        <v>46</v>
      </c>
      <c r="N15" s="395">
        <v>8</v>
      </c>
      <c r="O15" s="395">
        <v>1</v>
      </c>
      <c r="P15" s="395" t="s">
        <v>205</v>
      </c>
      <c r="Q15" s="115"/>
      <c r="R15" s="115"/>
      <c r="U15" s="200"/>
      <c r="V15" s="200"/>
    </row>
    <row r="16" spans="1:22" ht="11.25" customHeight="1">
      <c r="A16" s="81">
        <v>16</v>
      </c>
      <c r="B16" s="116" t="s">
        <v>14</v>
      </c>
      <c r="C16" s="395">
        <v>40</v>
      </c>
      <c r="D16" s="395" t="s">
        <v>205</v>
      </c>
      <c r="E16" s="395" t="s">
        <v>205</v>
      </c>
      <c r="F16" s="395" t="s">
        <v>205</v>
      </c>
      <c r="G16" s="395" t="s">
        <v>205</v>
      </c>
      <c r="H16" s="395" t="s">
        <v>205</v>
      </c>
      <c r="I16" s="396">
        <v>2</v>
      </c>
      <c r="J16" s="396">
        <v>2</v>
      </c>
      <c r="K16" s="396">
        <v>2</v>
      </c>
      <c r="L16" s="395">
        <v>4</v>
      </c>
      <c r="M16" s="395">
        <v>13</v>
      </c>
      <c r="N16" s="395">
        <v>10</v>
      </c>
      <c r="O16" s="395">
        <v>3</v>
      </c>
      <c r="P16" s="395">
        <v>4</v>
      </c>
      <c r="Q16" s="115"/>
      <c r="R16" s="115"/>
      <c r="U16" s="200"/>
      <c r="V16" s="200"/>
    </row>
    <row r="17" spans="1:22" ht="11.25" customHeight="1">
      <c r="A17" s="81">
        <v>17</v>
      </c>
      <c r="B17" s="116" t="s">
        <v>15</v>
      </c>
      <c r="C17" s="395">
        <v>20</v>
      </c>
      <c r="D17" s="395" t="s">
        <v>205</v>
      </c>
      <c r="E17" s="395" t="s">
        <v>205</v>
      </c>
      <c r="F17" s="395" t="s">
        <v>205</v>
      </c>
      <c r="G17" s="395" t="s">
        <v>205</v>
      </c>
      <c r="H17" s="395" t="s">
        <v>205</v>
      </c>
      <c r="I17" s="396" t="s">
        <v>205</v>
      </c>
      <c r="J17" s="396" t="s">
        <v>205</v>
      </c>
      <c r="K17" s="396" t="s">
        <v>205</v>
      </c>
      <c r="L17" s="395" t="s">
        <v>205</v>
      </c>
      <c r="M17" s="395">
        <v>18</v>
      </c>
      <c r="N17" s="395">
        <v>2</v>
      </c>
      <c r="O17" s="395" t="s">
        <v>205</v>
      </c>
      <c r="P17" s="395" t="s">
        <v>205</v>
      </c>
      <c r="Q17" s="115"/>
      <c r="R17" s="115"/>
      <c r="U17" s="200"/>
      <c r="V17" s="200"/>
    </row>
    <row r="18" spans="1:22" ht="11.25" customHeight="1">
      <c r="A18" s="117">
        <v>18</v>
      </c>
      <c r="B18" s="118" t="s">
        <v>16</v>
      </c>
      <c r="C18" s="397">
        <v>104</v>
      </c>
      <c r="D18" s="397" t="s">
        <v>205</v>
      </c>
      <c r="E18" s="397" t="s">
        <v>205</v>
      </c>
      <c r="F18" s="397" t="s">
        <v>205</v>
      </c>
      <c r="G18" s="397" t="s">
        <v>205</v>
      </c>
      <c r="H18" s="397">
        <v>1</v>
      </c>
      <c r="I18" s="398" t="s">
        <v>205</v>
      </c>
      <c r="J18" s="398">
        <v>11</v>
      </c>
      <c r="K18" s="398">
        <v>8</v>
      </c>
      <c r="L18" s="397">
        <v>13</v>
      </c>
      <c r="M18" s="397">
        <v>48</v>
      </c>
      <c r="N18" s="397">
        <v>18</v>
      </c>
      <c r="O18" s="397">
        <v>2</v>
      </c>
      <c r="P18" s="397">
        <v>3</v>
      </c>
      <c r="Q18" s="115"/>
      <c r="R18" s="115"/>
      <c r="U18" s="200"/>
      <c r="V18" s="200"/>
    </row>
    <row r="19" spans="1:22" ht="11.25" customHeight="1">
      <c r="A19" s="81">
        <v>19</v>
      </c>
      <c r="B19" s="116" t="s">
        <v>17</v>
      </c>
      <c r="C19" s="395">
        <v>14</v>
      </c>
      <c r="D19" s="395" t="s">
        <v>205</v>
      </c>
      <c r="E19" s="395" t="s">
        <v>205</v>
      </c>
      <c r="F19" s="395" t="s">
        <v>205</v>
      </c>
      <c r="G19" s="395" t="s">
        <v>205</v>
      </c>
      <c r="H19" s="395" t="s">
        <v>205</v>
      </c>
      <c r="I19" s="396" t="s">
        <v>205</v>
      </c>
      <c r="J19" s="396">
        <v>1</v>
      </c>
      <c r="K19" s="396">
        <v>1</v>
      </c>
      <c r="L19" s="395">
        <v>3</v>
      </c>
      <c r="M19" s="395">
        <v>4</v>
      </c>
      <c r="N19" s="395">
        <v>3</v>
      </c>
      <c r="O19" s="395" t="s">
        <v>205</v>
      </c>
      <c r="P19" s="395">
        <v>2</v>
      </c>
      <c r="Q19" s="115"/>
      <c r="R19" s="115"/>
      <c r="U19" s="200"/>
      <c r="V19" s="200"/>
    </row>
    <row r="20" spans="1:23" ht="11.25" customHeight="1">
      <c r="A20" s="81">
        <v>20</v>
      </c>
      <c r="B20" s="116" t="s">
        <v>18</v>
      </c>
      <c r="C20" s="395">
        <v>1</v>
      </c>
      <c r="D20" s="395" t="s">
        <v>205</v>
      </c>
      <c r="E20" s="395" t="s">
        <v>205</v>
      </c>
      <c r="F20" s="395" t="s">
        <v>205</v>
      </c>
      <c r="G20" s="395" t="s">
        <v>205</v>
      </c>
      <c r="H20" s="395" t="s">
        <v>205</v>
      </c>
      <c r="I20" s="396" t="s">
        <v>205</v>
      </c>
      <c r="J20" s="396" t="s">
        <v>205</v>
      </c>
      <c r="K20" s="396" t="s">
        <v>205</v>
      </c>
      <c r="L20" s="395" t="s">
        <v>205</v>
      </c>
      <c r="M20" s="395">
        <v>1</v>
      </c>
      <c r="N20" s="395" t="s">
        <v>205</v>
      </c>
      <c r="O20" s="395" t="s">
        <v>205</v>
      </c>
      <c r="P20" s="395" t="s">
        <v>205</v>
      </c>
      <c r="Q20" s="115"/>
      <c r="R20" s="115"/>
      <c r="U20" s="200"/>
      <c r="V20" s="200"/>
      <c r="W20" s="119"/>
    </row>
    <row r="21" spans="1:23" ht="11.25" customHeight="1">
      <c r="A21" s="81">
        <v>21</v>
      </c>
      <c r="B21" s="116" t="s">
        <v>19</v>
      </c>
      <c r="C21" s="395">
        <v>177</v>
      </c>
      <c r="D21" s="395" t="s">
        <v>205</v>
      </c>
      <c r="E21" s="395" t="s">
        <v>205</v>
      </c>
      <c r="F21" s="395" t="s">
        <v>205</v>
      </c>
      <c r="G21" s="395" t="s">
        <v>205</v>
      </c>
      <c r="H21" s="395">
        <v>1</v>
      </c>
      <c r="I21" s="396">
        <v>1</v>
      </c>
      <c r="J21" s="396">
        <v>6</v>
      </c>
      <c r="K21" s="396">
        <v>14</v>
      </c>
      <c r="L21" s="395">
        <v>27</v>
      </c>
      <c r="M21" s="395">
        <v>114</v>
      </c>
      <c r="N21" s="395">
        <v>13</v>
      </c>
      <c r="O21" s="395" t="s">
        <v>205</v>
      </c>
      <c r="P21" s="395">
        <v>1</v>
      </c>
      <c r="Q21" s="115"/>
      <c r="R21" s="115"/>
      <c r="U21" s="200"/>
      <c r="V21" s="200"/>
      <c r="W21" s="119"/>
    </row>
    <row r="22" spans="1:23" ht="11.25" customHeight="1">
      <c r="A22" s="81">
        <v>22</v>
      </c>
      <c r="B22" s="116" t="s">
        <v>20</v>
      </c>
      <c r="C22" s="395">
        <v>28</v>
      </c>
      <c r="D22" s="395" t="s">
        <v>205</v>
      </c>
      <c r="E22" s="395" t="s">
        <v>205</v>
      </c>
      <c r="F22" s="395" t="s">
        <v>205</v>
      </c>
      <c r="G22" s="395" t="s">
        <v>205</v>
      </c>
      <c r="H22" s="395" t="s">
        <v>205</v>
      </c>
      <c r="I22" s="396">
        <v>1</v>
      </c>
      <c r="J22" s="396">
        <v>3</v>
      </c>
      <c r="K22" s="396">
        <v>3</v>
      </c>
      <c r="L22" s="395">
        <v>4</v>
      </c>
      <c r="M22" s="395">
        <v>10</v>
      </c>
      <c r="N22" s="395">
        <v>4</v>
      </c>
      <c r="O22" s="395">
        <v>2</v>
      </c>
      <c r="P22" s="395">
        <v>1</v>
      </c>
      <c r="Q22" s="115"/>
      <c r="R22" s="115"/>
      <c r="U22" s="200"/>
      <c r="V22" s="200"/>
      <c r="W22" s="119"/>
    </row>
    <row r="23" spans="1:23" ht="11.25" customHeight="1">
      <c r="A23" s="117">
        <v>23</v>
      </c>
      <c r="B23" s="118" t="s">
        <v>21</v>
      </c>
      <c r="C23" s="397">
        <v>17</v>
      </c>
      <c r="D23" s="397" t="s">
        <v>205</v>
      </c>
      <c r="E23" s="397" t="s">
        <v>205</v>
      </c>
      <c r="F23" s="397" t="s">
        <v>205</v>
      </c>
      <c r="G23" s="397" t="s">
        <v>205</v>
      </c>
      <c r="H23" s="397" t="s">
        <v>205</v>
      </c>
      <c r="I23" s="398" t="s">
        <v>205</v>
      </c>
      <c r="J23" s="398">
        <v>1</v>
      </c>
      <c r="K23" s="398" t="s">
        <v>205</v>
      </c>
      <c r="L23" s="397">
        <v>2</v>
      </c>
      <c r="M23" s="397">
        <v>8</v>
      </c>
      <c r="N23" s="397">
        <v>5</v>
      </c>
      <c r="O23" s="397" t="s">
        <v>205</v>
      </c>
      <c r="P23" s="397">
        <v>1</v>
      </c>
      <c r="Q23" s="115"/>
      <c r="R23" s="115"/>
      <c r="U23" s="200"/>
      <c r="V23" s="200"/>
      <c r="W23" s="119"/>
    </row>
    <row r="24" spans="1:23" ht="11.25" customHeight="1">
      <c r="A24" s="81">
        <v>24</v>
      </c>
      <c r="B24" s="116" t="s">
        <v>22</v>
      </c>
      <c r="C24" s="395">
        <v>195</v>
      </c>
      <c r="D24" s="395" t="s">
        <v>205</v>
      </c>
      <c r="E24" s="395" t="s">
        <v>205</v>
      </c>
      <c r="F24" s="395" t="s">
        <v>205</v>
      </c>
      <c r="G24" s="395" t="s">
        <v>205</v>
      </c>
      <c r="H24" s="395" t="s">
        <v>205</v>
      </c>
      <c r="I24" s="396">
        <v>1</v>
      </c>
      <c r="J24" s="396">
        <v>21</v>
      </c>
      <c r="K24" s="396">
        <v>18</v>
      </c>
      <c r="L24" s="395">
        <v>40</v>
      </c>
      <c r="M24" s="395">
        <v>92</v>
      </c>
      <c r="N24" s="395">
        <v>20</v>
      </c>
      <c r="O24" s="395">
        <v>2</v>
      </c>
      <c r="P24" s="395">
        <v>1</v>
      </c>
      <c r="Q24" s="115"/>
      <c r="R24" s="115"/>
      <c r="U24" s="200"/>
      <c r="V24" s="200"/>
      <c r="W24" s="119"/>
    </row>
    <row r="25" spans="1:23" ht="11.25" customHeight="1">
      <c r="A25" s="81">
        <v>25</v>
      </c>
      <c r="B25" s="116" t="s">
        <v>27</v>
      </c>
      <c r="C25" s="395">
        <v>27</v>
      </c>
      <c r="D25" s="395" t="s">
        <v>205</v>
      </c>
      <c r="E25" s="395" t="s">
        <v>205</v>
      </c>
      <c r="F25" s="395" t="s">
        <v>205</v>
      </c>
      <c r="G25" s="395" t="s">
        <v>205</v>
      </c>
      <c r="H25" s="395" t="s">
        <v>205</v>
      </c>
      <c r="I25" s="396" t="s">
        <v>205</v>
      </c>
      <c r="J25" s="396">
        <v>4</v>
      </c>
      <c r="K25" s="396">
        <v>3</v>
      </c>
      <c r="L25" s="395">
        <v>6</v>
      </c>
      <c r="M25" s="395">
        <v>14</v>
      </c>
      <c r="N25" s="395" t="s">
        <v>205</v>
      </c>
      <c r="O25" s="395" t="s">
        <v>205</v>
      </c>
      <c r="P25" s="395" t="s">
        <v>205</v>
      </c>
      <c r="Q25" s="115"/>
      <c r="R25" s="115"/>
      <c r="U25" s="200"/>
      <c r="V25" s="200"/>
      <c r="W25" s="119"/>
    </row>
    <row r="26" spans="1:23" ht="11.25" customHeight="1">
      <c r="A26" s="81">
        <v>26</v>
      </c>
      <c r="B26" s="116" t="s">
        <v>28</v>
      </c>
      <c r="C26" s="395">
        <v>148</v>
      </c>
      <c r="D26" s="395" t="s">
        <v>205</v>
      </c>
      <c r="E26" s="395" t="s">
        <v>205</v>
      </c>
      <c r="F26" s="395" t="s">
        <v>205</v>
      </c>
      <c r="G26" s="395" t="s">
        <v>205</v>
      </c>
      <c r="H26" s="395" t="s">
        <v>205</v>
      </c>
      <c r="I26" s="396">
        <v>2</v>
      </c>
      <c r="J26" s="396">
        <v>11</v>
      </c>
      <c r="K26" s="396">
        <v>13</v>
      </c>
      <c r="L26" s="395">
        <v>26</v>
      </c>
      <c r="M26" s="395">
        <v>76</v>
      </c>
      <c r="N26" s="395">
        <v>13</v>
      </c>
      <c r="O26" s="395">
        <v>3</v>
      </c>
      <c r="P26" s="395">
        <v>4</v>
      </c>
      <c r="Q26" s="115"/>
      <c r="R26" s="115"/>
      <c r="U26" s="200"/>
      <c r="V26" s="200"/>
      <c r="W26" s="119"/>
    </row>
    <row r="27" spans="1:23" ht="11.25" customHeight="1">
      <c r="A27" s="81">
        <v>27</v>
      </c>
      <c r="B27" s="116" t="s">
        <v>29</v>
      </c>
      <c r="C27" s="395">
        <v>18</v>
      </c>
      <c r="D27" s="395" t="s">
        <v>205</v>
      </c>
      <c r="E27" s="395" t="s">
        <v>205</v>
      </c>
      <c r="F27" s="395" t="s">
        <v>205</v>
      </c>
      <c r="G27" s="395" t="s">
        <v>205</v>
      </c>
      <c r="H27" s="395" t="s">
        <v>205</v>
      </c>
      <c r="I27" s="396" t="s">
        <v>205</v>
      </c>
      <c r="J27" s="396" t="s">
        <v>205</v>
      </c>
      <c r="K27" s="396">
        <v>4</v>
      </c>
      <c r="L27" s="395">
        <v>1</v>
      </c>
      <c r="M27" s="395">
        <v>13</v>
      </c>
      <c r="N27" s="395" t="s">
        <v>205</v>
      </c>
      <c r="O27" s="395" t="s">
        <v>205</v>
      </c>
      <c r="P27" s="395" t="s">
        <v>205</v>
      </c>
      <c r="Q27" s="115"/>
      <c r="R27" s="115"/>
      <c r="U27" s="200"/>
      <c r="V27" s="200"/>
      <c r="W27" s="119"/>
    </row>
    <row r="28" spans="1:23" ht="11.25" customHeight="1">
      <c r="A28" s="117">
        <v>28</v>
      </c>
      <c r="B28" s="118" t="s">
        <v>30</v>
      </c>
      <c r="C28" s="397">
        <v>59</v>
      </c>
      <c r="D28" s="397" t="s">
        <v>205</v>
      </c>
      <c r="E28" s="397" t="s">
        <v>205</v>
      </c>
      <c r="F28" s="397" t="s">
        <v>205</v>
      </c>
      <c r="G28" s="397" t="s">
        <v>205</v>
      </c>
      <c r="H28" s="397" t="s">
        <v>205</v>
      </c>
      <c r="I28" s="398">
        <v>2</v>
      </c>
      <c r="J28" s="398">
        <v>6</v>
      </c>
      <c r="K28" s="398">
        <v>5</v>
      </c>
      <c r="L28" s="397">
        <v>6</v>
      </c>
      <c r="M28" s="397">
        <v>17</v>
      </c>
      <c r="N28" s="397">
        <v>15</v>
      </c>
      <c r="O28" s="397" t="s">
        <v>205</v>
      </c>
      <c r="P28" s="397">
        <v>8</v>
      </c>
      <c r="Q28" s="115"/>
      <c r="R28" s="115"/>
      <c r="U28" s="200"/>
      <c r="V28" s="200"/>
      <c r="W28" s="119"/>
    </row>
    <row r="29" spans="1:23" ht="11.25" customHeight="1">
      <c r="A29" s="81">
        <v>29</v>
      </c>
      <c r="B29" s="116" t="s">
        <v>23</v>
      </c>
      <c r="C29" s="395">
        <v>62</v>
      </c>
      <c r="D29" s="395" t="s">
        <v>205</v>
      </c>
      <c r="E29" s="395" t="s">
        <v>205</v>
      </c>
      <c r="F29" s="395" t="s">
        <v>205</v>
      </c>
      <c r="G29" s="395" t="s">
        <v>205</v>
      </c>
      <c r="H29" s="395" t="s">
        <v>205</v>
      </c>
      <c r="I29" s="396">
        <v>2</v>
      </c>
      <c r="J29" s="396">
        <v>4</v>
      </c>
      <c r="K29" s="396">
        <v>5</v>
      </c>
      <c r="L29" s="395">
        <v>14</v>
      </c>
      <c r="M29" s="395">
        <v>22</v>
      </c>
      <c r="N29" s="395">
        <v>10</v>
      </c>
      <c r="O29" s="395">
        <v>3</v>
      </c>
      <c r="P29" s="395">
        <v>2</v>
      </c>
      <c r="Q29" s="115"/>
      <c r="R29" s="115"/>
      <c r="U29" s="200"/>
      <c r="V29" s="200"/>
      <c r="W29" s="119"/>
    </row>
    <row r="30" spans="1:23" ht="11.25" customHeight="1">
      <c r="A30" s="81">
        <v>30</v>
      </c>
      <c r="B30" s="116" t="s">
        <v>31</v>
      </c>
      <c r="C30" s="395">
        <v>9</v>
      </c>
      <c r="D30" s="395" t="s">
        <v>205</v>
      </c>
      <c r="E30" s="395" t="s">
        <v>205</v>
      </c>
      <c r="F30" s="395" t="s">
        <v>205</v>
      </c>
      <c r="G30" s="395" t="s">
        <v>205</v>
      </c>
      <c r="H30" s="395" t="s">
        <v>205</v>
      </c>
      <c r="I30" s="396" t="s">
        <v>205</v>
      </c>
      <c r="J30" s="396">
        <v>2</v>
      </c>
      <c r="K30" s="396">
        <v>1</v>
      </c>
      <c r="L30" s="395" t="s">
        <v>205</v>
      </c>
      <c r="M30" s="395">
        <v>2</v>
      </c>
      <c r="N30" s="395">
        <v>2</v>
      </c>
      <c r="O30" s="395">
        <v>1</v>
      </c>
      <c r="P30" s="395">
        <v>1</v>
      </c>
      <c r="Q30" s="115"/>
      <c r="R30" s="115"/>
      <c r="U30" s="200"/>
      <c r="V30" s="200"/>
      <c r="W30" s="119"/>
    </row>
    <row r="31" spans="1:23" ht="11.25" customHeight="1">
      <c r="A31" s="81">
        <v>31</v>
      </c>
      <c r="B31" s="116" t="s">
        <v>24</v>
      </c>
      <c r="C31" s="395">
        <v>96</v>
      </c>
      <c r="D31" s="395" t="s">
        <v>205</v>
      </c>
      <c r="E31" s="395" t="s">
        <v>205</v>
      </c>
      <c r="F31" s="395">
        <v>1</v>
      </c>
      <c r="G31" s="395" t="s">
        <v>205</v>
      </c>
      <c r="H31" s="395" t="s">
        <v>205</v>
      </c>
      <c r="I31" s="396">
        <v>1</v>
      </c>
      <c r="J31" s="396">
        <v>16</v>
      </c>
      <c r="K31" s="396">
        <v>9</v>
      </c>
      <c r="L31" s="395">
        <v>14</v>
      </c>
      <c r="M31" s="395">
        <v>32</v>
      </c>
      <c r="N31" s="395">
        <v>13</v>
      </c>
      <c r="O31" s="395">
        <v>1</v>
      </c>
      <c r="P31" s="395">
        <v>9</v>
      </c>
      <c r="Q31" s="115"/>
      <c r="R31" s="115"/>
      <c r="U31" s="200"/>
      <c r="V31" s="200"/>
      <c r="W31" s="119"/>
    </row>
    <row r="32" spans="1:23" ht="10.5" customHeight="1">
      <c r="A32" s="120">
        <v>32</v>
      </c>
      <c r="B32" s="121" t="s">
        <v>25</v>
      </c>
      <c r="C32" s="399">
        <v>80</v>
      </c>
      <c r="D32" s="399" t="s">
        <v>205</v>
      </c>
      <c r="E32" s="399" t="s">
        <v>205</v>
      </c>
      <c r="F32" s="399" t="s">
        <v>205</v>
      </c>
      <c r="G32" s="399" t="s">
        <v>205</v>
      </c>
      <c r="H32" s="399" t="s">
        <v>205</v>
      </c>
      <c r="I32" s="400" t="s">
        <v>205</v>
      </c>
      <c r="J32" s="400">
        <v>22</v>
      </c>
      <c r="K32" s="400">
        <v>19</v>
      </c>
      <c r="L32" s="400">
        <v>19</v>
      </c>
      <c r="M32" s="399">
        <v>18</v>
      </c>
      <c r="N32" s="399">
        <v>2</v>
      </c>
      <c r="O32" s="399" t="s">
        <v>205</v>
      </c>
      <c r="P32" s="399" t="s">
        <v>205</v>
      </c>
      <c r="Q32" s="115"/>
      <c r="R32" s="115"/>
      <c r="U32" s="200"/>
      <c r="V32" s="200"/>
      <c r="W32" s="119"/>
    </row>
    <row r="33" spans="10:23" ht="12.75" customHeight="1">
      <c r="J33" s="122"/>
      <c r="U33" s="200"/>
      <c r="V33" s="200"/>
      <c r="W33" s="119"/>
    </row>
    <row r="34" spans="10:23" ht="11.25" customHeight="1">
      <c r="J34" s="122"/>
      <c r="U34" s="200"/>
      <c r="V34" s="200"/>
      <c r="W34" s="119"/>
    </row>
    <row r="35" spans="10:23" ht="11.25" customHeight="1">
      <c r="J35" s="122"/>
      <c r="U35" s="200"/>
      <c r="V35" s="200"/>
      <c r="W35" s="119"/>
    </row>
    <row r="36" spans="1:23" ht="11.25" customHeight="1">
      <c r="A36" s="123"/>
      <c r="B36" s="124"/>
      <c r="C36" s="123"/>
      <c r="D36" s="123"/>
      <c r="E36" s="123"/>
      <c r="F36" s="123"/>
      <c r="G36" s="123"/>
      <c r="H36" s="123"/>
      <c r="I36" s="123"/>
      <c r="J36" s="122"/>
      <c r="K36" s="123"/>
      <c r="L36" s="122"/>
      <c r="M36" s="122"/>
      <c r="N36" s="122"/>
      <c r="O36" s="122"/>
      <c r="P36" s="122"/>
      <c r="Q36" s="122"/>
      <c r="R36" s="122"/>
      <c r="U36" s="200"/>
      <c r="V36" s="200"/>
      <c r="W36" s="119"/>
    </row>
    <row r="37" spans="1:22" ht="11.25" customHeight="1">
      <c r="A37" s="122"/>
      <c r="B37" s="125"/>
      <c r="C37" s="126"/>
      <c r="D37" s="126"/>
      <c r="E37" s="126"/>
      <c r="F37" s="126"/>
      <c r="G37" s="126"/>
      <c r="H37" s="126"/>
      <c r="I37" s="126"/>
      <c r="J37" s="126"/>
      <c r="K37" s="126"/>
      <c r="L37" s="126"/>
      <c r="M37" s="126"/>
      <c r="N37" s="126"/>
      <c r="O37" s="126"/>
      <c r="P37" s="126"/>
      <c r="Q37" s="126"/>
      <c r="R37" s="126"/>
      <c r="U37" s="200"/>
      <c r="V37" s="200"/>
    </row>
    <row r="38" spans="1:23" ht="11.25" customHeight="1">
      <c r="A38" s="122"/>
      <c r="B38" s="125"/>
      <c r="C38" s="82"/>
      <c r="D38" s="82"/>
      <c r="E38" s="82"/>
      <c r="F38" s="82"/>
      <c r="G38" s="82"/>
      <c r="H38" s="82"/>
      <c r="I38" s="82"/>
      <c r="J38" s="82"/>
      <c r="K38" s="82"/>
      <c r="L38" s="82"/>
      <c r="M38" s="82"/>
      <c r="N38" s="82"/>
      <c r="O38" s="82"/>
      <c r="P38" s="82"/>
      <c r="Q38" s="82"/>
      <c r="R38" s="82"/>
      <c r="U38" s="200"/>
      <c r="V38" s="200"/>
      <c r="W38" s="119"/>
    </row>
    <row r="39" spans="1:23" ht="11.25" customHeight="1">
      <c r="A39" s="126"/>
      <c r="B39" s="126"/>
      <c r="C39" s="82"/>
      <c r="D39" s="82"/>
      <c r="E39" s="127"/>
      <c r="F39" s="127"/>
      <c r="G39" s="82"/>
      <c r="H39" s="82"/>
      <c r="I39" s="127"/>
      <c r="J39" s="127"/>
      <c r="K39" s="82"/>
      <c r="L39" s="82"/>
      <c r="M39" s="127"/>
      <c r="N39" s="127"/>
      <c r="O39" s="82"/>
      <c r="P39" s="82"/>
      <c r="Q39" s="127"/>
      <c r="R39" s="127"/>
      <c r="U39" s="200"/>
      <c r="V39" s="200"/>
      <c r="W39" s="119"/>
    </row>
    <row r="40" spans="1:23" ht="11.25" customHeight="1">
      <c r="A40" s="122"/>
      <c r="B40" s="125"/>
      <c r="C40" s="66"/>
      <c r="D40" s="66"/>
      <c r="E40" s="127"/>
      <c r="F40" s="127"/>
      <c r="G40" s="66"/>
      <c r="H40" s="66"/>
      <c r="I40" s="127"/>
      <c r="J40" s="127"/>
      <c r="K40" s="66"/>
      <c r="L40" s="66"/>
      <c r="M40" s="127"/>
      <c r="N40" s="127"/>
      <c r="O40" s="66"/>
      <c r="P40" s="66"/>
      <c r="Q40" s="127"/>
      <c r="R40" s="127"/>
      <c r="U40" s="200"/>
      <c r="V40" s="200"/>
      <c r="W40" s="119"/>
    </row>
    <row r="41" spans="1:23" ht="11.25" customHeight="1">
      <c r="A41" s="122"/>
      <c r="B41" s="125"/>
      <c r="C41" s="82"/>
      <c r="D41" s="82"/>
      <c r="E41" s="127"/>
      <c r="F41" s="127"/>
      <c r="G41" s="82"/>
      <c r="H41" s="82"/>
      <c r="I41" s="127"/>
      <c r="J41" s="127"/>
      <c r="K41" s="82"/>
      <c r="L41" s="82"/>
      <c r="M41" s="127"/>
      <c r="N41" s="127"/>
      <c r="O41" s="82"/>
      <c r="P41" s="82"/>
      <c r="Q41" s="127"/>
      <c r="R41" s="127"/>
      <c r="U41" s="200"/>
      <c r="V41" s="200"/>
      <c r="W41" s="119"/>
    </row>
    <row r="42" spans="1:23" ht="11.25" customHeight="1">
      <c r="A42" s="124"/>
      <c r="B42" s="122"/>
      <c r="C42" s="128"/>
      <c r="D42" s="128"/>
      <c r="E42" s="129"/>
      <c r="F42" s="129"/>
      <c r="G42" s="128"/>
      <c r="H42" s="128"/>
      <c r="I42" s="129"/>
      <c r="J42" s="129"/>
      <c r="K42" s="128"/>
      <c r="L42" s="128"/>
      <c r="M42" s="129"/>
      <c r="N42" s="129"/>
      <c r="O42" s="128"/>
      <c r="P42" s="128"/>
      <c r="Q42" s="129"/>
      <c r="R42" s="129"/>
      <c r="U42" s="200"/>
      <c r="V42" s="200"/>
      <c r="W42" s="119"/>
    </row>
    <row r="43" spans="1:22" ht="11.25" customHeight="1">
      <c r="A43" s="122"/>
      <c r="B43" s="125"/>
      <c r="C43" s="112"/>
      <c r="D43" s="112"/>
      <c r="E43" s="130"/>
      <c r="F43" s="130"/>
      <c r="G43" s="112"/>
      <c r="H43" s="112"/>
      <c r="I43" s="130"/>
      <c r="J43" s="130"/>
      <c r="K43" s="112"/>
      <c r="L43" s="112"/>
      <c r="M43" s="130"/>
      <c r="N43" s="130"/>
      <c r="O43" s="112"/>
      <c r="P43" s="112"/>
      <c r="Q43" s="130"/>
      <c r="R43" s="130"/>
      <c r="U43" s="200"/>
      <c r="V43" s="200"/>
    </row>
    <row r="44" spans="1:22" ht="11.25" customHeight="1">
      <c r="A44" s="123"/>
      <c r="B44" s="123"/>
      <c r="C44" s="128"/>
      <c r="D44" s="128"/>
      <c r="E44" s="129"/>
      <c r="F44" s="129"/>
      <c r="G44" s="128"/>
      <c r="H44" s="128"/>
      <c r="I44" s="129"/>
      <c r="J44" s="129"/>
      <c r="K44" s="128"/>
      <c r="L44" s="128"/>
      <c r="M44" s="129"/>
      <c r="N44" s="129"/>
      <c r="O44" s="128"/>
      <c r="P44" s="128"/>
      <c r="Q44" s="129"/>
      <c r="R44" s="129"/>
      <c r="U44" s="200"/>
      <c r="V44" s="200"/>
    </row>
    <row r="45" spans="1:22" ht="11.25" customHeight="1">
      <c r="A45" s="122"/>
      <c r="B45" s="131"/>
      <c r="C45" s="112"/>
      <c r="D45" s="112"/>
      <c r="E45" s="130"/>
      <c r="F45" s="130"/>
      <c r="G45" s="112"/>
      <c r="H45" s="112"/>
      <c r="I45" s="130"/>
      <c r="J45" s="130"/>
      <c r="K45" s="112"/>
      <c r="L45" s="112"/>
      <c r="M45" s="130"/>
      <c r="N45" s="130"/>
      <c r="O45" s="112"/>
      <c r="P45" s="112"/>
      <c r="Q45" s="130"/>
      <c r="R45" s="130"/>
      <c r="U45" s="200"/>
      <c r="V45" s="200"/>
    </row>
    <row r="46" spans="1:22" ht="11.25" customHeight="1">
      <c r="A46" s="122"/>
      <c r="B46" s="131"/>
      <c r="C46" s="112"/>
      <c r="D46" s="112"/>
      <c r="E46" s="130"/>
      <c r="F46" s="130"/>
      <c r="G46" s="112"/>
      <c r="H46" s="112"/>
      <c r="I46" s="130"/>
      <c r="J46" s="130"/>
      <c r="K46" s="112"/>
      <c r="L46" s="112"/>
      <c r="M46" s="130"/>
      <c r="N46" s="130"/>
      <c r="O46" s="112"/>
      <c r="P46" s="112"/>
      <c r="Q46" s="130"/>
      <c r="R46" s="130"/>
      <c r="U46" s="200"/>
      <c r="V46" s="200"/>
    </row>
    <row r="47" spans="1:22" ht="11.25" customHeight="1">
      <c r="A47" s="122"/>
      <c r="B47" s="131"/>
      <c r="C47" s="112"/>
      <c r="D47" s="112"/>
      <c r="E47" s="130"/>
      <c r="F47" s="130"/>
      <c r="G47" s="112"/>
      <c r="H47" s="112"/>
      <c r="I47" s="130"/>
      <c r="J47" s="130"/>
      <c r="K47" s="112"/>
      <c r="L47" s="112"/>
      <c r="M47" s="130"/>
      <c r="N47" s="130"/>
      <c r="O47" s="112"/>
      <c r="P47" s="112"/>
      <c r="Q47" s="130"/>
      <c r="R47" s="130"/>
      <c r="U47" s="200"/>
      <c r="V47" s="200"/>
    </row>
    <row r="48" spans="1:18" ht="11.25" customHeight="1">
      <c r="A48" s="122"/>
      <c r="B48" s="131"/>
      <c r="C48" s="112"/>
      <c r="D48" s="112"/>
      <c r="E48" s="130"/>
      <c r="F48" s="130"/>
      <c r="G48" s="112"/>
      <c r="H48" s="112"/>
      <c r="I48" s="130"/>
      <c r="J48" s="130"/>
      <c r="K48" s="112"/>
      <c r="L48" s="112"/>
      <c r="M48" s="130"/>
      <c r="N48" s="130"/>
      <c r="O48" s="112"/>
      <c r="P48" s="112"/>
      <c r="Q48" s="130"/>
      <c r="R48" s="130"/>
    </row>
    <row r="49" spans="1:18" ht="11.25" customHeight="1">
      <c r="A49" s="122"/>
      <c r="B49" s="131"/>
      <c r="C49" s="112"/>
      <c r="D49" s="112"/>
      <c r="E49" s="130"/>
      <c r="F49" s="130"/>
      <c r="G49" s="112"/>
      <c r="H49" s="112"/>
      <c r="I49" s="130"/>
      <c r="J49" s="130"/>
      <c r="K49" s="112"/>
      <c r="L49" s="112"/>
      <c r="M49" s="130"/>
      <c r="N49" s="130"/>
      <c r="O49" s="112"/>
      <c r="P49" s="112"/>
      <c r="Q49" s="130"/>
      <c r="R49" s="130"/>
    </row>
    <row r="50" spans="1:18" ht="11.25" customHeight="1">
      <c r="A50" s="122"/>
      <c r="B50" s="131"/>
      <c r="C50" s="112"/>
      <c r="D50" s="112"/>
      <c r="E50" s="130"/>
      <c r="F50" s="130"/>
      <c r="G50" s="112"/>
      <c r="H50" s="112"/>
      <c r="I50" s="130"/>
      <c r="J50" s="130"/>
      <c r="K50" s="112"/>
      <c r="L50" s="112"/>
      <c r="M50" s="130"/>
      <c r="N50" s="130"/>
      <c r="O50" s="112"/>
      <c r="P50" s="112"/>
      <c r="Q50" s="130"/>
      <c r="R50" s="130"/>
    </row>
    <row r="51" spans="1:18" ht="11.25" customHeight="1">
      <c r="A51" s="122"/>
      <c r="B51" s="131"/>
      <c r="C51" s="112"/>
      <c r="D51" s="112"/>
      <c r="E51" s="130"/>
      <c r="F51" s="130"/>
      <c r="G51" s="112"/>
      <c r="H51" s="112"/>
      <c r="I51" s="130"/>
      <c r="J51" s="130"/>
      <c r="K51" s="112"/>
      <c r="L51" s="112"/>
      <c r="M51" s="130"/>
      <c r="N51" s="130"/>
      <c r="O51" s="112"/>
      <c r="P51" s="112"/>
      <c r="Q51" s="130"/>
      <c r="R51" s="130"/>
    </row>
    <row r="52" spans="1:38" ht="11.25" customHeight="1">
      <c r="A52" s="122"/>
      <c r="B52" s="131"/>
      <c r="C52" s="112"/>
      <c r="D52" s="112"/>
      <c r="E52" s="130"/>
      <c r="F52" s="130"/>
      <c r="G52" s="112"/>
      <c r="H52" s="112"/>
      <c r="I52" s="130"/>
      <c r="J52" s="130"/>
      <c r="K52" s="112"/>
      <c r="L52" s="112"/>
      <c r="M52" s="130"/>
      <c r="N52" s="130"/>
      <c r="O52" s="112"/>
      <c r="P52" s="112"/>
      <c r="Q52" s="130"/>
      <c r="R52" s="130"/>
      <c r="AL52" s="132"/>
    </row>
    <row r="53" spans="1:18" ht="11.25" customHeight="1">
      <c r="A53" s="122"/>
      <c r="B53" s="131"/>
      <c r="C53" s="112"/>
      <c r="D53" s="112"/>
      <c r="E53" s="130"/>
      <c r="F53" s="130"/>
      <c r="G53" s="112"/>
      <c r="H53" s="112"/>
      <c r="I53" s="130"/>
      <c r="J53" s="130"/>
      <c r="K53" s="112"/>
      <c r="L53" s="112"/>
      <c r="M53" s="130"/>
      <c r="N53" s="130"/>
      <c r="O53" s="112"/>
      <c r="P53" s="112"/>
      <c r="Q53" s="130"/>
      <c r="R53" s="130"/>
    </row>
    <row r="54" spans="1:18" ht="11.25" customHeight="1">
      <c r="A54" s="122"/>
      <c r="B54" s="131"/>
      <c r="C54" s="112"/>
      <c r="D54" s="112"/>
      <c r="E54" s="130"/>
      <c r="F54" s="130"/>
      <c r="G54" s="112"/>
      <c r="H54" s="112"/>
      <c r="I54" s="130"/>
      <c r="J54" s="130"/>
      <c r="K54" s="112"/>
      <c r="L54" s="112"/>
      <c r="M54" s="130"/>
      <c r="N54" s="130"/>
      <c r="O54" s="112"/>
      <c r="P54" s="112"/>
      <c r="Q54" s="130"/>
      <c r="R54" s="130"/>
    </row>
    <row r="55" spans="1:18" ht="11.25" customHeight="1">
      <c r="A55" s="122"/>
      <c r="B55" s="131"/>
      <c r="C55" s="112"/>
      <c r="D55" s="112"/>
      <c r="E55" s="130"/>
      <c r="F55" s="130"/>
      <c r="G55" s="112"/>
      <c r="H55" s="112"/>
      <c r="I55" s="130"/>
      <c r="J55" s="130"/>
      <c r="K55" s="112"/>
      <c r="L55" s="112"/>
      <c r="M55" s="130"/>
      <c r="N55" s="130"/>
      <c r="O55" s="112"/>
      <c r="P55" s="112"/>
      <c r="Q55" s="130"/>
      <c r="R55" s="130"/>
    </row>
    <row r="56" spans="1:18" ht="11.25" customHeight="1">
      <c r="A56" s="122"/>
      <c r="B56" s="133"/>
      <c r="C56" s="112"/>
      <c r="D56" s="112"/>
      <c r="E56" s="129"/>
      <c r="F56" s="129"/>
      <c r="G56" s="112"/>
      <c r="H56" s="112"/>
      <c r="I56" s="129"/>
      <c r="J56" s="129"/>
      <c r="K56" s="112"/>
      <c r="L56" s="112"/>
      <c r="M56" s="129"/>
      <c r="N56" s="129"/>
      <c r="O56" s="112"/>
      <c r="P56" s="112"/>
      <c r="Q56" s="129"/>
      <c r="R56" s="129"/>
    </row>
    <row r="57" spans="1:18" ht="11.25" customHeight="1">
      <c r="A57" s="123"/>
      <c r="B57" s="124"/>
      <c r="C57" s="128"/>
      <c r="D57" s="128"/>
      <c r="E57" s="129"/>
      <c r="F57" s="129"/>
      <c r="G57" s="128"/>
      <c r="H57" s="128"/>
      <c r="I57" s="129"/>
      <c r="J57" s="129"/>
      <c r="K57" s="128"/>
      <c r="L57" s="128"/>
      <c r="M57" s="129"/>
      <c r="N57" s="129"/>
      <c r="O57" s="128"/>
      <c r="P57" s="128"/>
      <c r="Q57" s="129"/>
      <c r="R57" s="129"/>
    </row>
    <row r="58" spans="1:18" ht="11.25" customHeight="1">
      <c r="A58" s="122"/>
      <c r="B58" s="134"/>
      <c r="C58" s="112"/>
      <c r="D58" s="112"/>
      <c r="E58" s="130"/>
      <c r="F58" s="130"/>
      <c r="G58" s="112"/>
      <c r="H58" s="112"/>
      <c r="I58" s="130"/>
      <c r="J58" s="130"/>
      <c r="K58" s="112"/>
      <c r="L58" s="112"/>
      <c r="M58" s="130"/>
      <c r="N58" s="130"/>
      <c r="O58" s="112"/>
      <c r="P58" s="112"/>
      <c r="Q58" s="130"/>
      <c r="R58" s="130"/>
    </row>
    <row r="59" spans="1:18" ht="11.25" customHeight="1">
      <c r="A59" s="122"/>
      <c r="B59" s="131"/>
      <c r="C59" s="112"/>
      <c r="D59" s="112"/>
      <c r="E59" s="130"/>
      <c r="F59" s="130"/>
      <c r="G59" s="112"/>
      <c r="H59" s="112"/>
      <c r="I59" s="130"/>
      <c r="J59" s="130"/>
      <c r="K59" s="112"/>
      <c r="L59" s="112"/>
      <c r="M59" s="130"/>
      <c r="N59" s="130"/>
      <c r="O59" s="112"/>
      <c r="P59" s="112"/>
      <c r="Q59" s="130"/>
      <c r="R59" s="130"/>
    </row>
    <row r="60" spans="1:18" ht="11.25" customHeight="1">
      <c r="A60" s="122"/>
      <c r="B60" s="131"/>
      <c r="C60" s="112"/>
      <c r="D60" s="112"/>
      <c r="E60" s="130"/>
      <c r="F60" s="130"/>
      <c r="G60" s="112"/>
      <c r="H60" s="112"/>
      <c r="I60" s="130"/>
      <c r="J60" s="130"/>
      <c r="K60" s="112"/>
      <c r="L60" s="112"/>
      <c r="M60" s="130"/>
      <c r="N60" s="130"/>
      <c r="O60" s="112"/>
      <c r="P60" s="112"/>
      <c r="Q60" s="130"/>
      <c r="R60" s="130"/>
    </row>
    <row r="61" spans="1:18" ht="11.25" customHeight="1">
      <c r="A61" s="122"/>
      <c r="B61" s="131"/>
      <c r="C61" s="112"/>
      <c r="D61" s="112"/>
      <c r="E61" s="130"/>
      <c r="F61" s="130"/>
      <c r="G61" s="112"/>
      <c r="H61" s="112"/>
      <c r="I61" s="130"/>
      <c r="J61" s="130"/>
      <c r="K61" s="112"/>
      <c r="L61" s="112"/>
      <c r="M61" s="130"/>
      <c r="N61" s="130"/>
      <c r="O61" s="112"/>
      <c r="P61" s="112"/>
      <c r="Q61" s="130"/>
      <c r="R61" s="130"/>
    </row>
    <row r="62" spans="1:18" ht="11.25" customHeight="1">
      <c r="A62" s="122"/>
      <c r="B62" s="131"/>
      <c r="C62" s="112"/>
      <c r="D62" s="112"/>
      <c r="E62" s="130"/>
      <c r="F62" s="130"/>
      <c r="G62" s="112"/>
      <c r="H62" s="112"/>
      <c r="I62" s="130"/>
      <c r="J62" s="130"/>
      <c r="K62" s="112"/>
      <c r="L62" s="112"/>
      <c r="M62" s="130"/>
      <c r="N62" s="130"/>
      <c r="O62" s="112"/>
      <c r="P62" s="112"/>
      <c r="Q62" s="130"/>
      <c r="R62" s="130"/>
    </row>
    <row r="63" spans="1:18" ht="11.25" customHeight="1">
      <c r="A63" s="122"/>
      <c r="B63" s="131"/>
      <c r="C63" s="112"/>
      <c r="D63" s="112"/>
      <c r="E63" s="130"/>
      <c r="F63" s="130"/>
      <c r="G63" s="112"/>
      <c r="H63" s="112"/>
      <c r="I63" s="130"/>
      <c r="J63" s="130"/>
      <c r="K63" s="112"/>
      <c r="L63" s="112"/>
      <c r="M63" s="130"/>
      <c r="N63" s="130"/>
      <c r="O63" s="112"/>
      <c r="P63" s="112"/>
      <c r="Q63" s="130"/>
      <c r="R63" s="130"/>
    </row>
    <row r="64" spans="1:19" ht="11.25" customHeight="1">
      <c r="A64" s="122"/>
      <c r="B64" s="131"/>
      <c r="C64" s="112"/>
      <c r="D64" s="112"/>
      <c r="E64" s="130"/>
      <c r="F64" s="130"/>
      <c r="G64" s="112"/>
      <c r="H64" s="112"/>
      <c r="I64" s="130"/>
      <c r="J64" s="130"/>
      <c r="K64" s="115"/>
      <c r="L64" s="115"/>
      <c r="M64" s="135"/>
      <c r="N64" s="135"/>
      <c r="O64" s="115"/>
      <c r="P64" s="115"/>
      <c r="Q64" s="135"/>
      <c r="R64" s="135"/>
      <c r="S64" s="122"/>
    </row>
    <row r="65" spans="1:18" ht="11.25" customHeight="1">
      <c r="A65" s="122"/>
      <c r="B65" s="125"/>
      <c r="C65" s="112"/>
      <c r="D65" s="112"/>
      <c r="E65" s="129"/>
      <c r="F65" s="129"/>
      <c r="G65" s="112"/>
      <c r="H65" s="112"/>
      <c r="I65" s="129"/>
      <c r="J65" s="129"/>
      <c r="K65" s="112"/>
      <c r="L65" s="112"/>
      <c r="M65" s="129"/>
      <c r="N65" s="129"/>
      <c r="O65" s="112"/>
      <c r="P65" s="112"/>
      <c r="Q65" s="129"/>
      <c r="R65" s="129"/>
    </row>
    <row r="66" spans="1:18" ht="11.25" customHeight="1">
      <c r="A66" s="123"/>
      <c r="B66" s="124"/>
      <c r="C66" s="128"/>
      <c r="D66" s="128"/>
      <c r="E66" s="129"/>
      <c r="F66" s="129"/>
      <c r="G66" s="128"/>
      <c r="H66" s="128"/>
      <c r="I66" s="129"/>
      <c r="J66" s="129"/>
      <c r="K66" s="128"/>
      <c r="L66" s="128"/>
      <c r="M66" s="129"/>
      <c r="N66" s="129"/>
      <c r="O66" s="128"/>
      <c r="P66" s="128"/>
      <c r="Q66" s="129"/>
      <c r="R66" s="129"/>
    </row>
    <row r="67" spans="1:18" ht="11.25" customHeight="1">
      <c r="A67" s="136"/>
      <c r="B67" s="131"/>
      <c r="C67" s="112"/>
      <c r="D67" s="112"/>
      <c r="E67" s="130"/>
      <c r="F67" s="130"/>
      <c r="G67" s="112"/>
      <c r="H67" s="112"/>
      <c r="I67" s="130"/>
      <c r="J67" s="130"/>
      <c r="K67" s="112"/>
      <c r="L67" s="112"/>
      <c r="M67" s="130"/>
      <c r="N67" s="130"/>
      <c r="O67" s="112"/>
      <c r="P67" s="112"/>
      <c r="Q67" s="130"/>
      <c r="R67" s="130"/>
    </row>
    <row r="68" spans="1:18" ht="11.25" customHeight="1">
      <c r="A68" s="122"/>
      <c r="B68" s="131"/>
      <c r="C68" s="112"/>
      <c r="D68" s="112"/>
      <c r="E68" s="130"/>
      <c r="F68" s="130"/>
      <c r="G68" s="112"/>
      <c r="H68" s="112"/>
      <c r="I68" s="130"/>
      <c r="J68" s="130"/>
      <c r="K68" s="112"/>
      <c r="L68" s="112"/>
      <c r="M68" s="130"/>
      <c r="N68" s="130"/>
      <c r="O68" s="112"/>
      <c r="P68" s="112"/>
      <c r="Q68" s="130"/>
      <c r="R68" s="130"/>
    </row>
    <row r="69" spans="1:18" ht="11.25" customHeight="1">
      <c r="A69" s="122"/>
      <c r="B69" s="131"/>
      <c r="C69" s="112"/>
      <c r="D69" s="112"/>
      <c r="E69" s="130"/>
      <c r="F69" s="130"/>
      <c r="G69" s="112"/>
      <c r="H69" s="112"/>
      <c r="I69" s="130"/>
      <c r="J69" s="130"/>
      <c r="K69" s="112"/>
      <c r="L69" s="112"/>
      <c r="M69" s="130"/>
      <c r="N69" s="130"/>
      <c r="O69" s="112"/>
      <c r="P69" s="112"/>
      <c r="Q69" s="130"/>
      <c r="R69" s="130"/>
    </row>
    <row r="70" spans="1:18" ht="11.25" customHeight="1">
      <c r="A70" s="122"/>
      <c r="B70" s="131"/>
      <c r="C70" s="112"/>
      <c r="D70" s="112"/>
      <c r="E70" s="130"/>
      <c r="F70" s="130"/>
      <c r="G70" s="112"/>
      <c r="H70" s="112"/>
      <c r="I70" s="130"/>
      <c r="J70" s="130"/>
      <c r="K70" s="112"/>
      <c r="L70" s="112"/>
      <c r="M70" s="130"/>
      <c r="N70" s="130"/>
      <c r="O70" s="112"/>
      <c r="P70" s="112"/>
      <c r="Q70" s="130"/>
      <c r="R70" s="130"/>
    </row>
    <row r="71" spans="1:18" ht="11.25" customHeight="1">
      <c r="A71" s="122"/>
      <c r="B71" s="131"/>
      <c r="C71" s="112"/>
      <c r="D71" s="112"/>
      <c r="E71" s="130"/>
      <c r="F71" s="130"/>
      <c r="G71" s="112"/>
      <c r="H71" s="112"/>
      <c r="I71" s="130"/>
      <c r="J71" s="130"/>
      <c r="K71" s="112"/>
      <c r="L71" s="112"/>
      <c r="M71" s="130"/>
      <c r="N71" s="130"/>
      <c r="O71" s="112"/>
      <c r="P71" s="112"/>
      <c r="Q71" s="130"/>
      <c r="R71" s="130"/>
    </row>
    <row r="72" spans="1:18" ht="11.25" customHeight="1">
      <c r="A72" s="122"/>
      <c r="B72" s="131"/>
      <c r="C72" s="112"/>
      <c r="D72" s="112"/>
      <c r="E72" s="130"/>
      <c r="F72" s="130"/>
      <c r="G72" s="112"/>
      <c r="H72" s="112"/>
      <c r="I72" s="130"/>
      <c r="J72" s="130"/>
      <c r="K72" s="112"/>
      <c r="L72" s="112"/>
      <c r="M72" s="130"/>
      <c r="N72" s="130"/>
      <c r="O72" s="112"/>
      <c r="P72" s="112"/>
      <c r="Q72" s="130"/>
      <c r="R72" s="130"/>
    </row>
    <row r="73" spans="1:18" ht="11.25" customHeight="1">
      <c r="A73" s="122"/>
      <c r="B73" s="131"/>
      <c r="C73" s="112"/>
      <c r="D73" s="112"/>
      <c r="E73" s="130"/>
      <c r="F73" s="130"/>
      <c r="G73" s="112"/>
      <c r="H73" s="112"/>
      <c r="I73" s="130"/>
      <c r="J73" s="130"/>
      <c r="K73" s="112"/>
      <c r="L73" s="112"/>
      <c r="M73" s="130"/>
      <c r="N73" s="130"/>
      <c r="O73" s="112"/>
      <c r="P73" s="112"/>
      <c r="Q73" s="130"/>
      <c r="R73" s="130"/>
    </row>
    <row r="74" spans="1:19" ht="11.25" customHeight="1">
      <c r="A74" s="122"/>
      <c r="B74" s="131"/>
      <c r="C74" s="112"/>
      <c r="D74" s="112"/>
      <c r="E74" s="130"/>
      <c r="F74" s="130"/>
      <c r="G74" s="112"/>
      <c r="H74" s="112"/>
      <c r="I74" s="130"/>
      <c r="J74" s="130"/>
      <c r="K74" s="115"/>
      <c r="L74" s="115"/>
      <c r="M74" s="115"/>
      <c r="N74" s="115"/>
      <c r="O74" s="115"/>
      <c r="P74" s="115"/>
      <c r="Q74" s="115"/>
      <c r="R74" s="115"/>
      <c r="S74" s="122"/>
    </row>
    <row r="75" spans="1:18" ht="11.25" customHeight="1">
      <c r="A75" s="122"/>
      <c r="B75" s="131"/>
      <c r="C75" s="112"/>
      <c r="D75" s="112"/>
      <c r="E75" s="130"/>
      <c r="F75" s="130"/>
      <c r="G75" s="112"/>
      <c r="H75" s="112"/>
      <c r="I75" s="130"/>
      <c r="J75" s="130"/>
      <c r="K75" s="112"/>
      <c r="L75" s="112"/>
      <c r="M75" s="112"/>
      <c r="N75" s="112"/>
      <c r="O75" s="112"/>
      <c r="P75" s="112"/>
      <c r="Q75" s="112"/>
      <c r="R75" s="112"/>
    </row>
    <row r="76" ht="11.25" customHeight="1">
      <c r="J76" s="122"/>
    </row>
    <row r="77" ht="11.25" customHeight="1">
      <c r="J77" s="122"/>
    </row>
    <row r="78" ht="11.25" customHeight="1">
      <c r="J78" s="122"/>
    </row>
    <row r="79" ht="11.25" customHeight="1">
      <c r="J79" s="122"/>
    </row>
    <row r="80" ht="11.25" customHeight="1">
      <c r="J80" s="122"/>
    </row>
    <row r="81" ht="11.25" customHeight="1">
      <c r="J81" s="122"/>
    </row>
    <row r="82" ht="11.25" customHeight="1">
      <c r="J82" s="122"/>
    </row>
    <row r="83" ht="11.25" customHeight="1">
      <c r="J83" s="122"/>
    </row>
    <row r="84" ht="11.25" customHeight="1">
      <c r="J84" s="122"/>
    </row>
    <row r="85" ht="11.25">
      <c r="J85" s="122"/>
    </row>
    <row r="86" ht="11.25">
      <c r="J86" s="122"/>
    </row>
    <row r="87" ht="11.25">
      <c r="J87" s="122"/>
    </row>
    <row r="88" ht="11.25">
      <c r="J88" s="122"/>
    </row>
    <row r="89" ht="11.25">
      <c r="J89" s="122"/>
    </row>
    <row r="90" ht="11.25">
      <c r="J90" s="122"/>
    </row>
    <row r="91" ht="11.25">
      <c r="J91" s="122"/>
    </row>
    <row r="92" ht="11.25">
      <c r="J92" s="122"/>
    </row>
    <row r="93" ht="11.25">
      <c r="J93" s="122"/>
    </row>
    <row r="94" ht="11.25">
      <c r="J94" s="122"/>
    </row>
    <row r="95" ht="11.25">
      <c r="J95" s="122"/>
    </row>
    <row r="96" ht="11.25">
      <c r="J96" s="122"/>
    </row>
    <row r="97" ht="11.25">
      <c r="J97" s="122"/>
    </row>
    <row r="98" ht="11.25">
      <c r="J98" s="122"/>
    </row>
  </sheetData>
  <sheetProtection/>
  <printOptions horizontalCentered="1"/>
  <pageMargins left="0.7086614173228347" right="0.7086614173228347" top="0.8267716535433072" bottom="0.5118110236220472" header="0.5118110236220472" footer="0.4724409448818898"/>
  <pageSetup fitToWidth="2" horizontalDpi="600" verticalDpi="600" orientation="portrait" pageOrder="overThenDown" paperSize="9" r:id="rId1"/>
  <headerFooter alignWithMargins="0">
    <oddHeader>&amp;L&amp;Z&amp;F&amp;A</oddHeader>
    <oddFooter>&amp;R&amp;D&amp;T</oddFooter>
  </headerFooter>
</worksheet>
</file>

<file path=xl/worksheets/sheet8.xml><?xml version="1.0" encoding="utf-8"?>
<worksheet xmlns="http://schemas.openxmlformats.org/spreadsheetml/2006/main" xmlns:r="http://schemas.openxmlformats.org/officeDocument/2006/relationships">
  <dimension ref="A2:S36"/>
  <sheetViews>
    <sheetView showGridLines="0" zoomScaleSheetLayoutView="100" workbookViewId="0" topLeftCell="A1">
      <selection activeCell="A1" sqref="A1"/>
    </sheetView>
  </sheetViews>
  <sheetFormatPr defaultColWidth="11.375" defaultRowHeight="12.75"/>
  <cols>
    <col min="1" max="1" width="14.00390625" style="137" customWidth="1"/>
    <col min="2" max="2" width="10.25390625" style="137" customWidth="1"/>
    <col min="3" max="3" width="9.625" style="137" bestFit="1" customWidth="1"/>
    <col min="4" max="4" width="11.25390625" style="137" bestFit="1" customWidth="1"/>
    <col min="5" max="5" width="12.125" style="137" customWidth="1"/>
    <col min="6" max="6" width="10.00390625" style="137" customWidth="1"/>
    <col min="7" max="7" width="9.375" style="137" customWidth="1"/>
    <col min="8" max="8" width="12.375" style="137" customWidth="1"/>
    <col min="9" max="9" width="10.00390625" style="137" customWidth="1"/>
    <col min="10" max="10" width="9.625" style="137" customWidth="1"/>
    <col min="11" max="11" width="10.00390625" style="137" customWidth="1"/>
    <col min="12" max="12" width="9.875" style="137" customWidth="1"/>
    <col min="13" max="13" width="10.00390625" style="137" customWidth="1"/>
    <col min="14" max="14" width="10.375" style="137" customWidth="1"/>
    <col min="15" max="15" width="9.75390625" style="137" customWidth="1"/>
    <col min="16" max="24" width="8.75390625" style="137" customWidth="1"/>
    <col min="25" max="33" width="10.75390625" style="137" customWidth="1"/>
    <col min="34" max="34" width="6.875" style="137" customWidth="1"/>
    <col min="35" max="35" width="16.75390625" style="137" customWidth="1"/>
    <col min="36" max="36" width="8.875" style="137" customWidth="1"/>
    <col min="37" max="42" width="10.25390625" style="137" customWidth="1"/>
    <col min="43" max="49" width="10.875" style="137" customWidth="1"/>
    <col min="50" max="16384" width="11.375" style="137" customWidth="1"/>
  </cols>
  <sheetData>
    <row r="2" spans="1:8" ht="18.75" customHeight="1" thickBot="1">
      <c r="A2" s="327" t="s">
        <v>171</v>
      </c>
      <c r="B2" s="327"/>
      <c r="C2" s="327"/>
      <c r="D2" s="327"/>
      <c r="E2" s="327"/>
      <c r="F2" s="327"/>
      <c r="G2" s="328"/>
      <c r="H2" s="327"/>
    </row>
    <row r="3" spans="1:13" ht="16.5" customHeight="1">
      <c r="A3" s="329"/>
      <c r="B3" s="330" t="s">
        <v>191</v>
      </c>
      <c r="C3" s="331"/>
      <c r="D3" s="332"/>
      <c r="E3" s="333" t="s">
        <v>192</v>
      </c>
      <c r="F3" s="331"/>
      <c r="G3" s="332"/>
      <c r="H3" s="331" t="s">
        <v>193</v>
      </c>
      <c r="I3" s="331"/>
      <c r="J3" s="332"/>
      <c r="K3" s="334" t="s">
        <v>166</v>
      </c>
      <c r="L3" s="331"/>
      <c r="M3" s="331"/>
    </row>
    <row r="4" spans="1:13" ht="16.5" customHeight="1">
      <c r="A4" s="335"/>
      <c r="B4" s="336"/>
      <c r="C4" s="266" t="s">
        <v>172</v>
      </c>
      <c r="D4" s="335"/>
      <c r="E4" s="336"/>
      <c r="F4" s="266" t="s">
        <v>172</v>
      </c>
      <c r="G4" s="337"/>
      <c r="H4" s="338"/>
      <c r="I4" s="266" t="s">
        <v>172</v>
      </c>
      <c r="J4" s="339"/>
      <c r="K4" s="336" t="s">
        <v>167</v>
      </c>
      <c r="L4" s="266"/>
      <c r="M4" s="335"/>
    </row>
    <row r="5" spans="1:13" ht="16.5" customHeight="1">
      <c r="A5" s="340" t="s">
        <v>77</v>
      </c>
      <c r="B5" s="341"/>
      <c r="C5" s="341"/>
      <c r="D5" s="342"/>
      <c r="E5" s="341"/>
      <c r="F5" s="341"/>
      <c r="G5" s="343"/>
      <c r="H5" s="344"/>
      <c r="I5" s="341"/>
      <c r="J5" s="343"/>
      <c r="K5" s="341"/>
      <c r="L5" s="341"/>
      <c r="M5" s="342"/>
    </row>
    <row r="6" spans="1:13" ht="16.5" customHeight="1">
      <c r="A6" s="345"/>
      <c r="B6" s="15" t="s">
        <v>148</v>
      </c>
      <c r="C6" s="15" t="s">
        <v>204</v>
      </c>
      <c r="D6" s="346" t="s">
        <v>173</v>
      </c>
      <c r="E6" s="15" t="s">
        <v>148</v>
      </c>
      <c r="F6" s="15" t="s">
        <v>204</v>
      </c>
      <c r="G6" s="347" t="s">
        <v>173</v>
      </c>
      <c r="H6" s="66" t="s">
        <v>148</v>
      </c>
      <c r="I6" s="15" t="s">
        <v>204</v>
      </c>
      <c r="J6" s="347" t="s">
        <v>173</v>
      </c>
      <c r="K6" s="15" t="s">
        <v>148</v>
      </c>
      <c r="L6" s="15" t="s">
        <v>204</v>
      </c>
      <c r="M6" s="346" t="s">
        <v>173</v>
      </c>
    </row>
    <row r="7" spans="1:13" ht="16.5" customHeight="1">
      <c r="A7" s="348"/>
      <c r="B7" s="349"/>
      <c r="C7" s="349"/>
      <c r="D7" s="350" t="s">
        <v>146</v>
      </c>
      <c r="E7" s="349"/>
      <c r="F7" s="349"/>
      <c r="G7" s="351" t="s">
        <v>146</v>
      </c>
      <c r="H7" s="348"/>
      <c r="I7" s="349"/>
      <c r="J7" s="351" t="s">
        <v>146</v>
      </c>
      <c r="K7" s="349"/>
      <c r="L7" s="349"/>
      <c r="M7" s="350" t="s">
        <v>146</v>
      </c>
    </row>
    <row r="8" spans="1:13" ht="16.5" customHeight="1">
      <c r="A8" s="352" t="s">
        <v>26</v>
      </c>
      <c r="B8" s="401">
        <v>3142.35015286728</v>
      </c>
      <c r="C8" s="401">
        <v>3161.4241947156142</v>
      </c>
      <c r="D8" s="402">
        <f>ROUND((C8-B8)/B8*100,1)</f>
        <v>0.6</v>
      </c>
      <c r="E8" s="401">
        <v>3027.5678620899776</v>
      </c>
      <c r="F8" s="401">
        <v>3075.386477072367</v>
      </c>
      <c r="G8" s="403">
        <f>ROUND((F8-E8)/E8*100,1)</f>
        <v>1.6</v>
      </c>
      <c r="H8" s="404">
        <v>1058.6269223547583</v>
      </c>
      <c r="I8" s="401">
        <v>1175.81111578545</v>
      </c>
      <c r="J8" s="403">
        <f>ROUND((I8-H8)/H8*100,1)</f>
        <v>11.1</v>
      </c>
      <c r="K8" s="401">
        <v>410.3990202462704</v>
      </c>
      <c r="L8" s="401">
        <v>415.1611365256654</v>
      </c>
      <c r="M8" s="402">
        <f>ROUND((L8-K8)/K8*100,1)</f>
        <v>1.2</v>
      </c>
    </row>
    <row r="9" spans="2:13" ht="16.5" customHeight="1">
      <c r="B9" s="405"/>
      <c r="C9" s="405"/>
      <c r="D9" s="406"/>
      <c r="E9" s="405"/>
      <c r="F9" s="405"/>
      <c r="G9" s="407"/>
      <c r="H9" s="408"/>
      <c r="I9" s="405"/>
      <c r="J9" s="407"/>
      <c r="K9" s="405"/>
      <c r="L9" s="405"/>
      <c r="M9" s="406"/>
    </row>
    <row r="10" spans="1:13" ht="16.5" customHeight="1">
      <c r="A10" s="265" t="s">
        <v>194</v>
      </c>
      <c r="B10" s="405">
        <v>1910.135800925347</v>
      </c>
      <c r="C10" s="405">
        <v>1657.1042963336274</v>
      </c>
      <c r="D10" s="406">
        <f aca="true" t="shared" si="0" ref="D10:D15">ROUND((C10-B10)/B10*100,1)</f>
        <v>-13.2</v>
      </c>
      <c r="E10" s="405">
        <v>1823.6351965320328</v>
      </c>
      <c r="F10" s="405">
        <v>1524.0119440594683</v>
      </c>
      <c r="G10" s="407">
        <f aca="true" t="shared" si="1" ref="G10:G15">ROUND((F10-E10)/E10*100,1)</f>
        <v>-16.4</v>
      </c>
      <c r="H10" s="408">
        <v>607.2022008253095</v>
      </c>
      <c r="I10" s="405">
        <v>591.5361975557515</v>
      </c>
      <c r="J10" s="407">
        <f aca="true" t="shared" si="2" ref="J10:J15">ROUND((I10-H10)/H10*100,1)</f>
        <v>-2.6</v>
      </c>
      <c r="K10" s="405">
        <v>280.6592439150699</v>
      </c>
      <c r="L10" s="405">
        <v>277.0295686633135</v>
      </c>
      <c r="M10" s="406">
        <f aca="true" t="shared" si="3" ref="M10:M15">ROUND((L10-K10)/K10*100,1)</f>
        <v>-1.3</v>
      </c>
    </row>
    <row r="11" spans="1:13" ht="16.5" customHeight="1">
      <c r="A11" s="265" t="s">
        <v>195</v>
      </c>
      <c r="B11" s="405">
        <v>1975.5807706686235</v>
      </c>
      <c r="C11" s="405">
        <v>2004.786199287048</v>
      </c>
      <c r="D11" s="406">
        <f t="shared" si="0"/>
        <v>1.5</v>
      </c>
      <c r="E11" s="405">
        <v>1941.0291181479583</v>
      </c>
      <c r="F11" s="405">
        <v>1905.9840434561195</v>
      </c>
      <c r="G11" s="407">
        <f t="shared" si="1"/>
        <v>-1.8</v>
      </c>
      <c r="H11" s="408">
        <v>689.8142420004708</v>
      </c>
      <c r="I11" s="405">
        <v>727.7312850110338</v>
      </c>
      <c r="J11" s="407">
        <f t="shared" si="2"/>
        <v>5.5</v>
      </c>
      <c r="K11" s="405">
        <v>306.58289271703904</v>
      </c>
      <c r="L11" s="405">
        <v>320.62657899290537</v>
      </c>
      <c r="M11" s="406">
        <f t="shared" si="3"/>
        <v>4.6</v>
      </c>
    </row>
    <row r="12" spans="1:13" ht="16.5" customHeight="1">
      <c r="A12" s="265" t="s">
        <v>89</v>
      </c>
      <c r="B12" s="405">
        <v>2435.3816985562503</v>
      </c>
      <c r="C12" s="405">
        <v>2566.095181856766</v>
      </c>
      <c r="D12" s="406">
        <f t="shared" si="0"/>
        <v>5.4</v>
      </c>
      <c r="E12" s="405">
        <v>2377.6571036663336</v>
      </c>
      <c r="F12" s="405">
        <v>2492.699968629477</v>
      </c>
      <c r="G12" s="407">
        <f t="shared" si="1"/>
        <v>4.8</v>
      </c>
      <c r="H12" s="408">
        <v>832.0931346337154</v>
      </c>
      <c r="I12" s="405">
        <v>909.0413537303242</v>
      </c>
      <c r="J12" s="407">
        <f t="shared" si="2"/>
        <v>9.2</v>
      </c>
      <c r="K12" s="405">
        <v>350.4271247739602</v>
      </c>
      <c r="L12" s="405">
        <v>350.9904562383613</v>
      </c>
      <c r="M12" s="406">
        <f t="shared" si="3"/>
        <v>0.2</v>
      </c>
    </row>
    <row r="13" spans="1:13" ht="16.5" customHeight="1">
      <c r="A13" s="265" t="s">
        <v>90</v>
      </c>
      <c r="B13" s="405">
        <v>3706.067790191252</v>
      </c>
      <c r="C13" s="405">
        <v>3128.2110250130486</v>
      </c>
      <c r="D13" s="406">
        <f t="shared" si="0"/>
        <v>-15.6</v>
      </c>
      <c r="E13" s="405">
        <v>3686.647352142902</v>
      </c>
      <c r="F13" s="405">
        <v>3101.368290038945</v>
      </c>
      <c r="G13" s="407">
        <f t="shared" si="1"/>
        <v>-15.9</v>
      </c>
      <c r="H13" s="408">
        <v>1648.3838919396578</v>
      </c>
      <c r="I13" s="405">
        <v>1614.7264624402778</v>
      </c>
      <c r="J13" s="407">
        <f t="shared" si="2"/>
        <v>-2</v>
      </c>
      <c r="K13" s="405">
        <v>381.7533227006911</v>
      </c>
      <c r="L13" s="405">
        <v>368.34367661858437</v>
      </c>
      <c r="M13" s="406">
        <f t="shared" si="3"/>
        <v>-3.5</v>
      </c>
    </row>
    <row r="14" spans="1:13" ht="16.5" customHeight="1">
      <c r="A14" s="265" t="s">
        <v>91</v>
      </c>
      <c r="B14" s="405">
        <v>3272.7173229571986</v>
      </c>
      <c r="C14" s="405">
        <v>3777.0339557527577</v>
      </c>
      <c r="D14" s="406">
        <f t="shared" si="0"/>
        <v>15.4</v>
      </c>
      <c r="E14" s="405">
        <v>3263.6951906614786</v>
      </c>
      <c r="F14" s="405">
        <v>3790.6123128119802</v>
      </c>
      <c r="G14" s="407">
        <f t="shared" si="1"/>
        <v>16.1</v>
      </c>
      <c r="H14" s="408">
        <v>1323.3207782101167</v>
      </c>
      <c r="I14" s="405">
        <v>1485.0333394959018</v>
      </c>
      <c r="J14" s="407">
        <f t="shared" si="2"/>
        <v>12.2</v>
      </c>
      <c r="K14" s="405">
        <v>387.18313392512545</v>
      </c>
      <c r="L14" s="405">
        <v>425.2167161760735</v>
      </c>
      <c r="M14" s="406">
        <f t="shared" si="3"/>
        <v>9.8</v>
      </c>
    </row>
    <row r="15" spans="1:13" ht="16.5" customHeight="1">
      <c r="A15" s="267" t="s">
        <v>92</v>
      </c>
      <c r="B15" s="409">
        <v>4202.078171712916</v>
      </c>
      <c r="C15" s="409">
        <v>4226.022576584969</v>
      </c>
      <c r="D15" s="410">
        <f t="shared" si="0"/>
        <v>0.6</v>
      </c>
      <c r="E15" s="409">
        <v>3955.868015008327</v>
      </c>
      <c r="F15" s="409">
        <v>4104.842013458737</v>
      </c>
      <c r="G15" s="411">
        <f t="shared" si="1"/>
        <v>3.8</v>
      </c>
      <c r="H15" s="412">
        <v>1231.422660968318</v>
      </c>
      <c r="I15" s="409">
        <v>1473.76684076471</v>
      </c>
      <c r="J15" s="411">
        <f t="shared" si="2"/>
        <v>19.7</v>
      </c>
      <c r="K15" s="409">
        <v>543.653414405987</v>
      </c>
      <c r="L15" s="413">
        <v>547.1960528035551</v>
      </c>
      <c r="M15" s="410">
        <f t="shared" si="3"/>
        <v>0.7</v>
      </c>
    </row>
    <row r="16" spans="1:13" ht="16.5" customHeight="1">
      <c r="A16" s="122" t="s">
        <v>168</v>
      </c>
      <c r="B16" s="414"/>
      <c r="C16" s="414"/>
      <c r="D16" s="415"/>
      <c r="E16" s="414"/>
      <c r="F16" s="414"/>
      <c r="G16" s="415"/>
      <c r="H16" s="414"/>
      <c r="I16" s="414"/>
      <c r="J16" s="415"/>
      <c r="K16" s="414"/>
      <c r="L16" s="414"/>
      <c r="M16" s="415"/>
    </row>
    <row r="17" spans="1:13" ht="16.5" customHeight="1">
      <c r="A17" s="122" t="s">
        <v>164</v>
      </c>
      <c r="B17" s="414"/>
      <c r="C17" s="414"/>
      <c r="D17" s="415"/>
      <c r="E17" s="414"/>
      <c r="F17" s="414"/>
      <c r="G17" s="415"/>
      <c r="H17" s="414"/>
      <c r="I17" s="414"/>
      <c r="J17" s="415"/>
      <c r="K17" s="414"/>
      <c r="L17" s="414"/>
      <c r="M17" s="415"/>
    </row>
    <row r="18" spans="1:13" ht="16.5" customHeight="1">
      <c r="A18" s="138"/>
      <c r="B18" s="414"/>
      <c r="C18" s="414"/>
      <c r="D18" s="415"/>
      <c r="E18" s="414"/>
      <c r="F18" s="414"/>
      <c r="G18" s="415"/>
      <c r="H18" s="414"/>
      <c r="I18" s="414"/>
      <c r="J18" s="415"/>
      <c r="K18" s="414"/>
      <c r="L18" s="414"/>
      <c r="M18" s="415"/>
    </row>
    <row r="19" spans="1:13" ht="18.75" customHeight="1">
      <c r="A19" s="327" t="s">
        <v>174</v>
      </c>
      <c r="B19" s="327"/>
      <c r="C19" s="327"/>
      <c r="D19" s="327"/>
      <c r="E19" s="327"/>
      <c r="F19" s="327"/>
      <c r="G19" s="328"/>
      <c r="H19" s="327"/>
      <c r="I19" s="327"/>
      <c r="K19" s="327"/>
      <c r="L19" s="353"/>
      <c r="M19" s="354"/>
    </row>
    <row r="20" spans="1:13" ht="18.75" customHeight="1" thickBot="1">
      <c r="A20" s="327" t="s">
        <v>196</v>
      </c>
      <c r="B20" s="327"/>
      <c r="C20" s="327"/>
      <c r="D20" s="327"/>
      <c r="E20" s="327"/>
      <c r="F20" s="327"/>
      <c r="G20" s="328"/>
      <c r="H20" s="327"/>
      <c r="I20" s="327"/>
      <c r="K20" s="327"/>
      <c r="L20" s="353"/>
      <c r="M20" s="354"/>
    </row>
    <row r="21" spans="1:19" ht="16.5" customHeight="1">
      <c r="A21" s="329"/>
      <c r="B21" s="334" t="s">
        <v>197</v>
      </c>
      <c r="C21" s="331"/>
      <c r="D21" s="332"/>
      <c r="E21" s="440" t="s">
        <v>198</v>
      </c>
      <c r="F21" s="441"/>
      <c r="G21" s="442"/>
      <c r="H21" s="331" t="s">
        <v>199</v>
      </c>
      <c r="I21" s="331"/>
      <c r="J21" s="332"/>
      <c r="K21" s="334" t="s">
        <v>200</v>
      </c>
      <c r="L21" s="331"/>
      <c r="M21" s="332"/>
      <c r="N21" s="355" t="s">
        <v>175</v>
      </c>
      <c r="O21" s="331"/>
      <c r="P21" s="332"/>
      <c r="Q21" s="356" t="s">
        <v>176</v>
      </c>
      <c r="R21" s="356"/>
      <c r="S21" s="356"/>
    </row>
    <row r="22" spans="1:18" ht="16.5" customHeight="1">
      <c r="A22" s="335"/>
      <c r="B22" s="346"/>
      <c r="C22" s="338" t="s">
        <v>177</v>
      </c>
      <c r="D22" s="339" t="s">
        <v>201</v>
      </c>
      <c r="E22" s="336"/>
      <c r="F22" s="266" t="s">
        <v>172</v>
      </c>
      <c r="G22" s="337"/>
      <c r="H22" s="338"/>
      <c r="I22" s="266" t="s">
        <v>172</v>
      </c>
      <c r="J22" s="339"/>
      <c r="K22" s="350"/>
      <c r="L22" s="266" t="s">
        <v>172</v>
      </c>
      <c r="M22" s="339"/>
      <c r="N22" s="350"/>
      <c r="O22" s="267" t="s">
        <v>172</v>
      </c>
      <c r="P22" s="357"/>
      <c r="R22" s="265" t="s">
        <v>153</v>
      </c>
    </row>
    <row r="23" spans="1:19" ht="16.5" customHeight="1">
      <c r="A23" s="340" t="s">
        <v>77</v>
      </c>
      <c r="B23" s="341"/>
      <c r="C23" s="341"/>
      <c r="D23" s="343"/>
      <c r="E23" s="341"/>
      <c r="F23" s="341"/>
      <c r="G23" s="343"/>
      <c r="H23" s="358"/>
      <c r="I23" s="341"/>
      <c r="J23" s="343"/>
      <c r="K23" s="341"/>
      <c r="L23" s="341"/>
      <c r="M23" s="343"/>
      <c r="N23" s="341"/>
      <c r="O23" s="341"/>
      <c r="P23" s="343"/>
      <c r="Q23" s="341"/>
      <c r="R23" s="341"/>
      <c r="S23" s="342"/>
    </row>
    <row r="24" spans="2:19" ht="16.5" customHeight="1">
      <c r="B24" s="15" t="s">
        <v>148</v>
      </c>
      <c r="C24" s="15" t="s">
        <v>204</v>
      </c>
      <c r="D24" s="347" t="s">
        <v>173</v>
      </c>
      <c r="E24" s="15" t="s">
        <v>148</v>
      </c>
      <c r="F24" s="15" t="s">
        <v>204</v>
      </c>
      <c r="G24" s="347" t="s">
        <v>173</v>
      </c>
      <c r="H24" s="66" t="s">
        <v>148</v>
      </c>
      <c r="I24" s="15" t="s">
        <v>204</v>
      </c>
      <c r="J24" s="347" t="s">
        <v>173</v>
      </c>
      <c r="K24" s="15" t="s">
        <v>148</v>
      </c>
      <c r="L24" s="15" t="s">
        <v>204</v>
      </c>
      <c r="M24" s="347" t="s">
        <v>173</v>
      </c>
      <c r="N24" s="15" t="s">
        <v>148</v>
      </c>
      <c r="O24" s="15" t="s">
        <v>204</v>
      </c>
      <c r="P24" s="347" t="s">
        <v>173</v>
      </c>
      <c r="Q24" s="15" t="s">
        <v>148</v>
      </c>
      <c r="R24" s="15" t="s">
        <v>204</v>
      </c>
      <c r="S24" s="346" t="s">
        <v>173</v>
      </c>
    </row>
    <row r="25" spans="1:19" ht="16.5" customHeight="1">
      <c r="A25" s="348"/>
      <c r="B25" s="349"/>
      <c r="C25" s="349"/>
      <c r="D25" s="351" t="s">
        <v>146</v>
      </c>
      <c r="E25" s="349"/>
      <c r="F25" s="349"/>
      <c r="G25" s="351" t="s">
        <v>146</v>
      </c>
      <c r="H25" s="348"/>
      <c r="I25" s="349"/>
      <c r="J25" s="351" t="s">
        <v>146</v>
      </c>
      <c r="K25" s="349"/>
      <c r="L25" s="349"/>
      <c r="M25" s="351" t="s">
        <v>146</v>
      </c>
      <c r="N25" s="349"/>
      <c r="O25" s="349"/>
      <c r="P25" s="351" t="s">
        <v>146</v>
      </c>
      <c r="Q25" s="349"/>
      <c r="R25" s="349"/>
      <c r="S25" s="350" t="s">
        <v>146</v>
      </c>
    </row>
    <row r="26" spans="1:19" ht="16.5" customHeight="1">
      <c r="A26" s="352" t="s">
        <v>26</v>
      </c>
      <c r="B26" s="416">
        <v>140.8996062992126</v>
      </c>
      <c r="C26" s="416">
        <v>141.49802371541503</v>
      </c>
      <c r="D26" s="417">
        <f>ROUND(C26/B26*100-100,1)</f>
        <v>0.4</v>
      </c>
      <c r="E26" s="416">
        <v>436512.9527559055</v>
      </c>
      <c r="F26" s="416">
        <v>446781.8181818182</v>
      </c>
      <c r="G26" s="417">
        <f>ROUND(F26/E26*100-100,1)</f>
        <v>2.4</v>
      </c>
      <c r="H26" s="418">
        <v>420568.2125984252</v>
      </c>
      <c r="I26" s="416">
        <v>434622.71343873517</v>
      </c>
      <c r="J26" s="417">
        <f>ROUND(I26/H26*100-100,1)</f>
        <v>3.3</v>
      </c>
      <c r="K26" s="416">
        <v>147056.92913385827</v>
      </c>
      <c r="L26" s="416">
        <v>166169.104743083</v>
      </c>
      <c r="M26" s="417">
        <f>ROUND(L26/K26*100-100,1)</f>
        <v>13</v>
      </c>
      <c r="N26" s="416">
        <v>150983.51377952757</v>
      </c>
      <c r="O26" s="416">
        <v>151978.9901185771</v>
      </c>
      <c r="P26" s="419">
        <f>ROUND(O26/N26*100-100,1)</f>
        <v>0.7</v>
      </c>
      <c r="Q26" s="416">
        <v>18804.588582677166</v>
      </c>
      <c r="R26" s="416">
        <v>28433.324110671936</v>
      </c>
      <c r="S26" s="420">
        <f>ROUND(R26/Q26*100-100,1)</f>
        <v>51.2</v>
      </c>
    </row>
    <row r="27" spans="2:19" ht="16.5" customHeight="1">
      <c r="B27" s="405"/>
      <c r="C27" s="405"/>
      <c r="D27" s="407"/>
      <c r="E27" s="405"/>
      <c r="F27" s="405"/>
      <c r="G27" s="407"/>
      <c r="H27" s="408"/>
      <c r="I27" s="405"/>
      <c r="J27" s="407"/>
      <c r="K27" s="405"/>
      <c r="L27" s="405"/>
      <c r="M27" s="407"/>
      <c r="N27" s="405"/>
      <c r="O27" s="405"/>
      <c r="P27" s="421"/>
      <c r="Q27" s="405"/>
      <c r="R27" s="405"/>
      <c r="S27" s="406"/>
    </row>
    <row r="28" spans="1:19" ht="16.5" customHeight="1">
      <c r="A28" s="265" t="s">
        <v>87</v>
      </c>
      <c r="B28" s="405">
        <v>38.96774193548387</v>
      </c>
      <c r="C28" s="405">
        <v>38.01183431952663</v>
      </c>
      <c r="D28" s="407">
        <f aca="true" t="shared" si="4" ref="D28:D33">ROUND(C28/B28*100-100,1)</f>
        <v>-2.5</v>
      </c>
      <c r="E28" s="405">
        <v>73913.01290322581</v>
      </c>
      <c r="F28" s="405">
        <v>64854.224852071005</v>
      </c>
      <c r="G28" s="407">
        <f aca="true" t="shared" si="5" ref="G28:G33">ROUND(F28/E28*100-100,1)</f>
        <v>-12.3</v>
      </c>
      <c r="H28" s="408">
        <v>70565.85806451613</v>
      </c>
      <c r="I28" s="405">
        <v>59645.37869822485</v>
      </c>
      <c r="J28" s="407">
        <f aca="true" t="shared" si="6" ref="J28:J33">ROUND(I28/H28*100-100,1)</f>
        <v>-15.5</v>
      </c>
      <c r="K28" s="405">
        <v>23495.787096774195</v>
      </c>
      <c r="L28" s="405">
        <v>23151</v>
      </c>
      <c r="M28" s="407">
        <f aca="true" t="shared" si="7" ref="M28:M33">ROUND(L28/K28*100-100,1)</f>
        <v>-1.5</v>
      </c>
      <c r="N28" s="421">
        <v>25420.393548387096</v>
      </c>
      <c r="O28" s="421">
        <v>20638.248520710058</v>
      </c>
      <c r="P28" s="422">
        <f aca="true" t="shared" si="8" ref="P28:P33">ROUND(O28/N28*100-100,1)</f>
        <v>-18.8</v>
      </c>
      <c r="Q28" s="405">
        <v>2164</v>
      </c>
      <c r="R28" s="405">
        <v>1999.9526627218936</v>
      </c>
      <c r="S28" s="406">
        <f aca="true" t="shared" si="9" ref="S28:S33">ROUND(R28/Q28*100-100,1)</f>
        <v>-7.6</v>
      </c>
    </row>
    <row r="29" spans="1:19" ht="16.5" customHeight="1">
      <c r="A29" s="265" t="s">
        <v>88</v>
      </c>
      <c r="B29" s="405">
        <v>69.82758620689656</v>
      </c>
      <c r="C29" s="405">
        <v>70.49411764705883</v>
      </c>
      <c r="D29" s="407">
        <f t="shared" si="4"/>
        <v>1</v>
      </c>
      <c r="E29" s="405">
        <v>136668.9367816092</v>
      </c>
      <c r="F29" s="405">
        <v>138943.47647058824</v>
      </c>
      <c r="G29" s="407">
        <f t="shared" si="5"/>
        <v>1.7</v>
      </c>
      <c r="H29" s="408">
        <v>134278.683908046</v>
      </c>
      <c r="I29" s="405">
        <v>132095.90588235293</v>
      </c>
      <c r="J29" s="407">
        <f t="shared" si="6"/>
        <v>-1.6</v>
      </c>
      <c r="K29" s="405">
        <v>47720.74137931035</v>
      </c>
      <c r="L29" s="405">
        <v>50436.05882352941</v>
      </c>
      <c r="M29" s="407">
        <f t="shared" si="7"/>
        <v>5.7</v>
      </c>
      <c r="N29" s="421">
        <v>48224.12643678161</v>
      </c>
      <c r="O29" s="421">
        <v>49329.49411764706</v>
      </c>
      <c r="P29" s="422">
        <f t="shared" si="8"/>
        <v>2.3</v>
      </c>
      <c r="Q29" s="405">
        <v>5805.816091954023</v>
      </c>
      <c r="R29" s="405">
        <v>5651.123529411765</v>
      </c>
      <c r="S29" s="406">
        <f t="shared" si="9"/>
        <v>-2.7</v>
      </c>
    </row>
    <row r="30" spans="1:19" ht="16.5" customHeight="1">
      <c r="A30" s="265" t="s">
        <v>89</v>
      </c>
      <c r="B30" s="405">
        <v>140.5242718446602</v>
      </c>
      <c r="C30" s="405">
        <v>141.49473684210525</v>
      </c>
      <c r="D30" s="407">
        <f t="shared" si="4"/>
        <v>0.7</v>
      </c>
      <c r="E30" s="405">
        <v>339006.7087378641</v>
      </c>
      <c r="F30" s="405">
        <v>365945.43157894735</v>
      </c>
      <c r="G30" s="407">
        <f t="shared" si="5"/>
        <v>7.9</v>
      </c>
      <c r="H30" s="408">
        <v>330971.4077669903</v>
      </c>
      <c r="I30" s="405">
        <v>355478.6947368421</v>
      </c>
      <c r="J30" s="407">
        <f t="shared" si="6"/>
        <v>7.4</v>
      </c>
      <c r="K30" s="405">
        <v>115827.90291262136</v>
      </c>
      <c r="L30" s="405">
        <v>129636.47368421052</v>
      </c>
      <c r="M30" s="407">
        <f t="shared" si="7"/>
        <v>11.9</v>
      </c>
      <c r="N30" s="421">
        <v>87112.1359223301</v>
      </c>
      <c r="O30" s="421">
        <v>96146.3894736842</v>
      </c>
      <c r="P30" s="422">
        <f t="shared" si="8"/>
        <v>10.4</v>
      </c>
      <c r="Q30" s="405">
        <v>7554.57281553398</v>
      </c>
      <c r="R30" s="405">
        <v>8258.568421052632</v>
      </c>
      <c r="S30" s="406">
        <f t="shared" si="9"/>
        <v>9.3</v>
      </c>
    </row>
    <row r="31" spans="1:19" ht="16.5" customHeight="1">
      <c r="A31" s="265" t="s">
        <v>90</v>
      </c>
      <c r="B31" s="405">
        <v>237.85294117647058</v>
      </c>
      <c r="C31" s="405">
        <v>237.03703703703704</v>
      </c>
      <c r="D31" s="407">
        <f t="shared" si="4"/>
        <v>-0.3</v>
      </c>
      <c r="E31" s="405">
        <v>863459.2941176471</v>
      </c>
      <c r="F31" s="405">
        <v>721429.1851851852</v>
      </c>
      <c r="G31" s="407">
        <f t="shared" si="5"/>
        <v>-16.4</v>
      </c>
      <c r="H31" s="408">
        <v>858934.6176470588</v>
      </c>
      <c r="I31" s="405">
        <v>715238.7037037037</v>
      </c>
      <c r="J31" s="407">
        <f t="shared" si="6"/>
        <v>-16.7</v>
      </c>
      <c r="K31" s="405">
        <v>384049.20588235295</v>
      </c>
      <c r="L31" s="405">
        <v>372388.81481481483</v>
      </c>
      <c r="M31" s="407">
        <f t="shared" si="7"/>
        <v>-3</v>
      </c>
      <c r="N31" s="421">
        <v>305272.85294117645</v>
      </c>
      <c r="O31" s="421">
        <v>226160.2962962963</v>
      </c>
      <c r="P31" s="422">
        <f t="shared" si="8"/>
        <v>-25.9</v>
      </c>
      <c r="Q31" s="405">
        <v>33043.94117647059</v>
      </c>
      <c r="R31" s="405">
        <v>53244.2962962963</v>
      </c>
      <c r="S31" s="406">
        <f t="shared" si="9"/>
        <v>61.1</v>
      </c>
    </row>
    <row r="32" spans="1:19" ht="16.5" customHeight="1">
      <c r="A32" s="265" t="s">
        <v>91</v>
      </c>
      <c r="B32" s="405">
        <v>380.6666666666667</v>
      </c>
      <c r="C32" s="405">
        <v>384.57142857142856</v>
      </c>
      <c r="D32" s="407">
        <f t="shared" si="4"/>
        <v>1</v>
      </c>
      <c r="E32" s="405">
        <v>1168178.2666666666</v>
      </c>
      <c r="F32" s="405">
        <v>1459284.0476190476</v>
      </c>
      <c r="G32" s="407">
        <f t="shared" si="5"/>
        <v>24.9</v>
      </c>
      <c r="H32" s="408">
        <v>1164957.8666666667</v>
      </c>
      <c r="I32" s="405">
        <v>1464530.142857143</v>
      </c>
      <c r="J32" s="407">
        <f t="shared" si="6"/>
        <v>25.7</v>
      </c>
      <c r="K32" s="405">
        <v>472352</v>
      </c>
      <c r="L32" s="405">
        <v>573753.2380952381</v>
      </c>
      <c r="M32" s="407">
        <f t="shared" si="7"/>
        <v>21.5</v>
      </c>
      <c r="N32" s="421">
        <v>505132.4</v>
      </c>
      <c r="O32" s="421">
        <v>427458.7619047619</v>
      </c>
      <c r="P32" s="422">
        <f t="shared" si="8"/>
        <v>-15.4</v>
      </c>
      <c r="Q32" s="405">
        <v>82474.46666666666</v>
      </c>
      <c r="R32" s="405">
        <v>68378.90476190476</v>
      </c>
      <c r="S32" s="406">
        <f t="shared" si="9"/>
        <v>-17.1</v>
      </c>
    </row>
    <row r="33" spans="1:19" ht="16.5" customHeight="1">
      <c r="A33" s="267" t="s">
        <v>92</v>
      </c>
      <c r="B33" s="409">
        <v>930.2222222222222</v>
      </c>
      <c r="C33" s="409">
        <v>1053</v>
      </c>
      <c r="D33" s="411">
        <f t="shared" si="4"/>
        <v>13.2</v>
      </c>
      <c r="E33" s="409">
        <v>3878284.703703704</v>
      </c>
      <c r="F33" s="409">
        <v>4441769.833333333</v>
      </c>
      <c r="G33" s="411">
        <f t="shared" si="5"/>
        <v>14.5</v>
      </c>
      <c r="H33" s="412">
        <v>3651046.407407407</v>
      </c>
      <c r="I33" s="409">
        <v>4314402.75</v>
      </c>
      <c r="J33" s="411">
        <f t="shared" si="6"/>
        <v>18.2</v>
      </c>
      <c r="K33" s="409">
        <v>1136534.7037037036</v>
      </c>
      <c r="L33" s="409">
        <v>1549005.7083333333</v>
      </c>
      <c r="M33" s="411">
        <f t="shared" si="7"/>
        <v>36.3</v>
      </c>
      <c r="N33" s="413">
        <v>1386653.8148148148</v>
      </c>
      <c r="O33" s="413">
        <v>1700442.5833333333</v>
      </c>
      <c r="P33" s="423">
        <f t="shared" si="8"/>
        <v>22.6</v>
      </c>
      <c r="Q33" s="409">
        <v>187717.2962962963</v>
      </c>
      <c r="R33" s="413">
        <v>392935.9166666667</v>
      </c>
      <c r="S33" s="410">
        <f t="shared" si="9"/>
        <v>109.3</v>
      </c>
    </row>
    <row r="34" spans="1:19" ht="16.5" customHeight="1">
      <c r="A34" s="122" t="s">
        <v>169</v>
      </c>
      <c r="B34" s="414"/>
      <c r="C34" s="414"/>
      <c r="D34" s="415"/>
      <c r="E34" s="414"/>
      <c r="F34" s="414"/>
      <c r="G34" s="415"/>
      <c r="H34" s="414"/>
      <c r="I34" s="414"/>
      <c r="J34" s="415"/>
      <c r="K34" s="414"/>
      <c r="L34" s="414"/>
      <c r="M34" s="415"/>
      <c r="N34" s="414"/>
      <c r="O34" s="414"/>
      <c r="P34" s="424"/>
      <c r="Q34" s="414"/>
      <c r="R34" s="414"/>
      <c r="S34" s="415"/>
    </row>
    <row r="35" spans="1:19" ht="16.5" customHeight="1">
      <c r="A35" s="122" t="s">
        <v>164</v>
      </c>
      <c r="B35" s="414"/>
      <c r="C35" s="414"/>
      <c r="D35" s="415"/>
      <c r="E35" s="414"/>
      <c r="F35" s="414"/>
      <c r="G35" s="415"/>
      <c r="H35" s="414"/>
      <c r="I35" s="414"/>
      <c r="J35" s="415"/>
      <c r="K35" s="414"/>
      <c r="L35" s="414"/>
      <c r="M35" s="415"/>
      <c r="N35" s="414"/>
      <c r="O35" s="414"/>
      <c r="P35" s="424"/>
      <c r="Q35" s="414"/>
      <c r="R35" s="414"/>
      <c r="S35" s="415"/>
    </row>
    <row r="36" spans="1:15" ht="16.5" customHeight="1">
      <c r="A36" s="142"/>
      <c r="B36" s="112"/>
      <c r="C36" s="112"/>
      <c r="D36" s="112"/>
      <c r="E36" s="112"/>
      <c r="F36" s="112"/>
      <c r="G36" s="112"/>
      <c r="H36" s="112"/>
      <c r="I36" s="112"/>
      <c r="J36" s="112"/>
      <c r="K36" s="112"/>
      <c r="L36" s="112"/>
      <c r="M36" s="112"/>
      <c r="N36" s="112"/>
      <c r="O36" s="112"/>
    </row>
  </sheetData>
  <sheetProtection/>
  <mergeCells count="1">
    <mergeCell ref="E21:G21"/>
  </mergeCells>
  <printOptions horizontalCentered="1"/>
  <pageMargins left="0.6692913385826772" right="0.2755905511811024" top="0.8267716535433072" bottom="0.5118110236220472" header="0.5118110236220472" footer="0.4724409448818898"/>
  <pageSetup fitToHeight="3" fitToWidth="3" horizontalDpi="600" verticalDpi="600" orientation="portrait" paperSize="9" scale="96" r:id="rId1"/>
  <headerFooter alignWithMargins="0">
    <oddHeader>&amp;L&amp;Z&amp;F&amp;A</oddHeader>
    <oddFooter>&amp;R&amp;D&amp;T</oddFooter>
  </headerFooter>
  <rowBreaks count="1" manualBreakCount="1">
    <brk id="17" max="18" man="1"/>
  </rowBreaks>
  <colBreaks count="1" manualBreakCount="1">
    <brk id="10" max="34" man="1"/>
  </colBreaks>
</worksheet>
</file>

<file path=xl/worksheets/sheet9.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A1" sqref="A1"/>
    </sheetView>
  </sheetViews>
  <sheetFormatPr defaultColWidth="11.375" defaultRowHeight="12.75"/>
  <cols>
    <col min="1" max="1" width="14.00390625" style="137" customWidth="1"/>
    <col min="2" max="15" width="10.375" style="137" customWidth="1"/>
    <col min="16" max="24" width="8.75390625" style="137" customWidth="1"/>
    <col min="25" max="33" width="10.75390625" style="137" customWidth="1"/>
    <col min="34" max="34" width="6.875" style="137" customWidth="1"/>
    <col min="35" max="35" width="16.75390625" style="137" customWidth="1"/>
    <col min="36" max="36" width="8.875" style="137" customWidth="1"/>
    <col min="37" max="42" width="10.25390625" style="137" customWidth="1"/>
    <col min="43" max="49" width="10.875" style="137" customWidth="1"/>
    <col min="50" max="16384" width="11.375" style="137" customWidth="1"/>
  </cols>
  <sheetData>
    <row r="1" spans="1:18" s="141" customFormat="1" ht="16.5" customHeight="1" thickBot="1">
      <c r="A1" s="139" t="s">
        <v>101</v>
      </c>
      <c r="B1" s="139"/>
      <c r="C1" s="139"/>
      <c r="D1" s="139"/>
      <c r="E1" s="139"/>
      <c r="F1" s="139"/>
      <c r="G1" s="140"/>
      <c r="K1" s="142"/>
      <c r="L1" s="142"/>
      <c r="M1" s="140"/>
      <c r="N1" s="142"/>
      <c r="O1" s="142"/>
      <c r="P1" s="137"/>
      <c r="Q1" s="137"/>
      <c r="R1" s="137"/>
    </row>
    <row r="2" spans="1:15" s="141" customFormat="1" ht="16.5" customHeight="1">
      <c r="A2" s="143"/>
      <c r="B2" s="144"/>
      <c r="C2" s="144"/>
      <c r="D2" s="144"/>
      <c r="E2" s="144"/>
      <c r="F2" s="144"/>
      <c r="G2" s="145"/>
      <c r="H2" s="146"/>
      <c r="I2" s="146"/>
      <c r="J2" s="145"/>
      <c r="K2" s="145"/>
      <c r="L2" s="144"/>
      <c r="M2" s="144"/>
      <c r="N2" s="145"/>
      <c r="O2" s="144"/>
    </row>
    <row r="3" spans="1:15" s="141" customFormat="1" ht="16.5" customHeight="1">
      <c r="A3" s="147" t="s">
        <v>77</v>
      </c>
      <c r="B3" s="148" t="s">
        <v>98</v>
      </c>
      <c r="C3" s="149" t="s">
        <v>72</v>
      </c>
      <c r="D3" s="149" t="s">
        <v>110</v>
      </c>
      <c r="E3" s="149" t="s">
        <v>111</v>
      </c>
      <c r="F3" s="149" t="s">
        <v>112</v>
      </c>
      <c r="G3" s="150" t="s">
        <v>113</v>
      </c>
      <c r="H3" s="151" t="s">
        <v>114</v>
      </c>
      <c r="I3" s="152" t="s">
        <v>115</v>
      </c>
      <c r="J3" s="153" t="s">
        <v>116</v>
      </c>
      <c r="K3" s="153" t="s">
        <v>132</v>
      </c>
      <c r="L3" s="154" t="s">
        <v>117</v>
      </c>
      <c r="M3" s="154" t="s">
        <v>118</v>
      </c>
      <c r="N3" s="153" t="s">
        <v>119</v>
      </c>
      <c r="O3" s="154" t="s">
        <v>120</v>
      </c>
    </row>
    <row r="4" spans="1:15" s="141" customFormat="1" ht="16.5" customHeight="1">
      <c r="A4" s="155"/>
      <c r="B4" s="156"/>
      <c r="C4" s="149" t="s">
        <v>74</v>
      </c>
      <c r="D4" s="149" t="s">
        <v>75</v>
      </c>
      <c r="E4" s="149" t="s">
        <v>75</v>
      </c>
      <c r="F4" s="149" t="s">
        <v>75</v>
      </c>
      <c r="G4" s="150" t="s">
        <v>75</v>
      </c>
      <c r="H4" s="151" t="s">
        <v>75</v>
      </c>
      <c r="I4" s="152" t="s">
        <v>75</v>
      </c>
      <c r="J4" s="153" t="s">
        <v>75</v>
      </c>
      <c r="K4" s="153" t="s">
        <v>75</v>
      </c>
      <c r="L4" s="154" t="s">
        <v>75</v>
      </c>
      <c r="M4" s="154" t="s">
        <v>75</v>
      </c>
      <c r="N4" s="153" t="s">
        <v>75</v>
      </c>
      <c r="O4" s="154" t="s">
        <v>75</v>
      </c>
    </row>
    <row r="5" spans="1:15" s="141" customFormat="1" ht="16.5" customHeight="1">
      <c r="A5" s="155"/>
      <c r="B5" s="157"/>
      <c r="C5" s="156"/>
      <c r="D5" s="156" t="s">
        <v>76</v>
      </c>
      <c r="E5" s="156" t="s">
        <v>78</v>
      </c>
      <c r="F5" s="156" t="s">
        <v>79</v>
      </c>
      <c r="G5" s="158" t="s">
        <v>80</v>
      </c>
      <c r="H5" s="159" t="s">
        <v>81</v>
      </c>
      <c r="I5" s="152" t="s">
        <v>82</v>
      </c>
      <c r="J5" s="153" t="s">
        <v>73</v>
      </c>
      <c r="K5" s="153" t="s">
        <v>117</v>
      </c>
      <c r="L5" s="154" t="s">
        <v>118</v>
      </c>
      <c r="M5" s="154" t="s">
        <v>119</v>
      </c>
      <c r="N5" s="153" t="s">
        <v>120</v>
      </c>
      <c r="O5" s="154"/>
    </row>
    <row r="6" spans="1:15" s="141" customFormat="1" ht="16.5" customHeight="1">
      <c r="A6" s="155"/>
      <c r="B6" s="157"/>
      <c r="C6" s="157"/>
      <c r="D6" s="156" t="s">
        <v>74</v>
      </c>
      <c r="E6" s="156" t="s">
        <v>74</v>
      </c>
      <c r="F6" s="156" t="s">
        <v>74</v>
      </c>
      <c r="G6" s="158" t="s">
        <v>74</v>
      </c>
      <c r="H6" s="159" t="s">
        <v>74</v>
      </c>
      <c r="I6" s="152" t="s">
        <v>74</v>
      </c>
      <c r="J6" s="153" t="s">
        <v>74</v>
      </c>
      <c r="K6" s="153" t="s">
        <v>74</v>
      </c>
      <c r="L6" s="154" t="s">
        <v>74</v>
      </c>
      <c r="M6" s="154" t="s">
        <v>74</v>
      </c>
      <c r="N6" s="160" t="s">
        <v>74</v>
      </c>
      <c r="O6" s="161"/>
    </row>
    <row r="7" spans="1:17" s="141" customFormat="1" ht="16.5" customHeight="1">
      <c r="A7" s="162" t="s">
        <v>83</v>
      </c>
      <c r="B7" s="207">
        <f>SUM(B9:B18)</f>
        <v>3448</v>
      </c>
      <c r="C7" s="207">
        <f>SUM(C9:C18)</f>
        <v>68</v>
      </c>
      <c r="D7" s="207">
        <v>73</v>
      </c>
      <c r="E7" s="207">
        <v>112</v>
      </c>
      <c r="F7" s="207">
        <v>99</v>
      </c>
      <c r="G7" s="207">
        <v>155</v>
      </c>
      <c r="H7" s="207">
        <v>264</v>
      </c>
      <c r="I7" s="207">
        <v>682</v>
      </c>
      <c r="J7" s="207">
        <v>360</v>
      </c>
      <c r="K7" s="208">
        <v>419</v>
      </c>
      <c r="L7" s="207">
        <v>933</v>
      </c>
      <c r="M7" s="207">
        <v>209</v>
      </c>
      <c r="N7" s="207">
        <v>30</v>
      </c>
      <c r="O7" s="207">
        <v>44</v>
      </c>
      <c r="Q7" s="163"/>
    </row>
    <row r="8" spans="1:15" s="141" customFormat="1" ht="16.5" customHeight="1">
      <c r="A8" s="155"/>
      <c r="B8" s="110"/>
      <c r="C8" s="110"/>
      <c r="D8" s="110"/>
      <c r="E8" s="110"/>
      <c r="F8" s="110"/>
      <c r="G8" s="111"/>
      <c r="H8" s="164"/>
      <c r="I8" s="164"/>
      <c r="J8" s="111"/>
      <c r="K8" s="111"/>
      <c r="L8" s="110"/>
      <c r="M8" s="110"/>
      <c r="N8" s="110"/>
      <c r="O8" s="110"/>
    </row>
    <row r="9" spans="1:15" s="141" customFormat="1" ht="16.5" customHeight="1">
      <c r="A9" s="155" t="s">
        <v>133</v>
      </c>
      <c r="B9" s="111">
        <v>1173</v>
      </c>
      <c r="C9" s="201">
        <v>65</v>
      </c>
      <c r="D9" s="201">
        <v>70</v>
      </c>
      <c r="E9" s="201">
        <v>109</v>
      </c>
      <c r="F9" s="201">
        <v>95</v>
      </c>
      <c r="G9" s="201">
        <v>146</v>
      </c>
      <c r="H9" s="201">
        <v>219</v>
      </c>
      <c r="I9" s="201">
        <v>350</v>
      </c>
      <c r="J9" s="201">
        <v>67</v>
      </c>
      <c r="K9" s="202">
        <v>29</v>
      </c>
      <c r="L9" s="201">
        <v>21</v>
      </c>
      <c r="M9" s="201">
        <v>2</v>
      </c>
      <c r="N9" s="201" t="s">
        <v>205</v>
      </c>
      <c r="O9" s="201" t="s">
        <v>205</v>
      </c>
    </row>
    <row r="10" spans="1:15" s="141" customFormat="1" ht="16.5" customHeight="1">
      <c r="A10" s="155" t="s">
        <v>84</v>
      </c>
      <c r="B10" s="111">
        <v>987</v>
      </c>
      <c r="C10" s="201">
        <v>3</v>
      </c>
      <c r="D10" s="201">
        <v>3</v>
      </c>
      <c r="E10" s="201">
        <v>3</v>
      </c>
      <c r="F10" s="201">
        <v>4</v>
      </c>
      <c r="G10" s="201">
        <v>8</v>
      </c>
      <c r="H10" s="201">
        <v>44</v>
      </c>
      <c r="I10" s="201">
        <v>295</v>
      </c>
      <c r="J10" s="201">
        <v>230</v>
      </c>
      <c r="K10" s="202">
        <v>226</v>
      </c>
      <c r="L10" s="201">
        <v>169</v>
      </c>
      <c r="M10" s="201">
        <v>2</v>
      </c>
      <c r="N10" s="201" t="s">
        <v>205</v>
      </c>
      <c r="O10" s="201" t="s">
        <v>205</v>
      </c>
    </row>
    <row r="11" spans="1:15" s="141" customFormat="1" ht="16.5" customHeight="1">
      <c r="A11" s="155" t="s">
        <v>85</v>
      </c>
      <c r="B11" s="111">
        <v>528</v>
      </c>
      <c r="C11" s="201" t="s">
        <v>205</v>
      </c>
      <c r="D11" s="201" t="s">
        <v>205</v>
      </c>
      <c r="E11" s="201" t="s">
        <v>205</v>
      </c>
      <c r="F11" s="201" t="s">
        <v>205</v>
      </c>
      <c r="G11" s="201">
        <v>1</v>
      </c>
      <c r="H11" s="201">
        <v>1</v>
      </c>
      <c r="I11" s="201">
        <v>35</v>
      </c>
      <c r="J11" s="201">
        <v>51</v>
      </c>
      <c r="K11" s="202">
        <v>120</v>
      </c>
      <c r="L11" s="201">
        <v>310</v>
      </c>
      <c r="M11" s="201">
        <v>9</v>
      </c>
      <c r="N11" s="201">
        <v>1</v>
      </c>
      <c r="O11" s="201" t="s">
        <v>205</v>
      </c>
    </row>
    <row r="12" spans="1:15" s="141" customFormat="1" ht="16.5" customHeight="1">
      <c r="A12" s="155" t="s">
        <v>86</v>
      </c>
      <c r="B12" s="111">
        <v>254</v>
      </c>
      <c r="C12" s="201" t="s">
        <v>205</v>
      </c>
      <c r="D12" s="201" t="s">
        <v>205</v>
      </c>
      <c r="E12" s="201" t="s">
        <v>205</v>
      </c>
      <c r="F12" s="201" t="s">
        <v>205</v>
      </c>
      <c r="G12" s="201" t="s">
        <v>205</v>
      </c>
      <c r="H12" s="201" t="s">
        <v>205</v>
      </c>
      <c r="I12" s="201">
        <v>1</v>
      </c>
      <c r="J12" s="201">
        <v>11</v>
      </c>
      <c r="K12" s="202">
        <v>32</v>
      </c>
      <c r="L12" s="201">
        <v>196</v>
      </c>
      <c r="M12" s="201">
        <v>14</v>
      </c>
      <c r="N12" s="201" t="s">
        <v>205</v>
      </c>
      <c r="O12" s="201" t="s">
        <v>205</v>
      </c>
    </row>
    <row r="13" spans="1:15" s="141" customFormat="1" ht="16.5" customHeight="1">
      <c r="A13" s="165" t="s">
        <v>87</v>
      </c>
      <c r="B13" s="209">
        <v>169</v>
      </c>
      <c r="C13" s="203" t="s">
        <v>205</v>
      </c>
      <c r="D13" s="203" t="s">
        <v>205</v>
      </c>
      <c r="E13" s="203" t="s">
        <v>205</v>
      </c>
      <c r="F13" s="203" t="s">
        <v>205</v>
      </c>
      <c r="G13" s="203" t="s">
        <v>205</v>
      </c>
      <c r="H13" s="203" t="s">
        <v>205</v>
      </c>
      <c r="I13" s="203" t="s">
        <v>205</v>
      </c>
      <c r="J13" s="203">
        <v>1</v>
      </c>
      <c r="K13" s="204">
        <v>12</v>
      </c>
      <c r="L13" s="203">
        <v>130</v>
      </c>
      <c r="M13" s="203">
        <v>25</v>
      </c>
      <c r="N13" s="203">
        <v>1</v>
      </c>
      <c r="O13" s="203" t="s">
        <v>205</v>
      </c>
    </row>
    <row r="14" spans="1:15" s="141" customFormat="1" ht="16.5" customHeight="1">
      <c r="A14" s="166" t="s">
        <v>88</v>
      </c>
      <c r="B14" s="111">
        <v>170</v>
      </c>
      <c r="C14" s="201" t="s">
        <v>205</v>
      </c>
      <c r="D14" s="201" t="s">
        <v>205</v>
      </c>
      <c r="E14" s="201" t="s">
        <v>205</v>
      </c>
      <c r="F14" s="201" t="s">
        <v>205</v>
      </c>
      <c r="G14" s="201" t="s">
        <v>205</v>
      </c>
      <c r="H14" s="201" t="s">
        <v>205</v>
      </c>
      <c r="I14" s="201">
        <v>1</v>
      </c>
      <c r="J14" s="201" t="s">
        <v>205</v>
      </c>
      <c r="K14" s="202" t="s">
        <v>205</v>
      </c>
      <c r="L14" s="201">
        <v>89</v>
      </c>
      <c r="M14" s="201">
        <v>73</v>
      </c>
      <c r="N14" s="201">
        <v>7</v>
      </c>
      <c r="O14" s="201" t="s">
        <v>205</v>
      </c>
    </row>
    <row r="15" spans="1:15" s="141" customFormat="1" ht="16.5" customHeight="1">
      <c r="A15" s="167" t="s">
        <v>89</v>
      </c>
      <c r="B15" s="111">
        <v>95</v>
      </c>
      <c r="C15" s="201" t="s">
        <v>205</v>
      </c>
      <c r="D15" s="201" t="s">
        <v>205</v>
      </c>
      <c r="E15" s="201" t="s">
        <v>205</v>
      </c>
      <c r="F15" s="201" t="s">
        <v>205</v>
      </c>
      <c r="G15" s="201" t="s">
        <v>205</v>
      </c>
      <c r="H15" s="201" t="s">
        <v>205</v>
      </c>
      <c r="I15" s="201" t="s">
        <v>205</v>
      </c>
      <c r="J15" s="201" t="s">
        <v>205</v>
      </c>
      <c r="K15" s="202" t="s">
        <v>205</v>
      </c>
      <c r="L15" s="201">
        <v>16</v>
      </c>
      <c r="M15" s="201">
        <v>65</v>
      </c>
      <c r="N15" s="201">
        <v>7</v>
      </c>
      <c r="O15" s="201">
        <v>7</v>
      </c>
    </row>
    <row r="16" spans="1:15" s="141" customFormat="1" ht="16.5" customHeight="1">
      <c r="A16" s="167" t="s">
        <v>90</v>
      </c>
      <c r="B16" s="111">
        <v>27</v>
      </c>
      <c r="C16" s="201" t="s">
        <v>205</v>
      </c>
      <c r="D16" s="201" t="s">
        <v>205</v>
      </c>
      <c r="E16" s="201" t="s">
        <v>205</v>
      </c>
      <c r="F16" s="201" t="s">
        <v>205</v>
      </c>
      <c r="G16" s="201" t="s">
        <v>205</v>
      </c>
      <c r="H16" s="201" t="s">
        <v>205</v>
      </c>
      <c r="I16" s="201" t="s">
        <v>205</v>
      </c>
      <c r="J16" s="201" t="s">
        <v>205</v>
      </c>
      <c r="K16" s="202" t="s">
        <v>205</v>
      </c>
      <c r="L16" s="201">
        <v>2</v>
      </c>
      <c r="M16" s="201">
        <v>12</v>
      </c>
      <c r="N16" s="201">
        <v>6</v>
      </c>
      <c r="O16" s="201">
        <v>7</v>
      </c>
    </row>
    <row r="17" spans="1:15" s="141" customFormat="1" ht="16.5" customHeight="1">
      <c r="A17" s="167" t="s">
        <v>91</v>
      </c>
      <c r="B17" s="111">
        <v>21</v>
      </c>
      <c r="C17" s="201" t="s">
        <v>205</v>
      </c>
      <c r="D17" s="201" t="s">
        <v>205</v>
      </c>
      <c r="E17" s="201" t="s">
        <v>205</v>
      </c>
      <c r="F17" s="201" t="s">
        <v>205</v>
      </c>
      <c r="G17" s="201" t="s">
        <v>205</v>
      </c>
      <c r="H17" s="201" t="s">
        <v>205</v>
      </c>
      <c r="I17" s="201" t="s">
        <v>205</v>
      </c>
      <c r="J17" s="201" t="s">
        <v>205</v>
      </c>
      <c r="K17" s="202" t="s">
        <v>205</v>
      </c>
      <c r="L17" s="201" t="s">
        <v>205</v>
      </c>
      <c r="M17" s="201">
        <v>6</v>
      </c>
      <c r="N17" s="201">
        <v>5</v>
      </c>
      <c r="O17" s="201">
        <v>10</v>
      </c>
    </row>
    <row r="18" spans="1:15" s="141" customFormat="1" ht="16.5" customHeight="1">
      <c r="A18" s="168" t="s">
        <v>92</v>
      </c>
      <c r="B18" s="210">
        <v>24</v>
      </c>
      <c r="C18" s="206" t="s">
        <v>205</v>
      </c>
      <c r="D18" s="206" t="s">
        <v>205</v>
      </c>
      <c r="E18" s="206" t="s">
        <v>205</v>
      </c>
      <c r="F18" s="206" t="s">
        <v>205</v>
      </c>
      <c r="G18" s="206" t="s">
        <v>205</v>
      </c>
      <c r="H18" s="206" t="s">
        <v>205</v>
      </c>
      <c r="I18" s="206" t="s">
        <v>205</v>
      </c>
      <c r="J18" s="206" t="s">
        <v>205</v>
      </c>
      <c r="K18" s="206" t="s">
        <v>205</v>
      </c>
      <c r="L18" s="206" t="s">
        <v>205</v>
      </c>
      <c r="M18" s="206">
        <v>1</v>
      </c>
      <c r="N18" s="206">
        <v>3</v>
      </c>
      <c r="O18" s="205">
        <v>20</v>
      </c>
    </row>
    <row r="19" spans="1:15" s="141" customFormat="1" ht="16.5" customHeight="1">
      <c r="A19" s="142"/>
      <c r="B19" s="112"/>
      <c r="C19" s="112"/>
      <c r="D19" s="112"/>
      <c r="E19" s="112"/>
      <c r="F19" s="112"/>
      <c r="G19" s="112"/>
      <c r="H19" s="112"/>
      <c r="I19" s="112"/>
      <c r="J19" s="112"/>
      <c r="K19" s="112"/>
      <c r="L19" s="112"/>
      <c r="M19" s="112"/>
      <c r="N19" s="112"/>
      <c r="O19" s="112"/>
    </row>
    <row r="20" spans="1:15" s="141" customFormat="1" ht="16.5" customHeight="1">
      <c r="A20" s="142"/>
      <c r="B20" s="112"/>
      <c r="C20" s="112"/>
      <c r="D20" s="112"/>
      <c r="E20" s="112"/>
      <c r="F20" s="112"/>
      <c r="G20" s="112"/>
      <c r="H20" s="112"/>
      <c r="I20" s="112"/>
      <c r="J20" s="112"/>
      <c r="K20" s="112"/>
      <c r="L20" s="112"/>
      <c r="M20" s="112"/>
      <c r="N20" s="112"/>
      <c r="O20" s="112"/>
    </row>
    <row r="38" ht="18" customHeight="1"/>
    <row r="39" ht="18" customHeight="1"/>
    <row r="40" ht="18" customHeight="1"/>
  </sheetData>
  <sheetProtection/>
  <printOptions horizontalCentered="1"/>
  <pageMargins left="0.6692913385826772" right="0.2755905511811024" top="0.8267716535433072" bottom="0.5118110236220472" header="0.5118110236220472" footer="0.4724409448818898"/>
  <pageSetup horizontalDpi="600" verticalDpi="600" orientation="portrait" paperSize="9" scale="81" r:id="rId1"/>
  <colBreaks count="1" manualBreakCount="1">
    <brk id="11"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Mode</dc:creator>
  <cp:keywords/>
  <dc:description/>
  <cp:lastModifiedBy>Windows XP Mode</cp:lastModifiedBy>
  <cp:lastPrinted>2014-01-16T00:45:00Z</cp:lastPrinted>
  <dcterms:created xsi:type="dcterms:W3CDTF">2014-01-16T00:26:21Z</dcterms:created>
  <dcterms:modified xsi:type="dcterms:W3CDTF">2014-01-16T06:33:34Z</dcterms:modified>
  <cp:category/>
  <cp:version/>
  <cp:contentType/>
  <cp:contentStatus/>
</cp:coreProperties>
</file>