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7980" activeTab="0"/>
  </bookViews>
  <sheets>
    <sheet name="第２１－３表" sheetId="1" r:id="rId1"/>
  </sheets>
  <definedNames>
    <definedName name="_xlnm.Print_Titles" localSheetId="0">'第２１－３表'!$A:$A</definedName>
  </definedNames>
  <calcPr fullCalcOnLoad="1"/>
</workbook>
</file>

<file path=xl/sharedStrings.xml><?xml version="1.0" encoding="utf-8"?>
<sst xmlns="http://schemas.openxmlformats.org/spreadsheetml/2006/main" count="74" uniqueCount="70">
  <si>
    <t>山鹿保健所</t>
  </si>
  <si>
    <t>菊池保健所</t>
  </si>
  <si>
    <t>阿蘇保健所</t>
  </si>
  <si>
    <t>御船保健所</t>
  </si>
  <si>
    <t>八代保健所</t>
  </si>
  <si>
    <t>水俣保健所</t>
  </si>
  <si>
    <t>人吉保健所</t>
  </si>
  <si>
    <t>有明保健所</t>
  </si>
  <si>
    <t>宇城保健所</t>
  </si>
  <si>
    <t>天草保健所</t>
  </si>
  <si>
    <t>00　 全　国</t>
  </si>
  <si>
    <t>43　 熊本県</t>
  </si>
  <si>
    <t>43208山鹿市</t>
  </si>
  <si>
    <t>43210菊池市</t>
  </si>
  <si>
    <t>43216合志市</t>
  </si>
  <si>
    <t>43403大津町</t>
  </si>
  <si>
    <t>43404菊陽町</t>
  </si>
  <si>
    <t>43214阿蘇市</t>
  </si>
  <si>
    <t>43423南小国町</t>
  </si>
  <si>
    <t>43424小国町</t>
  </si>
  <si>
    <t>43425産山村</t>
  </si>
  <si>
    <t>43428高森町</t>
  </si>
  <si>
    <t>43432西原村</t>
  </si>
  <si>
    <t>43433南阿蘇村</t>
  </si>
  <si>
    <t>43441御船町</t>
  </si>
  <si>
    <t>43442嘉島町</t>
  </si>
  <si>
    <t>43443益城町</t>
  </si>
  <si>
    <t>43444甲佐町</t>
  </si>
  <si>
    <t>43447山都町</t>
  </si>
  <si>
    <t>43202八代市</t>
  </si>
  <si>
    <t>43468氷川町</t>
  </si>
  <si>
    <t>43205水俣市</t>
  </si>
  <si>
    <t>43482芦北町</t>
  </si>
  <si>
    <t>43484津奈木町</t>
  </si>
  <si>
    <t>43203人吉市</t>
  </si>
  <si>
    <t>43501錦町</t>
  </si>
  <si>
    <t>43505多良木町</t>
  </si>
  <si>
    <t>43506湯前町</t>
  </si>
  <si>
    <t>43507水上村</t>
  </si>
  <si>
    <t>43510相良村</t>
  </si>
  <si>
    <t>43511五木村</t>
  </si>
  <si>
    <t>43512山江村</t>
  </si>
  <si>
    <t>43513球磨村</t>
  </si>
  <si>
    <t>43514あさぎり町</t>
  </si>
  <si>
    <t>43204荒尾市</t>
  </si>
  <si>
    <t>43206玉名市</t>
  </si>
  <si>
    <t>43364玉東町</t>
  </si>
  <si>
    <t>43367南関町</t>
  </si>
  <si>
    <t>43368長洲町</t>
  </si>
  <si>
    <t>43369和水町</t>
  </si>
  <si>
    <t>43211宇土市</t>
  </si>
  <si>
    <t>43213宇城市</t>
  </si>
  <si>
    <t>43348美里町</t>
  </si>
  <si>
    <t>43212上天草市</t>
  </si>
  <si>
    <t>43215天草市</t>
  </si>
  <si>
    <t>43531苓北町</t>
  </si>
  <si>
    <r>
      <t>43</t>
    </r>
    <r>
      <rPr>
        <sz val="11"/>
        <rFont val="ＭＳ Ｐゴシック"/>
        <family val="3"/>
      </rPr>
      <t>100</t>
    </r>
    <r>
      <rPr>
        <sz val="11"/>
        <rFont val="ＭＳ Ｐゴシック"/>
        <family val="3"/>
      </rPr>
      <t>熊本市</t>
    </r>
  </si>
  <si>
    <t>…</t>
  </si>
  <si>
    <t>対象者数 1)</t>
  </si>
  <si>
    <t>当該年度受診者数 1)</t>
  </si>
  <si>
    <t>前年度受診者数 1)</t>
  </si>
  <si>
    <t>２年連続受診者数 1)</t>
  </si>
  <si>
    <t>　　2) 受診率は、計数が不詳の市区町村を除いた値である。</t>
  </si>
  <si>
    <t>資料（平成２８年度健康増進事業報告）</t>
  </si>
  <si>
    <t>第２１－４表　乳がん検診対象者数・受診者数・受診率，市町村別</t>
  </si>
  <si>
    <t>受診率 2) 3)</t>
  </si>
  <si>
    <t>(マンモグラフィ)</t>
  </si>
  <si>
    <t>　　3) 年齢階級別の受診者数が対象者数を上回るため、受診率が100％を超える市区町村がある。</t>
  </si>
  <si>
    <t>注：1) 「がん対策推進基本計画」（平成24年6月8日閣議決定）及び「がん予防重点健康教育及びがん検診実施のための指針」</t>
  </si>
  <si>
    <t>　　　 （平成20年3月31日健康局長通知別添）に基づき、がん検診の受診率の算定対象年齢を40歳から69歳までとした。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</si>
</sst>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.0"/>
    <numFmt numFmtId="181" formatCode="#,##0.0_);[Red]\(#,##0.0\)"/>
    <numFmt numFmtId="182" formatCode="_ * #,##0.0_ ;_ * \-#,##0.0_ ;_ * &quot;-&quot;?_ ;_ @_ "/>
    <numFmt numFmtId="183" formatCode="#,##0.0_ 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38" fontId="4" fillId="0" borderId="0" xfId="49" applyFont="1" applyFill="1" applyAlignment="1">
      <alignment horizontal="left" vertical="top"/>
    </xf>
    <xf numFmtId="38" fontId="0" fillId="0" borderId="0" xfId="49" applyFill="1" applyAlignment="1">
      <alignment/>
    </xf>
    <xf numFmtId="38" fontId="0" fillId="0" borderId="0" xfId="49" applyFill="1" applyAlignment="1">
      <alignment horizontal="left"/>
    </xf>
    <xf numFmtId="38" fontId="0" fillId="0" borderId="10" xfId="49" applyFill="1" applyBorder="1" applyAlignment="1">
      <alignment horizontal="left" vertical="center" wrapText="1"/>
    </xf>
    <xf numFmtId="38" fontId="0" fillId="0" borderId="11" xfId="49" applyFill="1" applyBorder="1" applyAlignment="1">
      <alignment/>
    </xf>
    <xf numFmtId="41" fontId="0" fillId="0" borderId="12" xfId="49" applyNumberFormat="1" applyFill="1" applyBorder="1" applyAlignment="1">
      <alignment horizontal="right"/>
    </xf>
    <xf numFmtId="38" fontId="0" fillId="0" borderId="13" xfId="49" applyFill="1" applyBorder="1" applyAlignment="1">
      <alignment horizontal="left" vertical="center" wrapText="1"/>
    </xf>
    <xf numFmtId="38" fontId="0" fillId="0" borderId="14" xfId="49" applyFill="1" applyBorder="1" applyAlignment="1">
      <alignment horizontal="left" vertical="center" wrapText="1"/>
    </xf>
    <xf numFmtId="38" fontId="0" fillId="0" borderId="15" xfId="49" applyFill="1" applyBorder="1" applyAlignment="1">
      <alignment horizontal="left" vertical="center" wrapText="1"/>
    </xf>
    <xf numFmtId="38" fontId="0" fillId="0" borderId="12" xfId="49" applyFill="1" applyBorder="1" applyAlignment="1">
      <alignment horizontal="left" vertical="center" wrapText="1"/>
    </xf>
    <xf numFmtId="38" fontId="0" fillId="0" borderId="16" xfId="49" applyFill="1" applyBorder="1" applyAlignment="1">
      <alignment/>
    </xf>
    <xf numFmtId="38" fontId="0" fillId="0" borderId="17" xfId="49" applyFill="1" applyBorder="1" applyAlignment="1">
      <alignment/>
    </xf>
    <xf numFmtId="38" fontId="0" fillId="0" borderId="18" xfId="49" applyFill="1" applyBorder="1" applyAlignment="1">
      <alignment horizontal="left" vertical="center" wrapText="1"/>
    </xf>
    <xf numFmtId="41" fontId="0" fillId="0" borderId="10" xfId="49" applyNumberFormat="1" applyFill="1" applyBorder="1" applyAlignment="1">
      <alignment horizontal="right"/>
    </xf>
    <xf numFmtId="41" fontId="0" fillId="0" borderId="19" xfId="49" applyNumberFormat="1" applyFill="1" applyBorder="1" applyAlignment="1">
      <alignment horizontal="right"/>
    </xf>
    <xf numFmtId="41" fontId="0" fillId="0" borderId="13" xfId="49" applyNumberFormat="1" applyFill="1" applyBorder="1" applyAlignment="1">
      <alignment horizontal="right"/>
    </xf>
    <xf numFmtId="41" fontId="0" fillId="0" borderId="14" xfId="49" applyNumberFormat="1" applyFill="1" applyBorder="1" applyAlignment="1">
      <alignment horizontal="right"/>
    </xf>
    <xf numFmtId="41" fontId="0" fillId="0" borderId="15" xfId="49" applyNumberFormat="1" applyFill="1" applyBorder="1" applyAlignment="1">
      <alignment horizontal="right"/>
    </xf>
    <xf numFmtId="41" fontId="0" fillId="0" borderId="18" xfId="49" applyNumberFormat="1" applyFill="1" applyBorder="1" applyAlignment="1">
      <alignment horizontal="right"/>
    </xf>
    <xf numFmtId="182" fontId="0" fillId="0" borderId="10" xfId="49" applyNumberFormat="1" applyFill="1" applyBorder="1" applyAlignment="1">
      <alignment horizontal="right"/>
    </xf>
    <xf numFmtId="182" fontId="0" fillId="0" borderId="19" xfId="49" applyNumberFormat="1" applyFill="1" applyBorder="1" applyAlignment="1">
      <alignment horizontal="right"/>
    </xf>
    <xf numFmtId="182" fontId="0" fillId="0" borderId="12" xfId="49" applyNumberFormat="1" applyFill="1" applyBorder="1" applyAlignment="1">
      <alignment horizontal="right"/>
    </xf>
    <xf numFmtId="182" fontId="0" fillId="0" borderId="13" xfId="49" applyNumberFormat="1" applyFill="1" applyBorder="1" applyAlignment="1">
      <alignment horizontal="right"/>
    </xf>
    <xf numFmtId="182" fontId="0" fillId="0" borderId="15" xfId="49" applyNumberFormat="1" applyFill="1" applyBorder="1" applyAlignment="1">
      <alignment horizontal="right"/>
    </xf>
    <xf numFmtId="182" fontId="0" fillId="0" borderId="14" xfId="49" applyNumberFormat="1" applyFill="1" applyBorder="1" applyAlignment="1">
      <alignment horizontal="right"/>
    </xf>
    <xf numFmtId="182" fontId="0" fillId="0" borderId="18" xfId="49" applyNumberFormat="1" applyFill="1" applyBorder="1" applyAlignment="1">
      <alignment horizontal="right"/>
    </xf>
    <xf numFmtId="38" fontId="0" fillId="0" borderId="0" xfId="49" applyFont="1" applyFill="1" applyAlignment="1">
      <alignment horizontal="right"/>
    </xf>
    <xf numFmtId="38" fontId="0" fillId="0" borderId="19" xfId="49" applyFont="1" applyFill="1" applyBorder="1" applyAlignment="1">
      <alignment horizontal="left" vertical="center" wrapText="1"/>
    </xf>
    <xf numFmtId="0" fontId="0" fillId="0" borderId="19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41" fontId="0" fillId="0" borderId="0" xfId="49" applyNumberFormat="1" applyFill="1" applyBorder="1" applyAlignment="1">
      <alignment horizontal="right"/>
    </xf>
    <xf numFmtId="182" fontId="0" fillId="0" borderId="0" xfId="49" applyNumberFormat="1" applyFill="1" applyBorder="1" applyAlignment="1">
      <alignment horizontal="right"/>
    </xf>
    <xf numFmtId="38" fontId="5" fillId="0" borderId="0" xfId="49" applyFont="1" applyFill="1" applyBorder="1" applyAlignment="1">
      <alignment horizontal="left" vertical="center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tabSelected="1" view="pageBreakPreview" zoomScale="90" zoomScaleNormal="75" zoomScaleSheetLayoutView="90" zoomScalePageLayoutView="0" workbookViewId="0" topLeftCell="A1">
      <selection activeCell="A2" sqref="A2:A3"/>
    </sheetView>
  </sheetViews>
  <sheetFormatPr defaultColWidth="9.00390625" defaultRowHeight="13.5"/>
  <cols>
    <col min="1" max="1" width="15.125" style="3" bestFit="1" customWidth="1"/>
    <col min="2" max="2" width="12.625" style="2" customWidth="1"/>
    <col min="3" max="3" width="17.50390625" style="2" customWidth="1"/>
    <col min="4" max="4" width="15.50390625" style="2" customWidth="1"/>
    <col min="5" max="5" width="16.625" style="2" customWidth="1"/>
    <col min="6" max="6" width="10.625" style="2" customWidth="1"/>
    <col min="7" max="16384" width="9.00390625" style="2" customWidth="1"/>
  </cols>
  <sheetData>
    <row r="1" spans="1:2" ht="13.5">
      <c r="A1" s="1"/>
      <c r="B1" s="1" t="s">
        <v>64</v>
      </c>
    </row>
    <row r="2" spans="1:6" ht="13.5" customHeight="1">
      <c r="A2" s="34"/>
      <c r="B2" s="30" t="s">
        <v>58</v>
      </c>
      <c r="C2" s="29" t="s">
        <v>59</v>
      </c>
      <c r="D2" s="29" t="s">
        <v>60</v>
      </c>
      <c r="E2" s="29" t="s">
        <v>61</v>
      </c>
      <c r="F2" s="29" t="s">
        <v>65</v>
      </c>
    </row>
    <row r="3" spans="1:6" ht="13.5" customHeight="1">
      <c r="A3" s="35"/>
      <c r="B3" s="36"/>
      <c r="C3" s="37" t="s">
        <v>66</v>
      </c>
      <c r="D3" s="37" t="s">
        <v>66</v>
      </c>
      <c r="E3" s="37"/>
      <c r="F3" s="37"/>
    </row>
    <row r="4" spans="1:6" ht="13.5">
      <c r="A4" s="4" t="s">
        <v>10</v>
      </c>
      <c r="B4" s="14">
        <v>26342612</v>
      </c>
      <c r="C4" s="14">
        <v>2563703</v>
      </c>
      <c r="D4" s="14">
        <v>2678777</v>
      </c>
      <c r="E4" s="14">
        <v>484704</v>
      </c>
      <c r="F4" s="20">
        <v>18.2</v>
      </c>
    </row>
    <row r="5" spans="1:6" ht="13.5">
      <c r="A5" s="4" t="s">
        <v>11</v>
      </c>
      <c r="B5" s="14">
        <f>SUM(B6,B7,B9,B14,B22,B28,B31,B35,B46,B53,B57)</f>
        <v>370374</v>
      </c>
      <c r="C5" s="14">
        <f>SUM(C6,C7,C9,C14,C22,C28,C31,C35,C46,C53,C57)</f>
        <v>42281</v>
      </c>
      <c r="D5" s="14">
        <f>SUM(D6,D7,D9,D14,D22,D28,D31,D35,D46,D53,D57)</f>
        <v>44539</v>
      </c>
      <c r="E5" s="14">
        <f>SUM(E6,E7,E9,E14,E22,E28,E31,E35,E46,E53,E57)</f>
        <v>18140</v>
      </c>
      <c r="F5" s="20">
        <v>18.1</v>
      </c>
    </row>
    <row r="6" spans="1:6" ht="13.5">
      <c r="A6" s="28" t="s">
        <v>56</v>
      </c>
      <c r="B6" s="15">
        <v>153472</v>
      </c>
      <c r="C6" s="15">
        <v>7983</v>
      </c>
      <c r="D6" s="15">
        <v>10367</v>
      </c>
      <c r="E6" s="15">
        <v>1541</v>
      </c>
      <c r="F6" s="21">
        <v>11</v>
      </c>
    </row>
    <row r="7" spans="1:6" ht="13.5">
      <c r="A7" s="5" t="s">
        <v>0</v>
      </c>
      <c r="B7" s="6">
        <f>SUM(B8)</f>
        <v>10780</v>
      </c>
      <c r="C7" s="6">
        <f>SUM(C8)</f>
        <v>2370</v>
      </c>
      <c r="D7" s="6">
        <f>SUM(D8)</f>
        <v>2279</v>
      </c>
      <c r="E7" s="6">
        <f>SUM(E8)</f>
        <v>1586</v>
      </c>
      <c r="F7" s="22">
        <f>(C7+D7-E7)/B7*100</f>
        <v>28.413729128014843</v>
      </c>
    </row>
    <row r="8" spans="1:6" ht="13.5">
      <c r="A8" s="7" t="s">
        <v>12</v>
      </c>
      <c r="B8" s="16">
        <v>10780</v>
      </c>
      <c r="C8" s="16">
        <v>2370</v>
      </c>
      <c r="D8" s="16">
        <v>2279</v>
      </c>
      <c r="E8" s="16">
        <v>1586</v>
      </c>
      <c r="F8" s="23">
        <v>28.4</v>
      </c>
    </row>
    <row r="9" spans="1:6" ht="13.5">
      <c r="A9" s="5" t="s">
        <v>1</v>
      </c>
      <c r="B9" s="6">
        <f>SUM(B10:B13)</f>
        <v>36120</v>
      </c>
      <c r="C9" s="6">
        <f>SUM(C10:C13)</f>
        <v>6094</v>
      </c>
      <c r="D9" s="6">
        <f>SUM(D10:D13)</f>
        <v>5854</v>
      </c>
      <c r="E9" s="6">
        <f>SUM(E10:E13)</f>
        <v>3459</v>
      </c>
      <c r="F9" s="22">
        <f>(C9+D9-E9)/B9*100</f>
        <v>23.502214839424145</v>
      </c>
    </row>
    <row r="10" spans="1:6" ht="13.5">
      <c r="A10" s="7" t="s">
        <v>13</v>
      </c>
      <c r="B10" s="16">
        <v>9904</v>
      </c>
      <c r="C10" s="16">
        <v>1038</v>
      </c>
      <c r="D10" s="16">
        <v>1218</v>
      </c>
      <c r="E10" s="16">
        <v>470</v>
      </c>
      <c r="F10" s="23">
        <v>18</v>
      </c>
    </row>
    <row r="11" spans="1:6" ht="13.5">
      <c r="A11" s="9" t="s">
        <v>14</v>
      </c>
      <c r="B11" s="18">
        <v>12034</v>
      </c>
      <c r="C11" s="18">
        <v>1803</v>
      </c>
      <c r="D11" s="18">
        <v>1544</v>
      </c>
      <c r="E11" s="18">
        <v>890</v>
      </c>
      <c r="F11" s="24">
        <v>20.4</v>
      </c>
    </row>
    <row r="12" spans="1:6" ht="13.5">
      <c r="A12" s="9" t="s">
        <v>15</v>
      </c>
      <c r="B12" s="18">
        <v>6422</v>
      </c>
      <c r="C12" s="18">
        <v>1369</v>
      </c>
      <c r="D12" s="18">
        <v>1434</v>
      </c>
      <c r="E12" s="18">
        <v>918</v>
      </c>
      <c r="F12" s="24">
        <v>29.4</v>
      </c>
    </row>
    <row r="13" spans="1:6" ht="13.5">
      <c r="A13" s="8" t="s">
        <v>16</v>
      </c>
      <c r="B13" s="17">
        <v>7760</v>
      </c>
      <c r="C13" s="17">
        <v>1884</v>
      </c>
      <c r="D13" s="17">
        <v>1658</v>
      </c>
      <c r="E13" s="17">
        <v>1181</v>
      </c>
      <c r="F13" s="25">
        <v>30.4</v>
      </c>
    </row>
    <row r="14" spans="1:6" ht="13.5">
      <c r="A14" s="10" t="s">
        <v>2</v>
      </c>
      <c r="B14" s="6">
        <f>SUM(B15:B21)</f>
        <v>13421</v>
      </c>
      <c r="C14" s="6">
        <f>SUM(C15:C21)</f>
        <v>2356</v>
      </c>
      <c r="D14" s="6">
        <f>SUM(D15:D21)</f>
        <v>2388</v>
      </c>
      <c r="E14" s="6">
        <f>SUM(E15:E21)</f>
        <v>1095</v>
      </c>
      <c r="F14" s="22">
        <f>(C14+D14-E14)/B14*100</f>
        <v>27.188734073466954</v>
      </c>
    </row>
    <row r="15" spans="1:6" ht="13.5">
      <c r="A15" s="11" t="s">
        <v>17</v>
      </c>
      <c r="B15" s="16">
        <v>5537</v>
      </c>
      <c r="C15" s="16">
        <v>741</v>
      </c>
      <c r="D15" s="16">
        <v>751</v>
      </c>
      <c r="E15" s="16">
        <v>273</v>
      </c>
      <c r="F15" s="23">
        <v>22</v>
      </c>
    </row>
    <row r="16" spans="1:6" ht="13.5">
      <c r="A16" s="9" t="s">
        <v>18</v>
      </c>
      <c r="B16" s="18">
        <v>821</v>
      </c>
      <c r="C16" s="18">
        <v>254</v>
      </c>
      <c r="D16" s="18">
        <v>247</v>
      </c>
      <c r="E16" s="18">
        <v>185</v>
      </c>
      <c r="F16" s="24">
        <v>38.5</v>
      </c>
    </row>
    <row r="17" spans="1:6" ht="13.5">
      <c r="A17" s="9" t="s">
        <v>19</v>
      </c>
      <c r="B17" s="18">
        <v>1525</v>
      </c>
      <c r="C17" s="18">
        <v>520</v>
      </c>
      <c r="D17" s="18">
        <v>491</v>
      </c>
      <c r="E17" s="18">
        <v>361</v>
      </c>
      <c r="F17" s="24">
        <v>42.6</v>
      </c>
    </row>
    <row r="18" spans="1:6" ht="13.5">
      <c r="A18" s="9" t="s">
        <v>20</v>
      </c>
      <c r="B18" s="18">
        <v>288</v>
      </c>
      <c r="C18" s="18">
        <v>128</v>
      </c>
      <c r="D18" s="18">
        <v>130</v>
      </c>
      <c r="E18" s="18">
        <v>100</v>
      </c>
      <c r="F18" s="24">
        <v>54.9</v>
      </c>
    </row>
    <row r="19" spans="1:6" ht="13.5">
      <c r="A19" s="9" t="s">
        <v>21</v>
      </c>
      <c r="B19" s="18">
        <v>1369</v>
      </c>
      <c r="C19" s="18">
        <v>154</v>
      </c>
      <c r="D19" s="18">
        <v>153</v>
      </c>
      <c r="E19" s="18">
        <v>55</v>
      </c>
      <c r="F19" s="24">
        <v>18.4</v>
      </c>
    </row>
    <row r="20" spans="1:6" ht="13.5">
      <c r="A20" s="9" t="s">
        <v>22</v>
      </c>
      <c r="B20" s="18">
        <v>1473</v>
      </c>
      <c r="C20" s="18">
        <v>194</v>
      </c>
      <c r="D20" s="18">
        <v>239</v>
      </c>
      <c r="E20" s="18">
        <v>92</v>
      </c>
      <c r="F20" s="24">
        <v>23.2</v>
      </c>
    </row>
    <row r="21" spans="1:6" ht="13.5">
      <c r="A21" s="8" t="s">
        <v>23</v>
      </c>
      <c r="B21" s="17">
        <v>2408</v>
      </c>
      <c r="C21" s="17">
        <v>365</v>
      </c>
      <c r="D21" s="17">
        <v>377</v>
      </c>
      <c r="E21" s="17">
        <v>29</v>
      </c>
      <c r="F21" s="25">
        <v>29.6</v>
      </c>
    </row>
    <row r="22" spans="1:6" ht="13.5">
      <c r="A22" s="10" t="s">
        <v>3</v>
      </c>
      <c r="B22" s="6">
        <f>SUM(B23:B27)</f>
        <v>17904</v>
      </c>
      <c r="C22" s="6">
        <f>SUM(C23:C27)</f>
        <v>3629</v>
      </c>
      <c r="D22" s="6">
        <f>SUM(D23:D27)</f>
        <v>4055</v>
      </c>
      <c r="E22" s="6">
        <f>SUM(E23:E27)</f>
        <v>2395</v>
      </c>
      <c r="F22" s="22">
        <f>(C22+D22-E22)/B22*100</f>
        <v>29.54088471849866</v>
      </c>
    </row>
    <row r="23" spans="1:6" ht="13.5">
      <c r="A23" s="11" t="s">
        <v>24</v>
      </c>
      <c r="B23" s="16">
        <v>3868</v>
      </c>
      <c r="C23" s="16">
        <v>851</v>
      </c>
      <c r="D23" s="16">
        <v>873</v>
      </c>
      <c r="E23" s="16">
        <v>601</v>
      </c>
      <c r="F23" s="23">
        <v>29</v>
      </c>
    </row>
    <row r="24" spans="1:6" ht="13.5">
      <c r="A24" s="9" t="s">
        <v>25</v>
      </c>
      <c r="B24" s="18">
        <v>1717</v>
      </c>
      <c r="C24" s="18">
        <v>436</v>
      </c>
      <c r="D24" s="18">
        <v>454</v>
      </c>
      <c r="E24" s="18">
        <v>310</v>
      </c>
      <c r="F24" s="24">
        <v>33.8</v>
      </c>
    </row>
    <row r="25" spans="1:6" ht="13.5">
      <c r="A25" s="9" t="s">
        <v>26</v>
      </c>
      <c r="B25" s="18">
        <v>7017</v>
      </c>
      <c r="C25" s="18">
        <v>1122</v>
      </c>
      <c r="D25" s="18">
        <v>1528</v>
      </c>
      <c r="E25" s="18">
        <v>841</v>
      </c>
      <c r="F25" s="24">
        <v>25.8</v>
      </c>
    </row>
    <row r="26" spans="1:6" ht="13.5">
      <c r="A26" s="9" t="s">
        <v>27</v>
      </c>
      <c r="B26" s="18">
        <v>2194</v>
      </c>
      <c r="C26" s="18">
        <v>439</v>
      </c>
      <c r="D26" s="18">
        <v>467</v>
      </c>
      <c r="E26" s="18">
        <v>268</v>
      </c>
      <c r="F26" s="24" t="s">
        <v>57</v>
      </c>
    </row>
    <row r="27" spans="1:6" ht="13.5">
      <c r="A27" s="8" t="s">
        <v>28</v>
      </c>
      <c r="B27" s="17">
        <v>3108</v>
      </c>
      <c r="C27" s="17">
        <v>781</v>
      </c>
      <c r="D27" s="17">
        <v>733</v>
      </c>
      <c r="E27" s="17">
        <v>375</v>
      </c>
      <c r="F27" s="25">
        <v>36.6</v>
      </c>
    </row>
    <row r="28" spans="1:6" ht="13.5">
      <c r="A28" s="10" t="s">
        <v>4</v>
      </c>
      <c r="B28" s="6">
        <f>SUM(B29:B30)</f>
        <v>29683</v>
      </c>
      <c r="C28" s="6">
        <f>SUM(C29:C30)</f>
        <v>3812</v>
      </c>
      <c r="D28" s="6">
        <f>SUM(D29:D30)</f>
        <v>3827</v>
      </c>
      <c r="E28" s="6">
        <f>SUM(E29:E30)</f>
        <v>2196</v>
      </c>
      <c r="F28" s="22">
        <f>(C28+D28-E28)/B28*100</f>
        <v>18.337095307078126</v>
      </c>
    </row>
    <row r="29" spans="1:6" ht="13.5">
      <c r="A29" s="11" t="s">
        <v>29</v>
      </c>
      <c r="B29" s="16">
        <v>27109</v>
      </c>
      <c r="C29" s="16">
        <v>3334</v>
      </c>
      <c r="D29" s="16">
        <v>3387</v>
      </c>
      <c r="E29" s="16">
        <v>2196</v>
      </c>
      <c r="F29" s="23">
        <v>16.7</v>
      </c>
    </row>
    <row r="30" spans="1:6" ht="13.5">
      <c r="A30" s="8" t="s">
        <v>30</v>
      </c>
      <c r="B30" s="17">
        <v>2574</v>
      </c>
      <c r="C30" s="17">
        <v>478</v>
      </c>
      <c r="D30" s="17">
        <v>440</v>
      </c>
      <c r="E30" s="17" t="s">
        <v>57</v>
      </c>
      <c r="F30" s="25" t="s">
        <v>57</v>
      </c>
    </row>
    <row r="31" spans="1:6" ht="13.5">
      <c r="A31" s="10" t="s">
        <v>5</v>
      </c>
      <c r="B31" s="6">
        <f>SUM(B32:B34)</f>
        <v>9901</v>
      </c>
      <c r="C31" s="6">
        <f>SUM(C32:C34)</f>
        <v>1166</v>
      </c>
      <c r="D31" s="6">
        <f>SUM(D32:D34)</f>
        <v>1206</v>
      </c>
      <c r="E31" s="6">
        <f>SUM(E32:E34)</f>
        <v>307</v>
      </c>
      <c r="F31" s="22">
        <f>(C31+D31-E31)/B31*100</f>
        <v>20.856479143520858</v>
      </c>
    </row>
    <row r="32" spans="1:6" ht="13.5">
      <c r="A32" s="7" t="s">
        <v>31</v>
      </c>
      <c r="B32" s="16">
        <v>5357</v>
      </c>
      <c r="C32" s="16">
        <v>636</v>
      </c>
      <c r="D32" s="16">
        <v>717</v>
      </c>
      <c r="E32" s="16">
        <v>170</v>
      </c>
      <c r="F32" s="23">
        <v>22.1</v>
      </c>
    </row>
    <row r="33" spans="1:6" ht="13.5">
      <c r="A33" s="9" t="s">
        <v>32</v>
      </c>
      <c r="B33" s="18">
        <v>3586</v>
      </c>
      <c r="C33" s="18">
        <v>343</v>
      </c>
      <c r="D33" s="18">
        <v>308</v>
      </c>
      <c r="E33" s="18">
        <v>20</v>
      </c>
      <c r="F33" s="24">
        <v>17.6</v>
      </c>
    </row>
    <row r="34" spans="1:6" ht="13.5">
      <c r="A34" s="8" t="s">
        <v>33</v>
      </c>
      <c r="B34" s="17">
        <v>958</v>
      </c>
      <c r="C34" s="17">
        <v>187</v>
      </c>
      <c r="D34" s="17">
        <v>181</v>
      </c>
      <c r="E34" s="17">
        <v>117</v>
      </c>
      <c r="F34" s="25">
        <v>26.2</v>
      </c>
    </row>
    <row r="35" spans="1:6" ht="13.5">
      <c r="A35" s="10" t="s">
        <v>6</v>
      </c>
      <c r="B35" s="6">
        <f>SUM(B36:B45)</f>
        <v>18547</v>
      </c>
      <c r="C35" s="6">
        <f>SUM(C36:C45)</f>
        <v>3686</v>
      </c>
      <c r="D35" s="6">
        <f>SUM(D36:D45)</f>
        <v>3184</v>
      </c>
      <c r="E35" s="6">
        <f>SUM(E36:E45)</f>
        <v>1774</v>
      </c>
      <c r="F35" s="22">
        <f>(C35+D35-E35)/B35*100</f>
        <v>27.476141694074514</v>
      </c>
    </row>
    <row r="36" spans="1:6" ht="13.5">
      <c r="A36" s="7" t="s">
        <v>34</v>
      </c>
      <c r="B36" s="16">
        <v>7031</v>
      </c>
      <c r="C36" s="16">
        <v>517</v>
      </c>
      <c r="D36" s="16">
        <v>367</v>
      </c>
      <c r="E36" s="16">
        <v>21</v>
      </c>
      <c r="F36" s="23">
        <v>12.3</v>
      </c>
    </row>
    <row r="37" spans="1:6" ht="13.5">
      <c r="A37" s="9" t="s">
        <v>35</v>
      </c>
      <c r="B37" s="18">
        <v>2279</v>
      </c>
      <c r="C37" s="18">
        <v>292</v>
      </c>
      <c r="D37" s="18">
        <v>304</v>
      </c>
      <c r="E37" s="18">
        <v>28</v>
      </c>
      <c r="F37" s="24">
        <v>24.9</v>
      </c>
    </row>
    <row r="38" spans="1:6" ht="13.5">
      <c r="A38" s="12" t="s">
        <v>36</v>
      </c>
      <c r="B38" s="18">
        <v>1993</v>
      </c>
      <c r="C38" s="18">
        <v>405</v>
      </c>
      <c r="D38" s="18">
        <v>234</v>
      </c>
      <c r="E38" s="18">
        <v>144</v>
      </c>
      <c r="F38" s="24">
        <v>24.8</v>
      </c>
    </row>
    <row r="39" spans="1:6" ht="13.5">
      <c r="A39" s="9" t="s">
        <v>37</v>
      </c>
      <c r="B39" s="18">
        <v>819</v>
      </c>
      <c r="C39" s="18">
        <v>260</v>
      </c>
      <c r="D39" s="18">
        <v>285</v>
      </c>
      <c r="E39" s="18">
        <v>171</v>
      </c>
      <c r="F39" s="24">
        <v>45.7</v>
      </c>
    </row>
    <row r="40" spans="1:6" ht="13.5">
      <c r="A40" s="9" t="s">
        <v>38</v>
      </c>
      <c r="B40" s="18">
        <v>440</v>
      </c>
      <c r="C40" s="18">
        <v>118</v>
      </c>
      <c r="D40" s="18">
        <v>122</v>
      </c>
      <c r="E40" s="18">
        <v>48</v>
      </c>
      <c r="F40" s="24">
        <v>43.6</v>
      </c>
    </row>
    <row r="41" spans="1:6" ht="13.5">
      <c r="A41" s="9" t="s">
        <v>39</v>
      </c>
      <c r="B41" s="18">
        <v>966</v>
      </c>
      <c r="C41" s="18">
        <v>321</v>
      </c>
      <c r="D41" s="18">
        <v>315</v>
      </c>
      <c r="E41" s="18">
        <v>240</v>
      </c>
      <c r="F41" s="24">
        <v>41</v>
      </c>
    </row>
    <row r="42" spans="1:6" ht="13.5">
      <c r="A42" s="12" t="s">
        <v>40</v>
      </c>
      <c r="B42" s="18">
        <v>304</v>
      </c>
      <c r="C42" s="18">
        <v>126</v>
      </c>
      <c r="D42" s="18">
        <v>129</v>
      </c>
      <c r="E42" s="18">
        <v>99</v>
      </c>
      <c r="F42" s="24">
        <v>51.3</v>
      </c>
    </row>
    <row r="43" spans="1:6" ht="13.5">
      <c r="A43" s="9" t="s">
        <v>41</v>
      </c>
      <c r="B43" s="18">
        <v>688</v>
      </c>
      <c r="C43" s="18">
        <v>262</v>
      </c>
      <c r="D43" s="18">
        <v>318</v>
      </c>
      <c r="E43" s="18">
        <v>184</v>
      </c>
      <c r="F43" s="24">
        <v>57.6</v>
      </c>
    </row>
    <row r="44" spans="1:6" ht="13.5">
      <c r="A44" s="9" t="s">
        <v>42</v>
      </c>
      <c r="B44" s="18">
        <v>761</v>
      </c>
      <c r="C44" s="18">
        <v>279</v>
      </c>
      <c r="D44" s="18">
        <v>291</v>
      </c>
      <c r="E44" s="18">
        <v>201</v>
      </c>
      <c r="F44" s="24">
        <v>48.5</v>
      </c>
    </row>
    <row r="45" spans="1:6" ht="13.5">
      <c r="A45" s="8" t="s">
        <v>43</v>
      </c>
      <c r="B45" s="17">
        <v>3266</v>
      </c>
      <c r="C45" s="17">
        <v>1106</v>
      </c>
      <c r="D45" s="17">
        <v>819</v>
      </c>
      <c r="E45" s="17">
        <v>638</v>
      </c>
      <c r="F45" s="25">
        <v>39.4</v>
      </c>
    </row>
    <row r="46" spans="1:6" ht="13.5">
      <c r="A46" s="10" t="s">
        <v>7</v>
      </c>
      <c r="B46" s="6">
        <f>SUM(B47:B52)</f>
        <v>33335</v>
      </c>
      <c r="C46" s="6">
        <f>SUM(C47:C52)</f>
        <v>4714</v>
      </c>
      <c r="D46" s="6">
        <f>SUM(D47:D52)</f>
        <v>4563</v>
      </c>
      <c r="E46" s="6">
        <f>SUM(E47:E52)</f>
        <v>2076</v>
      </c>
      <c r="F46" s="22">
        <f>(C46+D46-E46)/B46*100</f>
        <v>21.6019199040048</v>
      </c>
    </row>
    <row r="47" spans="1:6" ht="13.5">
      <c r="A47" s="7" t="s">
        <v>44</v>
      </c>
      <c r="B47" s="16">
        <v>11192</v>
      </c>
      <c r="C47" s="16">
        <v>1148</v>
      </c>
      <c r="D47" s="16">
        <v>1198</v>
      </c>
      <c r="E47" s="16">
        <v>174</v>
      </c>
      <c r="F47" s="23">
        <v>19.4</v>
      </c>
    </row>
    <row r="48" spans="1:6" ht="13.5">
      <c r="A48" s="9" t="s">
        <v>45</v>
      </c>
      <c r="B48" s="18">
        <v>13647</v>
      </c>
      <c r="C48" s="18">
        <v>1725</v>
      </c>
      <c r="D48" s="18">
        <v>1732</v>
      </c>
      <c r="E48" s="18">
        <v>907</v>
      </c>
      <c r="F48" s="24">
        <v>18.7</v>
      </c>
    </row>
    <row r="49" spans="1:6" ht="13.5">
      <c r="A49" s="9" t="s">
        <v>46</v>
      </c>
      <c r="B49" s="18">
        <v>1078</v>
      </c>
      <c r="C49" s="18">
        <v>117</v>
      </c>
      <c r="D49" s="18">
        <v>148</v>
      </c>
      <c r="E49" s="18">
        <v>27</v>
      </c>
      <c r="F49" s="24">
        <v>22.1</v>
      </c>
    </row>
    <row r="50" spans="1:6" ht="13.5">
      <c r="A50" s="9" t="s">
        <v>47</v>
      </c>
      <c r="B50" s="18">
        <v>2000</v>
      </c>
      <c r="C50" s="18">
        <v>458</v>
      </c>
      <c r="D50" s="18">
        <v>491</v>
      </c>
      <c r="E50" s="18">
        <v>313</v>
      </c>
      <c r="F50" s="24">
        <v>31.8</v>
      </c>
    </row>
    <row r="51" spans="1:6" ht="13.5">
      <c r="A51" s="9" t="s">
        <v>48</v>
      </c>
      <c r="B51" s="18">
        <v>3303</v>
      </c>
      <c r="C51" s="18">
        <v>662</v>
      </c>
      <c r="D51" s="18">
        <v>604</v>
      </c>
      <c r="E51" s="18">
        <v>408</v>
      </c>
      <c r="F51" s="24">
        <v>26</v>
      </c>
    </row>
    <row r="52" spans="1:6" ht="13.5">
      <c r="A52" s="8" t="s">
        <v>49</v>
      </c>
      <c r="B52" s="17">
        <v>2115</v>
      </c>
      <c r="C52" s="17">
        <v>604</v>
      </c>
      <c r="D52" s="17">
        <v>390</v>
      </c>
      <c r="E52" s="17">
        <v>247</v>
      </c>
      <c r="F52" s="25">
        <v>35.3</v>
      </c>
    </row>
    <row r="53" spans="1:6" ht="13.5">
      <c r="A53" s="5" t="s">
        <v>8</v>
      </c>
      <c r="B53" s="6">
        <f>SUM(B54:B56)</f>
        <v>22248</v>
      </c>
      <c r="C53" s="6">
        <f>SUM(C54:C56)</f>
        <v>3491</v>
      </c>
      <c r="D53" s="6">
        <f>SUM(D54:D56)</f>
        <v>3605</v>
      </c>
      <c r="E53" s="6">
        <f>SUM(E54:E56)</f>
        <v>1378</v>
      </c>
      <c r="F53" s="22">
        <f>(C53+D53-E53)/B53*100</f>
        <v>25.70118662351672</v>
      </c>
    </row>
    <row r="54" spans="1:6" ht="13.5">
      <c r="A54" s="7" t="s">
        <v>50</v>
      </c>
      <c r="B54" s="16">
        <v>7694</v>
      </c>
      <c r="C54" s="16">
        <v>1554</v>
      </c>
      <c r="D54" s="16">
        <v>1598</v>
      </c>
      <c r="E54" s="16">
        <v>1033</v>
      </c>
      <c r="F54" s="23">
        <v>27.5</v>
      </c>
    </row>
    <row r="55" spans="1:6" ht="13.5">
      <c r="A55" s="9" t="s">
        <v>51</v>
      </c>
      <c r="B55" s="18">
        <v>12453</v>
      </c>
      <c r="C55" s="18">
        <v>1642</v>
      </c>
      <c r="D55" s="18">
        <v>1688</v>
      </c>
      <c r="E55" s="18">
        <v>289</v>
      </c>
      <c r="F55" s="24" t="s">
        <v>57</v>
      </c>
    </row>
    <row r="56" spans="1:6" ht="13.5">
      <c r="A56" s="8" t="s">
        <v>52</v>
      </c>
      <c r="B56" s="17">
        <v>2101</v>
      </c>
      <c r="C56" s="17">
        <v>295</v>
      </c>
      <c r="D56" s="17">
        <v>319</v>
      </c>
      <c r="E56" s="17">
        <v>56</v>
      </c>
      <c r="F56" s="25">
        <v>26.6</v>
      </c>
    </row>
    <row r="57" spans="1:6" ht="13.5">
      <c r="A57" s="10" t="s">
        <v>9</v>
      </c>
      <c r="B57" s="6">
        <f>SUM(B58:B60)</f>
        <v>24963</v>
      </c>
      <c r="C57" s="6">
        <f>SUM(C58:C60)</f>
        <v>2980</v>
      </c>
      <c r="D57" s="6">
        <f>SUM(D58:D60)</f>
        <v>3211</v>
      </c>
      <c r="E57" s="6">
        <f>SUM(E58:E60)</f>
        <v>333</v>
      </c>
      <c r="F57" s="22">
        <f>(C57+D57-E57)/B57*100</f>
        <v>23.46673076152706</v>
      </c>
    </row>
    <row r="58" spans="1:6" ht="13.5">
      <c r="A58" s="7" t="s">
        <v>53</v>
      </c>
      <c r="B58" s="16">
        <v>5946</v>
      </c>
      <c r="C58" s="16">
        <v>584</v>
      </c>
      <c r="D58" s="16">
        <v>669</v>
      </c>
      <c r="E58" s="16">
        <v>27</v>
      </c>
      <c r="F58" s="23">
        <v>20.6</v>
      </c>
    </row>
    <row r="59" spans="1:6" ht="13.5">
      <c r="A59" s="9" t="s">
        <v>54</v>
      </c>
      <c r="B59" s="18">
        <v>17479</v>
      </c>
      <c r="C59" s="18">
        <v>2092</v>
      </c>
      <c r="D59" s="18">
        <v>2204</v>
      </c>
      <c r="E59" s="18">
        <v>141</v>
      </c>
      <c r="F59" s="24">
        <v>23.8</v>
      </c>
    </row>
    <row r="60" spans="1:6" ht="13.5">
      <c r="A60" s="13" t="s">
        <v>55</v>
      </c>
      <c r="B60" s="19">
        <v>1538</v>
      </c>
      <c r="C60" s="19">
        <v>304</v>
      </c>
      <c r="D60" s="19">
        <v>338</v>
      </c>
      <c r="E60" s="19">
        <v>165</v>
      </c>
      <c r="F60" s="26">
        <v>31</v>
      </c>
    </row>
    <row r="61" spans="1:6" ht="13.5">
      <c r="A61" s="33" t="s">
        <v>68</v>
      </c>
      <c r="B61" s="31"/>
      <c r="C61" s="31"/>
      <c r="D61" s="31"/>
      <c r="E61" s="31"/>
      <c r="F61" s="32"/>
    </row>
    <row r="62" spans="1:6" ht="13.5">
      <c r="A62" s="33" t="s">
        <v>69</v>
      </c>
      <c r="B62" s="31"/>
      <c r="C62" s="31"/>
      <c r="D62" s="31"/>
      <c r="E62" s="31"/>
      <c r="F62" s="32"/>
    </row>
    <row r="63" spans="1:6" ht="13.5">
      <c r="A63" s="33" t="s">
        <v>62</v>
      </c>
      <c r="B63" s="31"/>
      <c r="C63" s="31"/>
      <c r="D63" s="31"/>
      <c r="E63" s="31"/>
      <c r="F63" s="32"/>
    </row>
    <row r="64" spans="1:6" ht="13.5">
      <c r="A64" s="33" t="s">
        <v>67</v>
      </c>
      <c r="B64" s="31"/>
      <c r="C64" s="31"/>
      <c r="D64" s="31"/>
      <c r="E64" s="31"/>
      <c r="F64" s="32"/>
    </row>
    <row r="65" ht="13.5">
      <c r="F65" s="27" t="s">
        <v>63</v>
      </c>
    </row>
  </sheetData>
  <sheetProtection/>
  <mergeCells count="1">
    <mergeCell ref="A2:A3"/>
  </mergeCells>
  <printOptions/>
  <pageMargins left="0.7874015748031497" right="0.7874015748031497" top="0.7874015748031497" bottom="0.7874015748031497" header="0" footer="0"/>
  <pageSetup fitToWidth="0" fitToHeight="1" horizontalDpi="600" verticalDpi="600" orientation="portrait" paperSize="9" scale="91" r:id="rId1"/>
  <headerFooter alignWithMargins="0">
    <oddHeader>&amp;R&amp;F/&amp;A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2014-01-07T02:59:29Z</cp:lastPrinted>
  <dcterms:created xsi:type="dcterms:W3CDTF">2006-01-06T04:10:52Z</dcterms:created>
  <dcterms:modified xsi:type="dcterms:W3CDTF">2018-09-20T08:09:12Z</dcterms:modified>
  <cp:category/>
  <cp:version/>
  <cp:contentType/>
  <cp:contentStatus/>
</cp:coreProperties>
</file>