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第６表 出生順平（出生順位・母の年齢階級別）" sheetId="1" r:id="rId1"/>
  </sheets>
  <definedNames>
    <definedName name="PRINT_AREA_MI" localSheetId="0">'第６表 出生順平（出生順位・母の年齢階級別）'!#REF!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<sst xmlns="http://schemas.openxmlformats.org/spreadsheetml/2006/main" count="95" uniqueCount="39">
  <si>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</si>
  <si>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</si>
  <si>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</si>
  <si>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</si>
  <si>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</si>
  <si>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</si>
  <si>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</si>
  <si>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</si>
  <si>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</si>
  <si>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</si>
  <si>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</si>
  <si>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</si>
  <si>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</si>
  <si>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</si>
  <si>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</si>
  <si>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</si>
  <si>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</si>
  <si>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</si>
  <si>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</si>
  <si>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</si>
  <si>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</si>
  <si>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</si>
  <si>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</si>
  <si>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</si>
  <si>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</si>
  <si>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</si>
  <si>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</si>
  <si>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</si>
  <si>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</si>
  <si>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</si>
  <si>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</si>
  <si>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</si>
  <si>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</si>
  <si>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</si>
  <si>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</si>
  <si>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</si>
  <si>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(H28.10.1)</t>
  </si>
  <si>
    <t>(平成28年)</t>
  </si>
  <si>
    <t>(注）※人口；総数は「平成28年日本人人口（総務庁統計局）」、その他は「平成28年版熊本県の人口（県地域振興部統計調査課）」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</si>
</sst>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75" zoomScaleNormal="75" zoomScaleSheetLayoutView="75" zoomScalePageLayoutView="0" workbookViewId="0" topLeftCell="A1">
      <selection activeCell="C2" sqref="C2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37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36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933000</v>
      </c>
      <c r="E5" s="32">
        <f>SUM(F5:J5)</f>
        <v>14894</v>
      </c>
      <c r="F5" s="32">
        <f>SUM(F6:F15)</f>
        <v>6143</v>
      </c>
      <c r="G5" s="32">
        <f>SUM(G6:G15)</f>
        <v>5295</v>
      </c>
      <c r="H5" s="32">
        <f>SUM(H6:H15)</f>
        <v>2574</v>
      </c>
      <c r="I5" s="32">
        <f>SUM(I6:I15)</f>
        <v>675</v>
      </c>
      <c r="J5" s="32">
        <f>SUM(J6:J15)</f>
        <v>207</v>
      </c>
      <c r="K5" s="33">
        <f>IF($D5&lt;&gt;0,E5/$D5*1000,0)</f>
        <v>15.963558413719186</v>
      </c>
      <c r="L5" s="34">
        <f aca="true" t="shared" si="0" ref="L5:P15">IF($D5&lt;&gt;0,F5/$D5*1000,0)</f>
        <v>6.584137191854233</v>
      </c>
      <c r="M5" s="34">
        <f t="shared" si="0"/>
        <v>5.67524115755627</v>
      </c>
      <c r="N5" s="34">
        <f t="shared" si="0"/>
        <v>2.7588424437299035</v>
      </c>
      <c r="O5" s="34">
        <f t="shared" si="0"/>
        <v>0.7234726688102894</v>
      </c>
      <c r="P5" s="34">
        <f t="shared" si="0"/>
        <v>0.22186495176848875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39966</v>
      </c>
      <c r="E6" s="38">
        <f aca="true" t="shared" si="1" ref="E6:E15">SUM(F6:J6)</f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40">
        <f aca="true" t="shared" si="2" ref="K6:K15">IF($D6&lt;&gt;0,E6/$D6*1000,0)</f>
        <v>0</v>
      </c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41761</v>
      </c>
      <c r="E7" s="38">
        <f t="shared" si="1"/>
        <v>185</v>
      </c>
      <c r="F7" s="44">
        <v>168</v>
      </c>
      <c r="G7" s="44">
        <v>17</v>
      </c>
      <c r="H7" s="44">
        <v>0</v>
      </c>
      <c r="I7" s="44">
        <v>0</v>
      </c>
      <c r="J7" s="44">
        <v>0</v>
      </c>
      <c r="K7" s="45">
        <f t="shared" si="2"/>
        <v>4.429970546682312</v>
      </c>
      <c r="L7" s="46">
        <f t="shared" si="0"/>
        <v>4.022892172122315</v>
      </c>
      <c r="M7" s="46">
        <f t="shared" si="0"/>
        <v>0.4070783745599961</v>
      </c>
      <c r="N7" s="46">
        <f t="shared" si="0"/>
        <v>0</v>
      </c>
      <c r="O7" s="46">
        <f t="shared" si="0"/>
        <v>0</v>
      </c>
      <c r="P7" s="46">
        <f t="shared" si="0"/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37060</v>
      </c>
      <c r="E8" s="38">
        <f t="shared" si="1"/>
        <v>1611</v>
      </c>
      <c r="F8" s="44">
        <v>1031</v>
      </c>
      <c r="G8" s="44">
        <v>471</v>
      </c>
      <c r="H8" s="44">
        <v>91</v>
      </c>
      <c r="I8" s="44">
        <v>18</v>
      </c>
      <c r="J8" s="44">
        <v>0</v>
      </c>
      <c r="K8" s="45">
        <f t="shared" si="2"/>
        <v>43.47004856988667</v>
      </c>
      <c r="L8" s="46">
        <f t="shared" si="0"/>
        <v>27.819751753912573</v>
      </c>
      <c r="M8" s="46">
        <f t="shared" si="0"/>
        <v>12.70912034538586</v>
      </c>
      <c r="N8" s="46">
        <f t="shared" si="0"/>
        <v>2.455477603885591</v>
      </c>
      <c r="O8" s="46">
        <f t="shared" si="0"/>
        <v>0.48569886670264434</v>
      </c>
      <c r="P8" s="46">
        <f t="shared" si="0"/>
        <v>0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41161</v>
      </c>
      <c r="E9" s="38">
        <f t="shared" si="1"/>
        <v>4219</v>
      </c>
      <c r="F9" s="44">
        <v>2122</v>
      </c>
      <c r="G9" s="44">
        <v>1451</v>
      </c>
      <c r="H9" s="44">
        <v>512</v>
      </c>
      <c r="I9" s="44">
        <v>115</v>
      </c>
      <c r="J9" s="44">
        <v>19</v>
      </c>
      <c r="K9" s="45">
        <f t="shared" si="2"/>
        <v>102.49993926289449</v>
      </c>
      <c r="L9" s="46">
        <f t="shared" si="0"/>
        <v>51.55365515900974</v>
      </c>
      <c r="M9" s="46">
        <f t="shared" si="0"/>
        <v>35.25181603945482</v>
      </c>
      <c r="N9" s="46">
        <f t="shared" si="0"/>
        <v>12.438959208959938</v>
      </c>
      <c r="O9" s="46">
        <f t="shared" si="0"/>
        <v>2.793906853574986</v>
      </c>
      <c r="P9" s="46">
        <f t="shared" si="0"/>
        <v>0.46160200189499767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48503</v>
      </c>
      <c r="E10" s="38">
        <f t="shared" si="1"/>
        <v>5148</v>
      </c>
      <c r="F10" s="44">
        <v>1704</v>
      </c>
      <c r="G10" s="44">
        <v>2029</v>
      </c>
      <c r="H10" s="44">
        <v>1077</v>
      </c>
      <c r="I10" s="44">
        <v>267</v>
      </c>
      <c r="J10" s="44">
        <v>71</v>
      </c>
      <c r="K10" s="45">
        <f t="shared" si="2"/>
        <v>106.13776467435004</v>
      </c>
      <c r="L10" s="46">
        <f t="shared" si="0"/>
        <v>35.13184751458673</v>
      </c>
      <c r="M10" s="46">
        <f t="shared" si="0"/>
        <v>41.83246397130074</v>
      </c>
      <c r="N10" s="46">
        <f t="shared" si="0"/>
        <v>22.20481207347999</v>
      </c>
      <c r="O10" s="46">
        <f t="shared" si="0"/>
        <v>5.5048141352081315</v>
      </c>
      <c r="P10" s="46">
        <f t="shared" si="0"/>
        <v>1.463826979774447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52816</v>
      </c>
      <c r="E11" s="38">
        <f t="shared" si="1"/>
        <v>2967</v>
      </c>
      <c r="F11" s="44">
        <v>866</v>
      </c>
      <c r="G11" s="44">
        <v>1069</v>
      </c>
      <c r="H11" s="44">
        <v>730</v>
      </c>
      <c r="I11" s="44">
        <v>217</v>
      </c>
      <c r="J11" s="44">
        <v>85</v>
      </c>
      <c r="K11" s="45">
        <f t="shared" si="2"/>
        <v>56.17615873977583</v>
      </c>
      <c r="L11" s="46">
        <f t="shared" si="0"/>
        <v>16.396546501060286</v>
      </c>
      <c r="M11" s="46">
        <f t="shared" si="0"/>
        <v>20.240078764010903</v>
      </c>
      <c r="N11" s="46">
        <f t="shared" si="0"/>
        <v>13.821569221448046</v>
      </c>
      <c r="O11" s="46">
        <f t="shared" si="0"/>
        <v>4.108603453498939</v>
      </c>
      <c r="P11" s="46">
        <f t="shared" si="0"/>
        <v>1.6093607997576491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58442</v>
      </c>
      <c r="E12" s="38">
        <f t="shared" si="1"/>
        <v>753</v>
      </c>
      <c r="F12" s="44">
        <v>250</v>
      </c>
      <c r="G12" s="44">
        <v>255</v>
      </c>
      <c r="H12" s="44">
        <v>159</v>
      </c>
      <c r="I12" s="44">
        <v>57</v>
      </c>
      <c r="J12" s="44">
        <v>32</v>
      </c>
      <c r="K12" s="45">
        <f t="shared" si="2"/>
        <v>12.884569316587385</v>
      </c>
      <c r="L12" s="46">
        <f t="shared" si="0"/>
        <v>4.2777454570343245</v>
      </c>
      <c r="M12" s="46">
        <f t="shared" si="0"/>
        <v>4.363300366175011</v>
      </c>
      <c r="N12" s="46">
        <f t="shared" si="0"/>
        <v>2.7206461106738304</v>
      </c>
      <c r="O12" s="46">
        <f t="shared" si="0"/>
        <v>0.975325964203826</v>
      </c>
      <c r="P12" s="46">
        <f t="shared" si="0"/>
        <v>0.5475514185003936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55925</v>
      </c>
      <c r="E13" s="38">
        <f t="shared" si="1"/>
        <v>11</v>
      </c>
      <c r="F13" s="44">
        <v>2</v>
      </c>
      <c r="G13" s="44">
        <v>3</v>
      </c>
      <c r="H13" s="44">
        <v>5</v>
      </c>
      <c r="I13" s="44">
        <v>1</v>
      </c>
      <c r="J13" s="44">
        <v>0</v>
      </c>
      <c r="K13" s="45">
        <f t="shared" si="2"/>
        <v>0.19669199821189093</v>
      </c>
      <c r="L13" s="46">
        <f t="shared" si="0"/>
        <v>0.035762181493071074</v>
      </c>
      <c r="M13" s="46">
        <f t="shared" si="0"/>
        <v>0.05364327223960662</v>
      </c>
      <c r="N13" s="46">
        <f t="shared" si="0"/>
        <v>0.08940545373267769</v>
      </c>
      <c r="O13" s="46">
        <f t="shared" si="0"/>
        <v>0.017881090746535537</v>
      </c>
      <c r="P13" s="46">
        <f t="shared" si="0"/>
        <v>0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54473</v>
      </c>
      <c r="E14" s="38">
        <f t="shared" si="1"/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f t="shared" si="2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f t="shared" si="1"/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f t="shared" si="2"/>
        <v>0</v>
      </c>
      <c r="L15" s="52">
        <f t="shared" si="0"/>
        <v>0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52">
        <f t="shared" si="0"/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31.323037332921288</v>
      </c>
      <c r="F16" s="103">
        <v>29.801050867565042</v>
      </c>
      <c r="G16" s="103">
        <v>31.690582612182595</v>
      </c>
      <c r="H16" s="103">
        <v>33.18675692648296</v>
      </c>
      <c r="I16" s="103">
        <v>33.894748858447485</v>
      </c>
      <c r="J16" s="104">
        <v>35.527342112809656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33.089176945376</v>
      </c>
      <c r="F17" s="103">
        <v>31.70044121140419</v>
      </c>
      <c r="G17" s="103">
        <v>33.37226200127864</v>
      </c>
      <c r="H17" s="103">
        <v>34.82232742943705</v>
      </c>
      <c r="I17" s="103">
        <v>35.466565868114174</v>
      </c>
      <c r="J17" s="104">
        <v>37.2402931987503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f>IF(E5&lt;&gt;0,F5/E5*100,0)</f>
        <v>41.244796562374106</v>
      </c>
      <c r="F22" s="34">
        <f>IF(E5&lt;&gt;0,G5/E5*100,0)</f>
        <v>35.55122868269102</v>
      </c>
      <c r="G22" s="34">
        <f>IF(E5&lt;&gt;0,H5/E5*100,0)</f>
        <v>17.2821270310192</v>
      </c>
      <c r="H22" s="34">
        <f>IF(E5&lt;&gt;0,I5/E5*100,0)</f>
        <v>4.532026319323217</v>
      </c>
      <c r="I22" s="85">
        <f>IF(E5&lt;&gt;0,J5/E5*100,0)</f>
        <v>1.3898214045924533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23.231954301540593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f aca="true" t="shared" si="3" ref="E23:E31">IF(E6&lt;&gt;0,F6/E6*100,0)</f>
        <v>0</v>
      </c>
      <c r="F23" s="41">
        <f aca="true" t="shared" si="4" ref="F23:F31">IF(E6&lt;&gt;0,G6/E6*100,0)</f>
        <v>0</v>
      </c>
      <c r="G23" s="41">
        <f aca="true" t="shared" si="5" ref="G23:G31">IF(E6&lt;&gt;0,H6/E6*100,0)</f>
        <v>0</v>
      </c>
      <c r="H23" s="41">
        <f aca="true" t="shared" si="6" ref="H23:H31">IF(E6&lt;&gt;0,I6/E6*100,0)</f>
        <v>0</v>
      </c>
      <c r="I23" s="88">
        <f aca="true" t="shared" si="7" ref="I23:I31">IF(E6&lt;&gt;0,J6/E6*100,0)</f>
        <v>0</v>
      </c>
      <c r="J23" s="40">
        <f aca="true" t="shared" si="8" ref="J23:O23">IF(E5&lt;&gt;0,E6/(E5-E15)*100,0)</f>
        <v>0</v>
      </c>
      <c r="K23" s="41">
        <f t="shared" si="8"/>
        <v>0</v>
      </c>
      <c r="L23" s="41">
        <f t="shared" si="8"/>
        <v>0</v>
      </c>
      <c r="M23" s="41">
        <f t="shared" si="8"/>
        <v>0</v>
      </c>
      <c r="N23" s="41">
        <f t="shared" si="8"/>
        <v>0</v>
      </c>
      <c r="O23" s="88">
        <f t="shared" si="8"/>
        <v>0</v>
      </c>
      <c r="P23" s="69"/>
      <c r="Q23" s="36" t="s">
        <v>15</v>
      </c>
      <c r="R23" s="89"/>
      <c r="S23" s="90"/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f t="shared" si="3"/>
        <v>90.81081081081082</v>
      </c>
      <c r="F24" s="46">
        <f t="shared" si="4"/>
        <v>9.18918918918919</v>
      </c>
      <c r="G24" s="46">
        <f t="shared" si="5"/>
        <v>0</v>
      </c>
      <c r="H24" s="46">
        <f t="shared" si="6"/>
        <v>0</v>
      </c>
      <c r="I24" s="92">
        <f t="shared" si="7"/>
        <v>0</v>
      </c>
      <c r="J24" s="45">
        <f aca="true" t="shared" si="9" ref="J24:O24">IF(E5&lt;&gt;0,E7/(E5-E15)*100,0)</f>
        <v>1.2421109171478448</v>
      </c>
      <c r="K24" s="46">
        <f t="shared" si="9"/>
        <v>2.734820120462315</v>
      </c>
      <c r="L24" s="46">
        <f t="shared" si="9"/>
        <v>0.32105760151085927</v>
      </c>
      <c r="M24" s="46">
        <f t="shared" si="9"/>
        <v>0</v>
      </c>
      <c r="N24" s="46">
        <f t="shared" si="9"/>
        <v>0</v>
      </c>
      <c r="O24" s="92">
        <f t="shared" si="9"/>
        <v>0</v>
      </c>
      <c r="P24" s="69"/>
      <c r="Q24" s="43" t="s">
        <v>16</v>
      </c>
      <c r="R24" s="93"/>
      <c r="S24" s="92">
        <v>5.009174311926605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f t="shared" si="3"/>
        <v>63.99751707014277</v>
      </c>
      <c r="F25" s="46">
        <f t="shared" si="4"/>
        <v>29.236499068901306</v>
      </c>
      <c r="G25" s="46">
        <f t="shared" si="5"/>
        <v>5.648665425201738</v>
      </c>
      <c r="H25" s="46">
        <f t="shared" si="6"/>
        <v>1.1173184357541899</v>
      </c>
      <c r="I25" s="92">
        <f t="shared" si="7"/>
        <v>0</v>
      </c>
      <c r="J25" s="45">
        <f aca="true" t="shared" si="10" ref="J25:O25">IF(E5&lt;&gt;0,E8/(E5-E15)*100,0)</f>
        <v>10.816436148784746</v>
      </c>
      <c r="K25" s="46">
        <f t="shared" si="10"/>
        <v>16.783330620218134</v>
      </c>
      <c r="L25" s="46">
        <f t="shared" si="10"/>
        <v>8.895184135977336</v>
      </c>
      <c r="M25" s="46">
        <f t="shared" si="10"/>
        <v>3.535353535353535</v>
      </c>
      <c r="N25" s="46">
        <f t="shared" si="10"/>
        <v>2.666666666666667</v>
      </c>
      <c r="O25" s="92">
        <f t="shared" si="10"/>
        <v>0</v>
      </c>
      <c r="P25" s="69"/>
      <c r="Q25" s="16" t="s">
        <v>17</v>
      </c>
      <c r="R25" s="93"/>
      <c r="S25" s="92">
        <v>9.20376522702104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f t="shared" si="3"/>
        <v>50.29627873903769</v>
      </c>
      <c r="F26" s="46">
        <f t="shared" si="4"/>
        <v>34.39203602749467</v>
      </c>
      <c r="G26" s="46">
        <f t="shared" si="5"/>
        <v>12.135577150983645</v>
      </c>
      <c r="H26" s="46">
        <f t="shared" si="6"/>
        <v>2.7257643991467173</v>
      </c>
      <c r="I26" s="92">
        <f t="shared" si="7"/>
        <v>0.45034368333728375</v>
      </c>
      <c r="J26" s="45">
        <f aca="true" t="shared" si="11" ref="J26:O26">IF(E5&lt;&gt;0,E9/(E5-E15)*100,0)</f>
        <v>28.326843024036524</v>
      </c>
      <c r="K26" s="46">
        <f t="shared" si="11"/>
        <v>34.54338271202995</v>
      </c>
      <c r="L26" s="46">
        <f t="shared" si="11"/>
        <v>27.40321057601511</v>
      </c>
      <c r="M26" s="46">
        <f t="shared" si="11"/>
        <v>19.89121989121989</v>
      </c>
      <c r="N26" s="46">
        <f t="shared" si="11"/>
        <v>17.037037037037038</v>
      </c>
      <c r="O26" s="92">
        <f t="shared" si="11"/>
        <v>9.178743961352657</v>
      </c>
      <c r="P26" s="69"/>
      <c r="Q26" s="43" t="s">
        <v>18</v>
      </c>
      <c r="R26" s="93"/>
      <c r="S26" s="92">
        <v>18.10400390625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f t="shared" si="3"/>
        <v>33.1002331002331</v>
      </c>
      <c r="F27" s="46">
        <f t="shared" si="4"/>
        <v>39.41336441336441</v>
      </c>
      <c r="G27" s="46">
        <f t="shared" si="5"/>
        <v>20.92074592074592</v>
      </c>
      <c r="H27" s="46">
        <f t="shared" si="6"/>
        <v>5.186480186480186</v>
      </c>
      <c r="I27" s="92">
        <f t="shared" si="7"/>
        <v>1.3791763791763791</v>
      </c>
      <c r="J27" s="45">
        <f aca="true" t="shared" si="12" ref="J27:O27">IF(E5&lt;&gt;0,E10/(E5-E15)*100,0)</f>
        <v>34.5642540620384</v>
      </c>
      <c r="K27" s="46">
        <f t="shared" si="12"/>
        <v>27.738889793260626</v>
      </c>
      <c r="L27" s="46">
        <f t="shared" si="12"/>
        <v>38.319169027384326</v>
      </c>
      <c r="M27" s="46">
        <f t="shared" si="12"/>
        <v>41.84149184149184</v>
      </c>
      <c r="N27" s="46">
        <f t="shared" si="12"/>
        <v>39.55555555555556</v>
      </c>
      <c r="O27" s="92">
        <f t="shared" si="12"/>
        <v>34.29951690821256</v>
      </c>
      <c r="P27" s="69"/>
      <c r="Q27" s="16" t="s">
        <v>19</v>
      </c>
      <c r="R27" s="93"/>
      <c r="S27" s="92">
        <v>28.09486404833837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f t="shared" si="3"/>
        <v>29.18773171553758</v>
      </c>
      <c r="F28" s="46">
        <f t="shared" si="4"/>
        <v>36.02965958881025</v>
      </c>
      <c r="G28" s="46">
        <f t="shared" si="5"/>
        <v>24.603977081226827</v>
      </c>
      <c r="H28" s="46">
        <f t="shared" si="6"/>
        <v>7.3137849679811255</v>
      </c>
      <c r="I28" s="92">
        <f t="shared" si="7"/>
        <v>2.86484664644422</v>
      </c>
      <c r="J28" s="45">
        <f aca="true" t="shared" si="13" ref="J28:O28">IF(E5&lt;&gt;0,E11/(E5-E15)*100,0)</f>
        <v>19.920773465825164</v>
      </c>
      <c r="K28" s="46">
        <f t="shared" si="13"/>
        <v>14.097346573335503</v>
      </c>
      <c r="L28" s="46">
        <f t="shared" si="13"/>
        <v>20.188857412653448</v>
      </c>
      <c r="M28" s="46">
        <f t="shared" si="13"/>
        <v>28.36052836052836</v>
      </c>
      <c r="N28" s="46">
        <f t="shared" si="13"/>
        <v>32.148148148148145</v>
      </c>
      <c r="O28" s="92">
        <f t="shared" si="13"/>
        <v>41.06280193236715</v>
      </c>
      <c r="P28" s="69"/>
      <c r="Q28" s="16" t="s">
        <v>20</v>
      </c>
      <c r="R28" s="93"/>
      <c r="S28" s="92">
        <v>37.06439854191981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f t="shared" si="3"/>
        <v>33.200531208499335</v>
      </c>
      <c r="F29" s="46">
        <f t="shared" si="4"/>
        <v>33.86454183266932</v>
      </c>
      <c r="G29" s="46">
        <f t="shared" si="5"/>
        <v>21.115537848605577</v>
      </c>
      <c r="H29" s="46">
        <f t="shared" si="6"/>
        <v>7.569721115537849</v>
      </c>
      <c r="I29" s="92">
        <f t="shared" si="7"/>
        <v>4.249667994687915</v>
      </c>
      <c r="J29" s="45">
        <f aca="true" t="shared" si="14" ref="J29:O29">IF(E5&lt;&gt;0,E12/(E5-E15)*100,0)</f>
        <v>5.055727138445011</v>
      </c>
      <c r="K29" s="46">
        <f t="shared" si="14"/>
        <v>4.069672798307016</v>
      </c>
      <c r="L29" s="46">
        <f t="shared" si="14"/>
        <v>4.815864022662889</v>
      </c>
      <c r="M29" s="46">
        <f t="shared" si="14"/>
        <v>6.177156177156177</v>
      </c>
      <c r="N29" s="46">
        <f t="shared" si="14"/>
        <v>8.444444444444445</v>
      </c>
      <c r="O29" s="92">
        <f t="shared" si="14"/>
        <v>15.458937198067632</v>
      </c>
      <c r="P29" s="69"/>
      <c r="Q29" s="16" t="s">
        <v>21</v>
      </c>
      <c r="R29" s="93"/>
      <c r="S29" s="92">
        <v>46.9746835443038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f t="shared" si="3"/>
        <v>18.181818181818183</v>
      </c>
      <c r="F30" s="46">
        <f t="shared" si="4"/>
        <v>27.27272727272727</v>
      </c>
      <c r="G30" s="46">
        <f t="shared" si="5"/>
        <v>45.45454545454545</v>
      </c>
      <c r="H30" s="46">
        <f t="shared" si="6"/>
        <v>9.090909090909092</v>
      </c>
      <c r="I30" s="92">
        <f t="shared" si="7"/>
        <v>0</v>
      </c>
      <c r="J30" s="45">
        <f aca="true" t="shared" si="15" ref="J30:O30">IF(E5&lt;&gt;0,E13/(E5-E15)*100,0)</f>
        <v>0.07385524372230429</v>
      </c>
      <c r="K30" s="46">
        <f t="shared" si="15"/>
        <v>0.03255738238645613</v>
      </c>
      <c r="L30" s="46">
        <f t="shared" si="15"/>
        <v>0.05665722379603399</v>
      </c>
      <c r="M30" s="46">
        <f t="shared" si="15"/>
        <v>0.19425019425019424</v>
      </c>
      <c r="N30" s="46">
        <f t="shared" si="15"/>
        <v>0.14814814814814814</v>
      </c>
      <c r="O30" s="92">
        <f t="shared" si="15"/>
        <v>0</v>
      </c>
      <c r="P30" s="63"/>
      <c r="Q30" s="16" t="s">
        <v>22</v>
      </c>
      <c r="R30" s="93"/>
      <c r="S30" s="92">
        <v>71.5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f t="shared" si="3"/>
        <v>0</v>
      </c>
      <c r="F31" s="52">
        <f t="shared" si="4"/>
        <v>0</v>
      </c>
      <c r="G31" s="52">
        <f t="shared" si="5"/>
        <v>0</v>
      </c>
      <c r="H31" s="52">
        <f t="shared" si="6"/>
        <v>0</v>
      </c>
      <c r="I31" s="95">
        <f t="shared" si="7"/>
        <v>0</v>
      </c>
      <c r="J31" s="51">
        <f aca="true" t="shared" si="16" ref="J31:O31">IF(E5&lt;&gt;0,E14/(E5-E15)*100,0)</f>
        <v>0</v>
      </c>
      <c r="K31" s="52">
        <f t="shared" si="16"/>
        <v>0</v>
      </c>
      <c r="L31" s="52">
        <f t="shared" si="16"/>
        <v>0</v>
      </c>
      <c r="M31" s="52">
        <f t="shared" si="16"/>
        <v>0</v>
      </c>
      <c r="N31" s="52">
        <f t="shared" si="16"/>
        <v>0</v>
      </c>
      <c r="O31" s="95">
        <f t="shared" si="16"/>
        <v>0</v>
      </c>
      <c r="P31" s="63"/>
      <c r="Q31" s="23" t="s">
        <v>23</v>
      </c>
      <c r="R31" s="96"/>
      <c r="S31" s="95"/>
      <c r="T31" s="1"/>
      <c r="U31" s="64"/>
    </row>
    <row r="32" spans="3:20" ht="15" customHeight="1">
      <c r="C32" s="6" t="s">
        <v>38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2002-02-22T02:10:07Z</cp:lastPrinted>
  <dcterms:created xsi:type="dcterms:W3CDTF">2017-11-06T04:52:35Z</dcterms:created>
  <dcterms:modified xsi:type="dcterms:W3CDTF">2018-01-30T02:08:20Z</dcterms:modified>
  <cp:category/>
  <cp:version/>
  <cp:contentType/>
  <cp:contentStatus/>
</cp:coreProperties>
</file>