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１表 死産週年（自然・人工・期・母の年齢階級別 県総数）" sheetId="1" r:id="rId1"/>
  </sheets>
  <definedNames>
    <definedName name="PRINT_AREA_MI" localSheetId="0">'第１表 死産週年（自然・人工・期・母の年齢階級別 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<sst xmlns="http://schemas.openxmlformats.org/spreadsheetml/2006/main" count="60" uniqueCount="37">
  <si>
    <t>区</t>
  </si>
  <si>
    <t>妊娠期間</t>
  </si>
  <si>
    <t>総       数</t>
  </si>
  <si>
    <t xml:space="preserve">母   の   年   齢   階   級  </t>
  </si>
  <si>
    <t>分</t>
  </si>
  <si>
    <t>（週）</t>
  </si>
  <si>
    <t>死産数</t>
  </si>
  <si>
    <t>割合（％）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</si>
  <si>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</si>
  <si>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</si>
  <si>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</si>
  <si>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</si>
  <si>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</si>
  <si>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</si>
  <si>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</si>
  <si>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</si>
  <si>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</si>
  <si>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  数</t>
  </si>
  <si>
    <t>早期（満３７週未満）</t>
  </si>
  <si>
    <t>総</t>
  </si>
  <si>
    <t>満２２週未満</t>
  </si>
  <si>
    <t>満２２～２７週</t>
  </si>
  <si>
    <t>満２８～３１週</t>
  </si>
  <si>
    <t>満３２～３６週</t>
  </si>
  <si>
    <t>数</t>
  </si>
  <si>
    <t>正期（満３７～４１週）</t>
  </si>
  <si>
    <t>過期（満４２週以上）</t>
  </si>
  <si>
    <t>（再掲）満２２週以上</t>
  </si>
  <si>
    <t>自</t>
  </si>
  <si>
    <t>然</t>
  </si>
  <si>
    <t>死</t>
  </si>
  <si>
    <t>産</t>
  </si>
  <si>
    <t>人</t>
  </si>
  <si>
    <t>工</t>
  </si>
  <si>
    <t>第１表 死産数、自然－人工・妊娠期間(早期-正期-過期)・母の年齢階級別 ＜県総数＞</t>
  </si>
  <si>
    <t>50～</t>
  </si>
  <si>
    <t>(平成27年)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</si>
</sst>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#,##0.0_ "/>
    <numFmt numFmtId="191" formatCode="_ * #,##0.0_ ;_ * \-#,##0.0_ ;_ * &quot;-&quot;?_ ;_ @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.5"/>
      <name val="ＭＳ Ｐゴシック"/>
      <family val="3"/>
    </font>
    <font>
      <sz val="11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horizontal="center" vertical="center"/>
      <protection/>
    </xf>
    <xf numFmtId="41" fontId="5" fillId="0" borderId="11" xfId="60" applyNumberFormat="1" applyFont="1" applyBorder="1" applyAlignment="1" applyProtection="1">
      <alignment horizontal="centerContinuous" vertical="center"/>
      <protection/>
    </xf>
    <xf numFmtId="41" fontId="5" fillId="0" borderId="12" xfId="60" applyNumberFormat="1" applyFont="1" applyBorder="1" applyAlignment="1" applyProtection="1">
      <alignment horizontal="centerContinuous" vertical="center"/>
      <protection/>
    </xf>
    <xf numFmtId="41" fontId="5" fillId="0" borderId="11" xfId="60" applyNumberFormat="1" applyFont="1" applyBorder="1" applyAlignment="1" applyProtection="1">
      <alignment vertical="center"/>
      <protection/>
    </xf>
    <xf numFmtId="41" fontId="5" fillId="0" borderId="13" xfId="60" applyNumberFormat="1" applyFont="1" applyBorder="1" applyAlignment="1" applyProtection="1">
      <alignment vertical="center"/>
      <protection/>
    </xf>
    <xf numFmtId="41" fontId="5" fillId="0" borderId="13" xfId="60" applyNumberFormat="1" applyFont="1" applyBorder="1" applyAlignment="1" applyProtection="1">
      <alignment horizontal="centerContinuous" vertical="center"/>
      <protection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5" fillId="0" borderId="14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16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8" xfId="60" applyNumberFormat="1" applyFont="1" applyBorder="1" applyAlignment="1" applyProtection="1">
      <alignment horizontal="center" vertical="center"/>
      <protection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12" xfId="60" applyNumberFormat="1" applyFont="1" applyBorder="1" applyAlignment="1" applyProtection="1">
      <alignment horizontal="center" vertical="center"/>
      <protection/>
    </xf>
    <xf numFmtId="41" fontId="5" fillId="0" borderId="20" xfId="60" applyNumberFormat="1" applyFont="1" applyBorder="1" applyAlignment="1" applyProtection="1">
      <alignment horizontal="center" vertical="center"/>
      <protection/>
    </xf>
    <xf numFmtId="41" fontId="5" fillId="0" borderId="21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191" fontId="7" fillId="0" borderId="25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horizontal="center" vertical="center"/>
      <protection/>
    </xf>
    <xf numFmtId="41" fontId="7" fillId="0" borderId="27" xfId="60" applyNumberFormat="1" applyFont="1" applyBorder="1" applyAlignment="1" applyProtection="1">
      <alignment horizontal="center" vertical="center"/>
      <protection/>
    </xf>
    <xf numFmtId="41" fontId="7" fillId="0" borderId="27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41" fontId="7" fillId="0" borderId="29" xfId="60" applyNumberFormat="1" applyFont="1" applyBorder="1" applyAlignment="1" applyProtection="1">
      <alignment horizontal="center" vertical="center"/>
      <protection/>
    </xf>
    <xf numFmtId="191" fontId="7" fillId="0" borderId="30" xfId="60" applyNumberFormat="1" applyFont="1" applyBorder="1" applyAlignment="1" applyProtection="1">
      <alignment horizontal="center" vertical="center"/>
      <protection/>
    </xf>
    <xf numFmtId="41" fontId="7" fillId="0" borderId="31" xfId="60" applyNumberFormat="1" applyFont="1" applyBorder="1" applyAlignment="1" applyProtection="1">
      <alignment horizontal="center" vertical="center"/>
      <protection/>
    </xf>
    <xf numFmtId="41" fontId="7" fillId="0" borderId="32" xfId="60" applyNumberFormat="1" applyFont="1" applyBorder="1" applyAlignment="1" applyProtection="1">
      <alignment horizontal="center" vertical="center"/>
      <protection/>
    </xf>
    <xf numFmtId="41" fontId="7" fillId="0" borderId="32" xfId="0" applyNumberFormat="1" applyFont="1" applyBorder="1" applyAlignment="1">
      <alignment horizontal="center" vertical="center"/>
    </xf>
    <xf numFmtId="41" fontId="7" fillId="0" borderId="33" xfId="0" applyNumberFormat="1" applyFont="1" applyBorder="1" applyAlignment="1">
      <alignment horizontal="center" vertical="center"/>
    </xf>
    <xf numFmtId="191" fontId="7" fillId="0" borderId="30" xfId="60" applyNumberFormat="1" applyFont="1" applyBorder="1" applyAlignment="1" applyProtection="1" quotePrefix="1">
      <alignment horizontal="center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191" fontId="7" fillId="0" borderId="34" xfId="60" applyNumberFormat="1" applyFont="1" applyBorder="1" applyAlignment="1" applyProtection="1">
      <alignment horizontal="center" vertical="center"/>
      <protection/>
    </xf>
    <xf numFmtId="41" fontId="7" fillId="0" borderId="35" xfId="60" applyNumberFormat="1" applyFont="1" applyBorder="1" applyAlignment="1" applyProtection="1">
      <alignment horizontal="center" vertical="center"/>
      <protection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6" xfId="0" applyNumberFormat="1" applyFont="1" applyBorder="1" applyAlignment="1">
      <alignment horizontal="center" vertical="center"/>
    </xf>
    <xf numFmtId="41" fontId="7" fillId="0" borderId="37" xfId="0" applyNumberFormat="1" applyFont="1" applyBorder="1" applyAlignment="1">
      <alignment horizontal="center" vertical="center"/>
    </xf>
    <xf numFmtId="191" fontId="7" fillId="0" borderId="25" xfId="60" applyNumberFormat="1" applyFont="1" applyBorder="1" applyAlignment="1" applyProtection="1">
      <alignment horizontal="center" vertical="center"/>
      <protection/>
    </xf>
    <xf numFmtId="41" fontId="6" fillId="0" borderId="0" xfId="60" applyNumberFormat="1" applyFont="1" applyBorder="1" applyAlignment="1" applyProtection="1" quotePrefix="1">
      <alignment horizontal="center"/>
      <protection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6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/>
      <protection/>
    </xf>
    <xf numFmtId="41" fontId="9" fillId="0" borderId="0" xfId="60" applyNumberFormat="1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33</xdr:row>
      <xdr:rowOff>47625</xdr:rowOff>
    </xdr:from>
    <xdr:to>
      <xdr:col>14</xdr:col>
      <xdr:colOff>666750</xdr:colOff>
      <xdr:row>34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477375" y="15868650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2" style="1" customWidth="1"/>
    <col min="2" max="2" width="5.59765625" style="1" customWidth="1"/>
    <col min="3" max="3" width="24.8984375" style="10" customWidth="1"/>
    <col min="4" max="4" width="11.5" style="10" customWidth="1"/>
    <col min="5" max="5" width="11.5" style="1" customWidth="1"/>
    <col min="6" max="15" width="8.09765625" style="1" customWidth="1"/>
    <col min="16" max="16384" width="10" style="1" customWidth="1"/>
  </cols>
  <sheetData>
    <row r="1" spans="2:15" s="46" customFormat="1" ht="21.75" customHeight="1" thickBot="1">
      <c r="B1" s="47" t="s">
        <v>34</v>
      </c>
      <c r="C1" s="42"/>
      <c r="D1" s="42"/>
      <c r="E1" s="43"/>
      <c r="F1" s="44"/>
      <c r="G1" s="44"/>
      <c r="H1" s="44"/>
      <c r="I1" s="44"/>
      <c r="J1" s="45"/>
      <c r="K1" s="45"/>
      <c r="L1" s="44"/>
      <c r="M1" s="45"/>
      <c r="N1" s="45"/>
      <c r="O1" s="48" t="s">
        <v>36</v>
      </c>
    </row>
    <row r="2" spans="2:15" ht="27" customHeight="1" thickBot="1">
      <c r="B2" s="2" t="s">
        <v>0</v>
      </c>
      <c r="C2" s="2" t="s">
        <v>1</v>
      </c>
      <c r="D2" s="3" t="s">
        <v>2</v>
      </c>
      <c r="E2" s="4"/>
      <c r="F2" s="5"/>
      <c r="G2" s="6"/>
      <c r="H2" s="6"/>
      <c r="I2" s="7" t="s">
        <v>3</v>
      </c>
      <c r="J2" s="7"/>
      <c r="K2" s="7"/>
      <c r="L2" s="6"/>
      <c r="M2" s="6"/>
      <c r="N2" s="8"/>
      <c r="O2" s="9"/>
    </row>
    <row r="3" spans="2:15" s="10" customFormat="1" ht="27" customHeight="1" thickBot="1">
      <c r="B3" s="11" t="s">
        <v>4</v>
      </c>
      <c r="C3" s="11" t="s">
        <v>5</v>
      </c>
      <c r="D3" s="12" t="s">
        <v>6</v>
      </c>
      <c r="E3" s="13" t="s">
        <v>7</v>
      </c>
      <c r="F3" s="14" t="s">
        <v>8</v>
      </c>
      <c r="G3" s="15" t="s">
        <v>9</v>
      </c>
      <c r="H3" s="15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35</v>
      </c>
      <c r="O3" s="17" t="s">
        <v>16</v>
      </c>
    </row>
    <row r="4" spans="2:15" ht="39" customHeight="1">
      <c r="B4" s="18"/>
      <c r="C4" s="19" t="s">
        <v>17</v>
      </c>
      <c r="D4" s="22">
        <f>SUM(D5,D10:D12)</f>
        <v>413</v>
      </c>
      <c r="E4" s="23">
        <v>100</v>
      </c>
      <c r="F4" s="22">
        <f>SUM(F5,F10:F12)</f>
        <v>0</v>
      </c>
      <c r="G4" s="24">
        <f aca="true" t="shared" si="0" ref="G4:O4">SUM(G5,G10:G12)</f>
        <v>45</v>
      </c>
      <c r="H4" s="24">
        <f t="shared" si="0"/>
        <v>63</v>
      </c>
      <c r="I4" s="25">
        <f t="shared" si="0"/>
        <v>99</v>
      </c>
      <c r="J4" s="25">
        <f t="shared" si="0"/>
        <v>101</v>
      </c>
      <c r="K4" s="25">
        <f t="shared" si="0"/>
        <v>78</v>
      </c>
      <c r="L4" s="25">
        <f t="shared" si="0"/>
        <v>26</v>
      </c>
      <c r="M4" s="25">
        <f t="shared" si="0"/>
        <v>1</v>
      </c>
      <c r="N4" s="26">
        <f t="shared" si="0"/>
        <v>0</v>
      </c>
      <c r="O4" s="27">
        <f t="shared" si="0"/>
        <v>0</v>
      </c>
    </row>
    <row r="5" spans="2:15" ht="39" customHeight="1">
      <c r="B5" s="18"/>
      <c r="C5" s="20" t="s">
        <v>18</v>
      </c>
      <c r="D5" s="28">
        <f>SUM(F5:O5)</f>
        <v>403</v>
      </c>
      <c r="E5" s="29">
        <f>IF(D4&lt;&gt;0,D5/(D4-D12)*100,0)</f>
        <v>97.57869249394673</v>
      </c>
      <c r="F5" s="28">
        <f>SUM(F6:F9)</f>
        <v>0</v>
      </c>
      <c r="G5" s="30">
        <f aca="true" t="shared" si="1" ref="G5:O5">SUM(G6:G9)</f>
        <v>45</v>
      </c>
      <c r="H5" s="30">
        <f t="shared" si="1"/>
        <v>63</v>
      </c>
      <c r="I5" s="31">
        <f t="shared" si="1"/>
        <v>95</v>
      </c>
      <c r="J5" s="31">
        <f t="shared" si="1"/>
        <v>99</v>
      </c>
      <c r="K5" s="31">
        <f t="shared" si="1"/>
        <v>75</v>
      </c>
      <c r="L5" s="31">
        <f t="shared" si="1"/>
        <v>25</v>
      </c>
      <c r="M5" s="31">
        <f t="shared" si="1"/>
        <v>1</v>
      </c>
      <c r="N5" s="32">
        <f t="shared" si="1"/>
        <v>0</v>
      </c>
      <c r="O5" s="33">
        <f t="shared" si="1"/>
        <v>0</v>
      </c>
    </row>
    <row r="6" spans="2:15" ht="39" customHeight="1">
      <c r="B6" s="18" t="s">
        <v>19</v>
      </c>
      <c r="C6" s="20" t="s">
        <v>20</v>
      </c>
      <c r="D6" s="28">
        <f aca="true" t="shared" si="2" ref="D6:D11">SUM(F6:O6)</f>
        <v>375</v>
      </c>
      <c r="E6" s="34">
        <f>IF(D4&lt;&gt;0,D6/(D4-D12)*100,0)</f>
        <v>90.79903147699758</v>
      </c>
      <c r="F6" s="28">
        <f>F16+F26</f>
        <v>0</v>
      </c>
      <c r="G6" s="30">
        <f aca="true" t="shared" si="3" ref="G6:O6">G16+G26</f>
        <v>45</v>
      </c>
      <c r="H6" s="30">
        <f t="shared" si="3"/>
        <v>60</v>
      </c>
      <c r="I6" s="31">
        <f t="shared" si="3"/>
        <v>84</v>
      </c>
      <c r="J6" s="31">
        <f t="shared" si="3"/>
        <v>91</v>
      </c>
      <c r="K6" s="31">
        <f t="shared" si="3"/>
        <v>71</v>
      </c>
      <c r="L6" s="31">
        <f t="shared" si="3"/>
        <v>23</v>
      </c>
      <c r="M6" s="31">
        <f t="shared" si="3"/>
        <v>1</v>
      </c>
      <c r="N6" s="32">
        <f t="shared" si="3"/>
        <v>0</v>
      </c>
      <c r="O6" s="33">
        <f t="shared" si="3"/>
        <v>0</v>
      </c>
    </row>
    <row r="7" spans="2:15" ht="39" customHeight="1">
      <c r="B7" s="18"/>
      <c r="C7" s="20" t="s">
        <v>21</v>
      </c>
      <c r="D7" s="28">
        <f t="shared" si="2"/>
        <v>13</v>
      </c>
      <c r="E7" s="29">
        <f>IF(D4&lt;&gt;0,D7/(D4-D12)*100,0)</f>
        <v>3.14769975786925</v>
      </c>
      <c r="F7" s="28">
        <f aca="true" t="shared" si="4" ref="F7:O7">F17+F27</f>
        <v>0</v>
      </c>
      <c r="G7" s="30">
        <f t="shared" si="4"/>
        <v>0</v>
      </c>
      <c r="H7" s="30">
        <f t="shared" si="4"/>
        <v>1</v>
      </c>
      <c r="I7" s="31">
        <f t="shared" si="4"/>
        <v>5</v>
      </c>
      <c r="J7" s="31">
        <f t="shared" si="4"/>
        <v>4</v>
      </c>
      <c r="K7" s="31">
        <f t="shared" si="4"/>
        <v>2</v>
      </c>
      <c r="L7" s="31">
        <f t="shared" si="4"/>
        <v>1</v>
      </c>
      <c r="M7" s="31">
        <f t="shared" si="4"/>
        <v>0</v>
      </c>
      <c r="N7" s="32">
        <f t="shared" si="4"/>
        <v>0</v>
      </c>
      <c r="O7" s="33">
        <f t="shared" si="4"/>
        <v>0</v>
      </c>
    </row>
    <row r="8" spans="2:15" ht="39" customHeight="1">
      <c r="B8" s="18"/>
      <c r="C8" s="20" t="s">
        <v>22</v>
      </c>
      <c r="D8" s="28">
        <f t="shared" si="2"/>
        <v>6</v>
      </c>
      <c r="E8" s="29">
        <f>IF(D4&lt;&gt;0,D8/(D4-D12)*100,0)</f>
        <v>1.4527845036319613</v>
      </c>
      <c r="F8" s="28">
        <f aca="true" t="shared" si="5" ref="F8:O8">F18+F28</f>
        <v>0</v>
      </c>
      <c r="G8" s="30">
        <f t="shared" si="5"/>
        <v>0</v>
      </c>
      <c r="H8" s="30">
        <f t="shared" si="5"/>
        <v>1</v>
      </c>
      <c r="I8" s="31">
        <f t="shared" si="5"/>
        <v>1</v>
      </c>
      <c r="J8" s="31">
        <f t="shared" si="5"/>
        <v>3</v>
      </c>
      <c r="K8" s="31">
        <f t="shared" si="5"/>
        <v>0</v>
      </c>
      <c r="L8" s="31">
        <f t="shared" si="5"/>
        <v>1</v>
      </c>
      <c r="M8" s="31">
        <f t="shared" si="5"/>
        <v>0</v>
      </c>
      <c r="N8" s="32">
        <f t="shared" si="5"/>
        <v>0</v>
      </c>
      <c r="O8" s="33">
        <f t="shared" si="5"/>
        <v>0</v>
      </c>
    </row>
    <row r="9" spans="2:15" ht="39" customHeight="1">
      <c r="B9" s="18"/>
      <c r="C9" s="20" t="s">
        <v>23</v>
      </c>
      <c r="D9" s="28">
        <f t="shared" si="2"/>
        <v>9</v>
      </c>
      <c r="E9" s="29">
        <f>IF(D4&lt;&gt;0,D9/(D4-D12)*100,0)</f>
        <v>2.1791767554479415</v>
      </c>
      <c r="F9" s="28">
        <f aca="true" t="shared" si="6" ref="F9:O9">F19+F29</f>
        <v>0</v>
      </c>
      <c r="G9" s="30">
        <f t="shared" si="6"/>
        <v>0</v>
      </c>
      <c r="H9" s="30">
        <f t="shared" si="6"/>
        <v>1</v>
      </c>
      <c r="I9" s="31">
        <f t="shared" si="6"/>
        <v>5</v>
      </c>
      <c r="J9" s="31">
        <f t="shared" si="6"/>
        <v>1</v>
      </c>
      <c r="K9" s="31">
        <f t="shared" si="6"/>
        <v>2</v>
      </c>
      <c r="L9" s="31">
        <f t="shared" si="6"/>
        <v>0</v>
      </c>
      <c r="M9" s="31">
        <f t="shared" si="6"/>
        <v>0</v>
      </c>
      <c r="N9" s="32">
        <f t="shared" si="6"/>
        <v>0</v>
      </c>
      <c r="O9" s="33">
        <f t="shared" si="6"/>
        <v>0</v>
      </c>
    </row>
    <row r="10" spans="2:15" ht="39" customHeight="1">
      <c r="B10" s="18" t="s">
        <v>24</v>
      </c>
      <c r="C10" s="18" t="s">
        <v>25</v>
      </c>
      <c r="D10" s="28">
        <f t="shared" si="2"/>
        <v>10</v>
      </c>
      <c r="E10" s="29">
        <f>IF(D4&lt;&gt;0,D10/(D4-D12)*100,0)</f>
        <v>2.4213075060532687</v>
      </c>
      <c r="F10" s="28">
        <f aca="true" t="shared" si="7" ref="F10:O10">F20+F30</f>
        <v>0</v>
      </c>
      <c r="G10" s="30">
        <f t="shared" si="7"/>
        <v>0</v>
      </c>
      <c r="H10" s="30">
        <f t="shared" si="7"/>
        <v>0</v>
      </c>
      <c r="I10" s="31">
        <f t="shared" si="7"/>
        <v>4</v>
      </c>
      <c r="J10" s="31">
        <f t="shared" si="7"/>
        <v>2</v>
      </c>
      <c r="K10" s="31">
        <f t="shared" si="7"/>
        <v>3</v>
      </c>
      <c r="L10" s="31">
        <f t="shared" si="7"/>
        <v>1</v>
      </c>
      <c r="M10" s="31">
        <f t="shared" si="7"/>
        <v>0</v>
      </c>
      <c r="N10" s="32">
        <f t="shared" si="7"/>
        <v>0</v>
      </c>
      <c r="O10" s="33">
        <f t="shared" si="7"/>
        <v>0</v>
      </c>
    </row>
    <row r="11" spans="2:15" ht="39" customHeight="1">
      <c r="B11" s="18"/>
      <c r="C11" s="20" t="s">
        <v>26</v>
      </c>
      <c r="D11" s="28">
        <f t="shared" si="2"/>
        <v>0</v>
      </c>
      <c r="E11" s="29">
        <f>IF(D4&lt;&gt;0,D11/(D4-D12)*100,0)</f>
        <v>0</v>
      </c>
      <c r="F11" s="28">
        <f aca="true" t="shared" si="8" ref="F11:O11">F21+F31</f>
        <v>0</v>
      </c>
      <c r="G11" s="30">
        <f t="shared" si="8"/>
        <v>0</v>
      </c>
      <c r="H11" s="30">
        <f t="shared" si="8"/>
        <v>0</v>
      </c>
      <c r="I11" s="31">
        <f t="shared" si="8"/>
        <v>0</v>
      </c>
      <c r="J11" s="31">
        <f t="shared" si="8"/>
        <v>0</v>
      </c>
      <c r="K11" s="31">
        <f t="shared" si="8"/>
        <v>0</v>
      </c>
      <c r="L11" s="31">
        <f t="shared" si="8"/>
        <v>0</v>
      </c>
      <c r="M11" s="31">
        <f t="shared" si="8"/>
        <v>0</v>
      </c>
      <c r="N11" s="32">
        <f t="shared" si="8"/>
        <v>0</v>
      </c>
      <c r="O11" s="33">
        <f t="shared" si="8"/>
        <v>0</v>
      </c>
    </row>
    <row r="12" spans="2:15" ht="39" customHeight="1">
      <c r="B12" s="18"/>
      <c r="C12" s="19" t="s">
        <v>16</v>
      </c>
      <c r="D12" s="22">
        <f>SUM(F12:O12)</f>
        <v>0</v>
      </c>
      <c r="E12" s="41">
        <v>0</v>
      </c>
      <c r="F12" s="22">
        <f aca="true" t="shared" si="9" ref="F12:O12">F22+F32</f>
        <v>0</v>
      </c>
      <c r="G12" s="24">
        <f t="shared" si="9"/>
        <v>0</v>
      </c>
      <c r="H12" s="24">
        <f t="shared" si="9"/>
        <v>0</v>
      </c>
      <c r="I12" s="25">
        <f t="shared" si="9"/>
        <v>0</v>
      </c>
      <c r="J12" s="25">
        <f t="shared" si="9"/>
        <v>0</v>
      </c>
      <c r="K12" s="25">
        <f t="shared" si="9"/>
        <v>0</v>
      </c>
      <c r="L12" s="25">
        <f t="shared" si="9"/>
        <v>0</v>
      </c>
      <c r="M12" s="25">
        <f t="shared" si="9"/>
        <v>0</v>
      </c>
      <c r="N12" s="26">
        <f t="shared" si="9"/>
        <v>0</v>
      </c>
      <c r="O12" s="27">
        <f t="shared" si="9"/>
        <v>0</v>
      </c>
    </row>
    <row r="13" spans="2:15" ht="39" customHeight="1" thickBot="1">
      <c r="B13" s="11"/>
      <c r="C13" s="21" t="s">
        <v>27</v>
      </c>
      <c r="D13" s="35">
        <f>SUM(D7:D11)</f>
        <v>38</v>
      </c>
      <c r="E13" s="36">
        <f aca="true" t="shared" si="10" ref="E13:O13">SUM(E7:E11)</f>
        <v>9.200968523002421</v>
      </c>
      <c r="F13" s="35">
        <f>SUM(F7:F11)</f>
        <v>0</v>
      </c>
      <c r="G13" s="37">
        <f t="shared" si="10"/>
        <v>0</v>
      </c>
      <c r="H13" s="37">
        <f t="shared" si="10"/>
        <v>3</v>
      </c>
      <c r="I13" s="38">
        <f t="shared" si="10"/>
        <v>15</v>
      </c>
      <c r="J13" s="38">
        <f t="shared" si="10"/>
        <v>10</v>
      </c>
      <c r="K13" s="38">
        <f t="shared" si="10"/>
        <v>7</v>
      </c>
      <c r="L13" s="38">
        <f t="shared" si="10"/>
        <v>3</v>
      </c>
      <c r="M13" s="38">
        <f t="shared" si="10"/>
        <v>0</v>
      </c>
      <c r="N13" s="39">
        <f t="shared" si="10"/>
        <v>0</v>
      </c>
      <c r="O13" s="40">
        <f t="shared" si="10"/>
        <v>0</v>
      </c>
    </row>
    <row r="14" spans="2:15" ht="39" customHeight="1">
      <c r="B14" s="18"/>
      <c r="C14" s="19" t="s">
        <v>17</v>
      </c>
      <c r="D14" s="22">
        <f>SUM(D15,D20:D22)</f>
        <v>174</v>
      </c>
      <c r="E14" s="23">
        <v>100</v>
      </c>
      <c r="F14" s="22">
        <f aca="true" t="shared" si="11" ref="F14:O14">SUM(F15,F20:F22)</f>
        <v>0</v>
      </c>
      <c r="G14" s="24">
        <f t="shared" si="11"/>
        <v>1</v>
      </c>
      <c r="H14" s="24">
        <f t="shared" si="11"/>
        <v>11</v>
      </c>
      <c r="I14" s="25">
        <f t="shared" si="11"/>
        <v>49</v>
      </c>
      <c r="J14" s="25">
        <f t="shared" si="11"/>
        <v>55</v>
      </c>
      <c r="K14" s="25">
        <f t="shared" si="11"/>
        <v>46</v>
      </c>
      <c r="L14" s="25">
        <f t="shared" si="11"/>
        <v>11</v>
      </c>
      <c r="M14" s="25">
        <f t="shared" si="11"/>
        <v>1</v>
      </c>
      <c r="N14" s="26">
        <f t="shared" si="11"/>
        <v>0</v>
      </c>
      <c r="O14" s="27">
        <f t="shared" si="11"/>
        <v>0</v>
      </c>
    </row>
    <row r="15" spans="2:15" ht="39" customHeight="1">
      <c r="B15" s="18" t="s">
        <v>28</v>
      </c>
      <c r="C15" s="20" t="s">
        <v>18</v>
      </c>
      <c r="D15" s="28">
        <f>SUM(F15:O15)</f>
        <v>164</v>
      </c>
      <c r="E15" s="29">
        <f>IF(D14&lt;&gt;0,D15/(D14-D22)*100,0)</f>
        <v>94.25287356321839</v>
      </c>
      <c r="F15" s="28">
        <f>SUM(F16:F19)</f>
        <v>0</v>
      </c>
      <c r="G15" s="30">
        <f aca="true" t="shared" si="12" ref="G15:O15">SUM(G16:G19)</f>
        <v>1</v>
      </c>
      <c r="H15" s="30">
        <f t="shared" si="12"/>
        <v>11</v>
      </c>
      <c r="I15" s="31">
        <f t="shared" si="12"/>
        <v>45</v>
      </c>
      <c r="J15" s="31">
        <f t="shared" si="12"/>
        <v>53</v>
      </c>
      <c r="K15" s="31">
        <f t="shared" si="12"/>
        <v>43</v>
      </c>
      <c r="L15" s="31">
        <f t="shared" si="12"/>
        <v>10</v>
      </c>
      <c r="M15" s="31">
        <f t="shared" si="12"/>
        <v>1</v>
      </c>
      <c r="N15" s="32">
        <f t="shared" si="12"/>
        <v>0</v>
      </c>
      <c r="O15" s="33">
        <f t="shared" si="12"/>
        <v>0</v>
      </c>
    </row>
    <row r="16" spans="2:15" ht="39" customHeight="1">
      <c r="B16" s="18"/>
      <c r="C16" s="20" t="s">
        <v>20</v>
      </c>
      <c r="D16" s="28">
        <f aca="true" t="shared" si="13" ref="D16:D22">SUM(F16:O16)</f>
        <v>136</v>
      </c>
      <c r="E16" s="34">
        <f>IF(D14&lt;&gt;0,D16/(D14-D22)*100,0)</f>
        <v>78.16091954022988</v>
      </c>
      <c r="F16" s="28">
        <v>0</v>
      </c>
      <c r="G16" s="30">
        <v>1</v>
      </c>
      <c r="H16" s="30">
        <v>8</v>
      </c>
      <c r="I16" s="31">
        <v>34</v>
      </c>
      <c r="J16" s="31">
        <v>45</v>
      </c>
      <c r="K16" s="31">
        <v>39</v>
      </c>
      <c r="L16" s="31">
        <v>8</v>
      </c>
      <c r="M16" s="31">
        <v>1</v>
      </c>
      <c r="N16" s="32">
        <v>0</v>
      </c>
      <c r="O16" s="33">
        <v>0</v>
      </c>
    </row>
    <row r="17" spans="2:15" ht="39" customHeight="1">
      <c r="B17" s="18" t="s">
        <v>29</v>
      </c>
      <c r="C17" s="20" t="s">
        <v>21</v>
      </c>
      <c r="D17" s="28">
        <f t="shared" si="13"/>
        <v>13</v>
      </c>
      <c r="E17" s="29">
        <f>IF(D14&lt;&gt;0,D17/(D14-D22)*100,0)</f>
        <v>7.471264367816093</v>
      </c>
      <c r="F17" s="28">
        <v>0</v>
      </c>
      <c r="G17" s="30">
        <v>0</v>
      </c>
      <c r="H17" s="30">
        <v>1</v>
      </c>
      <c r="I17" s="31">
        <v>5</v>
      </c>
      <c r="J17" s="31">
        <v>4</v>
      </c>
      <c r="K17" s="31">
        <v>2</v>
      </c>
      <c r="L17" s="31">
        <v>1</v>
      </c>
      <c r="M17" s="31">
        <v>0</v>
      </c>
      <c r="N17" s="32">
        <v>0</v>
      </c>
      <c r="O17" s="33">
        <v>0</v>
      </c>
    </row>
    <row r="18" spans="2:15" ht="39" customHeight="1">
      <c r="B18" s="18"/>
      <c r="C18" s="20" t="s">
        <v>22</v>
      </c>
      <c r="D18" s="28">
        <f t="shared" si="13"/>
        <v>6</v>
      </c>
      <c r="E18" s="29">
        <f>IF(D14&lt;&gt;0,D18/(D14-D22)*100,0)</f>
        <v>3.4482758620689653</v>
      </c>
      <c r="F18" s="28">
        <v>0</v>
      </c>
      <c r="G18" s="30">
        <v>0</v>
      </c>
      <c r="H18" s="30">
        <v>1</v>
      </c>
      <c r="I18" s="31">
        <v>1</v>
      </c>
      <c r="J18" s="31">
        <v>3</v>
      </c>
      <c r="K18" s="31">
        <v>0</v>
      </c>
      <c r="L18" s="31">
        <v>1</v>
      </c>
      <c r="M18" s="31">
        <v>0</v>
      </c>
      <c r="N18" s="32">
        <v>0</v>
      </c>
      <c r="O18" s="33">
        <v>0</v>
      </c>
    </row>
    <row r="19" spans="2:15" ht="39" customHeight="1">
      <c r="B19" s="18" t="s">
        <v>30</v>
      </c>
      <c r="C19" s="20" t="s">
        <v>23</v>
      </c>
      <c r="D19" s="28">
        <f t="shared" si="13"/>
        <v>9</v>
      </c>
      <c r="E19" s="29">
        <f>IF(D14&lt;&gt;0,D19/(D14-D22)*100,0)</f>
        <v>5.172413793103448</v>
      </c>
      <c r="F19" s="28">
        <v>0</v>
      </c>
      <c r="G19" s="30">
        <v>0</v>
      </c>
      <c r="H19" s="30">
        <v>1</v>
      </c>
      <c r="I19" s="31">
        <v>5</v>
      </c>
      <c r="J19" s="31">
        <v>1</v>
      </c>
      <c r="K19" s="31">
        <v>2</v>
      </c>
      <c r="L19" s="31">
        <v>0</v>
      </c>
      <c r="M19" s="31">
        <v>0</v>
      </c>
      <c r="N19" s="32">
        <v>0</v>
      </c>
      <c r="O19" s="33">
        <v>0</v>
      </c>
    </row>
    <row r="20" spans="2:15" ht="39" customHeight="1">
      <c r="B20" s="18"/>
      <c r="C20" s="18" t="s">
        <v>25</v>
      </c>
      <c r="D20" s="28">
        <f t="shared" si="13"/>
        <v>10</v>
      </c>
      <c r="E20" s="29">
        <f>IF(D14&lt;&gt;0,D20/(D14-D22)*100,0)</f>
        <v>5.747126436781609</v>
      </c>
      <c r="F20" s="28">
        <v>0</v>
      </c>
      <c r="G20" s="30">
        <v>0</v>
      </c>
      <c r="H20" s="30">
        <v>0</v>
      </c>
      <c r="I20" s="31">
        <v>4</v>
      </c>
      <c r="J20" s="31">
        <v>2</v>
      </c>
      <c r="K20" s="31">
        <v>3</v>
      </c>
      <c r="L20" s="31">
        <v>1</v>
      </c>
      <c r="M20" s="31">
        <v>0</v>
      </c>
      <c r="N20" s="32">
        <v>0</v>
      </c>
      <c r="O20" s="33">
        <v>0</v>
      </c>
    </row>
    <row r="21" spans="2:15" ht="39" customHeight="1">
      <c r="B21" s="18" t="s">
        <v>31</v>
      </c>
      <c r="C21" s="20" t="s">
        <v>26</v>
      </c>
      <c r="D21" s="28">
        <f t="shared" si="13"/>
        <v>0</v>
      </c>
      <c r="E21" s="29">
        <f>IF(D14&lt;&gt;0,D21/(D14-D22)*100,0)</f>
        <v>0</v>
      </c>
      <c r="F21" s="28">
        <v>0</v>
      </c>
      <c r="G21" s="30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33">
        <v>0</v>
      </c>
    </row>
    <row r="22" spans="2:15" ht="39" customHeight="1">
      <c r="B22" s="18"/>
      <c r="C22" s="19" t="s">
        <v>16</v>
      </c>
      <c r="D22" s="22">
        <f t="shared" si="13"/>
        <v>0</v>
      </c>
      <c r="E22" s="41">
        <v>0</v>
      </c>
      <c r="F22" s="22">
        <v>0</v>
      </c>
      <c r="G22" s="24">
        <v>0</v>
      </c>
      <c r="H22" s="24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  <c r="O22" s="27">
        <v>0</v>
      </c>
    </row>
    <row r="23" spans="2:15" ht="39" customHeight="1" thickBot="1">
      <c r="B23" s="11"/>
      <c r="C23" s="21" t="s">
        <v>27</v>
      </c>
      <c r="D23" s="35">
        <f>SUM(D17:D21)</f>
        <v>38</v>
      </c>
      <c r="E23" s="36">
        <f aca="true" t="shared" si="14" ref="E23:O23">SUM(E17:E21)</f>
        <v>21.839080459770116</v>
      </c>
      <c r="F23" s="35">
        <f t="shared" si="14"/>
        <v>0</v>
      </c>
      <c r="G23" s="37">
        <f t="shared" si="14"/>
        <v>0</v>
      </c>
      <c r="H23" s="37">
        <f t="shared" si="14"/>
        <v>3</v>
      </c>
      <c r="I23" s="38">
        <f t="shared" si="14"/>
        <v>15</v>
      </c>
      <c r="J23" s="38">
        <f t="shared" si="14"/>
        <v>10</v>
      </c>
      <c r="K23" s="38">
        <f t="shared" si="14"/>
        <v>7</v>
      </c>
      <c r="L23" s="38">
        <f t="shared" si="14"/>
        <v>3</v>
      </c>
      <c r="M23" s="38">
        <f t="shared" si="14"/>
        <v>0</v>
      </c>
      <c r="N23" s="39">
        <f t="shared" si="14"/>
        <v>0</v>
      </c>
      <c r="O23" s="40">
        <f t="shared" si="14"/>
        <v>0</v>
      </c>
    </row>
    <row r="24" spans="2:15" ht="39" customHeight="1">
      <c r="B24" s="18"/>
      <c r="C24" s="19" t="s">
        <v>17</v>
      </c>
      <c r="D24" s="22">
        <f>SUM(D25,D30:D32)</f>
        <v>239</v>
      </c>
      <c r="E24" s="23">
        <v>100</v>
      </c>
      <c r="F24" s="22">
        <f aca="true" t="shared" si="15" ref="F24:O24">SUM(F25,F30:F32)</f>
        <v>0</v>
      </c>
      <c r="G24" s="24">
        <f t="shared" si="15"/>
        <v>44</v>
      </c>
      <c r="H24" s="24">
        <f t="shared" si="15"/>
        <v>52</v>
      </c>
      <c r="I24" s="25">
        <f t="shared" si="15"/>
        <v>50</v>
      </c>
      <c r="J24" s="25">
        <f t="shared" si="15"/>
        <v>46</v>
      </c>
      <c r="K24" s="25">
        <f t="shared" si="15"/>
        <v>32</v>
      </c>
      <c r="L24" s="25">
        <f t="shared" si="15"/>
        <v>15</v>
      </c>
      <c r="M24" s="25">
        <f t="shared" si="15"/>
        <v>0</v>
      </c>
      <c r="N24" s="26">
        <f t="shared" si="15"/>
        <v>0</v>
      </c>
      <c r="O24" s="27">
        <f t="shared" si="15"/>
        <v>0</v>
      </c>
    </row>
    <row r="25" spans="2:15" ht="39" customHeight="1">
      <c r="B25" s="18" t="s">
        <v>32</v>
      </c>
      <c r="C25" s="20" t="s">
        <v>18</v>
      </c>
      <c r="D25" s="28">
        <f>SUM(F25:O25)</f>
        <v>239</v>
      </c>
      <c r="E25" s="29">
        <f>IF(D24&lt;&gt;0,D25/(D24-D32)*100,0)</f>
        <v>100</v>
      </c>
      <c r="F25" s="28">
        <f>SUM(F26:F29)</f>
        <v>0</v>
      </c>
      <c r="G25" s="30">
        <f aca="true" t="shared" si="16" ref="G25:O25">SUM(G26:G29)</f>
        <v>44</v>
      </c>
      <c r="H25" s="30">
        <f t="shared" si="16"/>
        <v>52</v>
      </c>
      <c r="I25" s="31">
        <f t="shared" si="16"/>
        <v>50</v>
      </c>
      <c r="J25" s="31">
        <f t="shared" si="16"/>
        <v>46</v>
      </c>
      <c r="K25" s="31">
        <f t="shared" si="16"/>
        <v>32</v>
      </c>
      <c r="L25" s="31">
        <f t="shared" si="16"/>
        <v>15</v>
      </c>
      <c r="M25" s="31">
        <f t="shared" si="16"/>
        <v>0</v>
      </c>
      <c r="N25" s="32">
        <f t="shared" si="16"/>
        <v>0</v>
      </c>
      <c r="O25" s="33">
        <f t="shared" si="16"/>
        <v>0</v>
      </c>
    </row>
    <row r="26" spans="2:15" ht="39" customHeight="1">
      <c r="B26" s="18"/>
      <c r="C26" s="20" t="s">
        <v>20</v>
      </c>
      <c r="D26" s="28">
        <f aca="true" t="shared" si="17" ref="D26:D32">SUM(F26:O26)</f>
        <v>239</v>
      </c>
      <c r="E26" s="34">
        <f>IF(D24&lt;&gt;0,D26/(D24-D32)*100,0)</f>
        <v>100</v>
      </c>
      <c r="F26" s="28">
        <v>0</v>
      </c>
      <c r="G26" s="30">
        <v>44</v>
      </c>
      <c r="H26" s="30">
        <v>52</v>
      </c>
      <c r="I26" s="31">
        <v>50</v>
      </c>
      <c r="J26" s="31">
        <v>46</v>
      </c>
      <c r="K26" s="31">
        <v>32</v>
      </c>
      <c r="L26" s="31">
        <v>15</v>
      </c>
      <c r="M26" s="31">
        <v>0</v>
      </c>
      <c r="N26" s="32">
        <v>0</v>
      </c>
      <c r="O26" s="33">
        <v>0</v>
      </c>
    </row>
    <row r="27" spans="2:15" ht="39" customHeight="1">
      <c r="B27" s="18" t="s">
        <v>33</v>
      </c>
      <c r="C27" s="20" t="s">
        <v>21</v>
      </c>
      <c r="D27" s="28">
        <f t="shared" si="17"/>
        <v>0</v>
      </c>
      <c r="E27" s="29">
        <f>IF(D24&lt;&gt;0,D27/(D24-D32)*100,0)</f>
        <v>0</v>
      </c>
      <c r="F27" s="28">
        <v>0</v>
      </c>
      <c r="G27" s="30">
        <v>0</v>
      </c>
      <c r="H27" s="30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33">
        <v>0</v>
      </c>
    </row>
    <row r="28" spans="2:15" ht="39" customHeight="1">
      <c r="B28" s="18"/>
      <c r="C28" s="20" t="s">
        <v>22</v>
      </c>
      <c r="D28" s="28">
        <f t="shared" si="17"/>
        <v>0</v>
      </c>
      <c r="E28" s="29">
        <f>IF(D24&lt;&gt;0,D28/(D24-D32)*100,0)</f>
        <v>0</v>
      </c>
      <c r="F28" s="28">
        <v>0</v>
      </c>
      <c r="G28" s="30">
        <v>0</v>
      </c>
      <c r="H28" s="30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33">
        <v>0</v>
      </c>
    </row>
    <row r="29" spans="2:15" ht="39" customHeight="1">
      <c r="B29" s="18" t="s">
        <v>30</v>
      </c>
      <c r="C29" s="20" t="s">
        <v>23</v>
      </c>
      <c r="D29" s="28">
        <f t="shared" si="17"/>
        <v>0</v>
      </c>
      <c r="E29" s="29">
        <f>IF(D24&lt;&gt;0,D29/(D24-D32)*100,0)</f>
        <v>0</v>
      </c>
      <c r="F29" s="28">
        <v>0</v>
      </c>
      <c r="G29" s="30">
        <v>0</v>
      </c>
      <c r="H29" s="30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33">
        <v>0</v>
      </c>
    </row>
    <row r="30" spans="2:15" ht="39" customHeight="1">
      <c r="B30" s="18"/>
      <c r="C30" s="18" t="s">
        <v>25</v>
      </c>
      <c r="D30" s="28">
        <f t="shared" si="17"/>
        <v>0</v>
      </c>
      <c r="E30" s="29">
        <f>IF(D24&lt;&gt;0,D30/(D24-D32)*100,0)</f>
        <v>0</v>
      </c>
      <c r="F30" s="28">
        <v>0</v>
      </c>
      <c r="G30" s="30">
        <v>0</v>
      </c>
      <c r="H30" s="30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2">
        <v>0</v>
      </c>
      <c r="O30" s="33">
        <v>0</v>
      </c>
    </row>
    <row r="31" spans="2:15" ht="39" customHeight="1">
      <c r="B31" s="18" t="s">
        <v>31</v>
      </c>
      <c r="C31" s="20" t="s">
        <v>26</v>
      </c>
      <c r="D31" s="28">
        <f t="shared" si="17"/>
        <v>0</v>
      </c>
      <c r="E31" s="29">
        <f>IF(D24&lt;&gt;0,D31/(D24-D32)*100,0)</f>
        <v>0</v>
      </c>
      <c r="F31" s="28">
        <v>0</v>
      </c>
      <c r="G31" s="30">
        <v>0</v>
      </c>
      <c r="H31" s="30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33">
        <v>0</v>
      </c>
    </row>
    <row r="32" spans="2:15" ht="39" customHeight="1">
      <c r="B32" s="18"/>
      <c r="C32" s="19" t="s">
        <v>16</v>
      </c>
      <c r="D32" s="22">
        <f t="shared" si="17"/>
        <v>0</v>
      </c>
      <c r="E32" s="41">
        <v>0</v>
      </c>
      <c r="F32" s="22">
        <v>0</v>
      </c>
      <c r="G32" s="24">
        <v>0</v>
      </c>
      <c r="H32" s="24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  <c r="O32" s="27">
        <v>0</v>
      </c>
    </row>
    <row r="33" spans="2:15" ht="39" customHeight="1" thickBot="1">
      <c r="B33" s="11"/>
      <c r="C33" s="21" t="s">
        <v>27</v>
      </c>
      <c r="D33" s="35">
        <f>SUM(D27:D31)</f>
        <v>0</v>
      </c>
      <c r="E33" s="36">
        <f aca="true" t="shared" si="18" ref="E33:O33">SUM(E27:E31)</f>
        <v>0</v>
      </c>
      <c r="F33" s="35">
        <f t="shared" si="18"/>
        <v>0</v>
      </c>
      <c r="G33" s="37">
        <f t="shared" si="18"/>
        <v>0</v>
      </c>
      <c r="H33" s="37">
        <f t="shared" si="18"/>
        <v>0</v>
      </c>
      <c r="I33" s="38">
        <f t="shared" si="18"/>
        <v>0</v>
      </c>
      <c r="J33" s="38">
        <f t="shared" si="18"/>
        <v>0</v>
      </c>
      <c r="K33" s="38">
        <f t="shared" si="18"/>
        <v>0</v>
      </c>
      <c r="L33" s="38">
        <f t="shared" si="18"/>
        <v>0</v>
      </c>
      <c r="M33" s="38">
        <f t="shared" si="18"/>
        <v>0</v>
      </c>
      <c r="N33" s="39">
        <f t="shared" si="18"/>
        <v>0</v>
      </c>
      <c r="O33" s="40">
        <f t="shared" si="18"/>
        <v>0</v>
      </c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2001-12-13T04:24:50Z</cp:lastPrinted>
  <dcterms:created xsi:type="dcterms:W3CDTF">2017-11-06T05:16:56Z</dcterms:created>
  <dcterms:modified xsi:type="dcterms:W3CDTF">2017-11-28T06:59:01Z</dcterms:modified>
  <cp:category/>
  <cp:version/>
  <cp:contentType/>
  <cp:contentStatus/>
</cp:coreProperties>
</file>