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第１表 総覧町村（保健所・市町村別）" sheetId="1" r:id="rId1"/>
  </sheets>
  <externalReferences>
    <externalReference r:id="rId4"/>
  </externalReferences>
  <definedNames>
    <definedName name="_xlnm.Print_Area" localSheetId="0">'第１表 総覧町村（保健所・市町村別）'!$B$1:$AB$67</definedName>
    <definedName name="PRINT_AREA_MI" localSheetId="0">'第１表 総覧町村（保健所・市町村別）'!$B$31:$AA$36</definedName>
    <definedName name="PRINT_AREA_MI">#REF!</definedName>
    <definedName name="PRINT_TITLES_MI">#REF!</definedName>
    <definedName name="市町村数">#REF!</definedName>
    <definedName name="保健所順">#REF!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<sst xmlns="http://schemas.openxmlformats.org/spreadsheetml/2006/main" count="171" uniqueCount="92">
  <si>
    <t>第１表 人口動態総覧、保健所・市町村・二次保健医療圏別</t>
  </si>
  <si>
    <t>　</t>
  </si>
  <si>
    <t>(平成26年)</t>
  </si>
  <si>
    <t>(再掲)  低体重児数</t>
  </si>
  <si>
    <t xml:space="preserve"> 乳児死亡数</t>
  </si>
  <si>
    <t>新生児死亡数</t>
  </si>
  <si>
    <t>周産期死亡数</t>
  </si>
  <si>
    <t>保健所名</t>
  </si>
  <si>
    <t>人　口※</t>
  </si>
  <si>
    <t>出　生　数</t>
  </si>
  <si>
    <t>（2.5kg未満）</t>
  </si>
  <si>
    <t>死　　亡　　数</t>
  </si>
  <si>
    <t>自　然</t>
  </si>
  <si>
    <t>（死亡数の再掲）</t>
  </si>
  <si>
    <t>（乳児死亡数の再掲）</t>
  </si>
  <si>
    <t>死　  産　　数</t>
  </si>
  <si>
    <t>妊娠満22週</t>
  </si>
  <si>
    <t>早期新生児</t>
  </si>
  <si>
    <t>婚　姻</t>
  </si>
  <si>
    <t>離　婚</t>
  </si>
  <si>
    <t>市町村名</t>
  </si>
  <si>
    <t>(H26.10.1)</t>
  </si>
  <si>
    <t>総数</t>
  </si>
  <si>
    <t>男</t>
  </si>
  <si>
    <t>女</t>
  </si>
  <si>
    <t>増加数</t>
  </si>
  <si>
    <t>自然</t>
  </si>
  <si>
    <t>人工</t>
  </si>
  <si>
    <t>以後の死産</t>
  </si>
  <si>
    <t>死亡</t>
  </si>
  <si>
    <t>件　数</t>
  </si>
  <si>
    <t>熊本市保健所</t>
  </si>
  <si>
    <t>中央区</t>
  </si>
  <si>
    <t>東区</t>
  </si>
  <si>
    <t>西区</t>
  </si>
  <si>
    <t>南区</t>
  </si>
  <si>
    <t>北区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</si>
  <si>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</si>
  <si>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</si>
  <si>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</si>
  <si>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</si>
  <si>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</si>
  <si>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</si>
  <si>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</si>
  <si>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</si>
  <si>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</si>
  <si>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</si>
  <si>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</si>
  <si>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</si>
  <si>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</si>
  <si>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</si>
  <si>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</si>
  <si>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</si>
  <si>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</si>
  <si>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</si>
  <si>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</si>
  <si>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</si>
  <si>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</si>
  <si>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</si>
  <si>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</si>
  <si>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</si>
  <si>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</si>
  <si>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</si>
  <si>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</si>
  <si>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</si>
  <si>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</si>
  <si>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</si>
  <si>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</si>
  <si>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</si>
  <si>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</si>
  <si>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</si>
  <si>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</si>
  <si>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</si>
  <si>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</si>
  <si>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</si>
  <si>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</si>
  <si>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</si>
  <si>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</si>
  <si>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</si>
  <si>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</si>
  <si>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</si>
  <si>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</si>
  <si>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</si>
  <si>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</si>
  <si>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</si>
  <si>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</si>
  <si>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</si>
  <si>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</si>
  <si>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</si>
  <si>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</si>
  <si>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</si>
  <si>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(注）※人口；県総数は「平成26年日本人人口（総務庁統計局）」、熊本市は熊本市ホームページの「人口統計表」、その他は「平成26年版熊本県の人口（県地域振興部統計調査課）」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</si>
</sst>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19" fillId="0" borderId="0" xfId="60" applyNumberFormat="1" applyFont="1" applyBorder="1" applyAlignment="1" applyProtection="1">
      <alignment horizontal="left"/>
      <protection/>
    </xf>
    <xf numFmtId="41" fontId="22" fillId="0" borderId="0" xfId="60" applyNumberFormat="1" applyFont="1" applyBorder="1" applyAlignment="1" applyProtection="1">
      <alignment/>
      <protection/>
    </xf>
    <xf numFmtId="41" fontId="19" fillId="0" borderId="0" xfId="60" applyNumberFormat="1" applyFont="1" applyBorder="1" applyAlignment="1" applyProtection="1">
      <alignment/>
      <protection/>
    </xf>
    <xf numFmtId="41" fontId="22" fillId="0" borderId="0" xfId="6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41" fontId="22" fillId="0" borderId="10" xfId="60" applyNumberFormat="1" applyFont="1" applyBorder="1" applyProtection="1">
      <alignment/>
      <protection/>
    </xf>
    <xf numFmtId="41" fontId="22" fillId="0" borderId="11" xfId="60" applyNumberFormat="1" applyFont="1" applyBorder="1" applyProtection="1">
      <alignment/>
      <protection/>
    </xf>
    <xf numFmtId="41" fontId="22" fillId="0" borderId="12" xfId="60" applyNumberFormat="1" applyFont="1" applyBorder="1">
      <alignment/>
      <protection/>
    </xf>
    <xf numFmtId="41" fontId="22" fillId="0" borderId="11" xfId="60" applyNumberFormat="1" applyFont="1" applyBorder="1" applyAlignment="1" applyProtection="1">
      <alignment horizontal="centerContinuous"/>
      <protection/>
    </xf>
    <xf numFmtId="41" fontId="22" fillId="0" borderId="12" xfId="60" applyNumberFormat="1" applyFont="1" applyBorder="1" applyAlignment="1" applyProtection="1">
      <alignment horizontal="centerContinuous"/>
      <protection/>
    </xf>
    <xf numFmtId="41" fontId="22" fillId="0" borderId="13" xfId="60" applyNumberFormat="1" applyFont="1" applyBorder="1" applyAlignment="1" applyProtection="1">
      <alignment horizontal="centerContinuous"/>
      <protection/>
    </xf>
    <xf numFmtId="41" fontId="22" fillId="0" borderId="13" xfId="60" applyNumberFormat="1" applyFont="1" applyBorder="1">
      <alignment/>
      <protection/>
    </xf>
    <xf numFmtId="41" fontId="22" fillId="0" borderId="12" xfId="60" applyNumberFormat="1" applyFont="1" applyBorder="1" applyAlignment="1" applyProtection="1">
      <alignment horizontal="center"/>
      <protection/>
    </xf>
    <xf numFmtId="0" fontId="22" fillId="0" borderId="11" xfId="0" applyFont="1" applyBorder="1" applyAlignment="1">
      <alignment/>
    </xf>
    <xf numFmtId="41" fontId="22" fillId="0" borderId="14" xfId="60" applyNumberFormat="1" applyFont="1" applyBorder="1" applyAlignment="1" applyProtection="1">
      <alignment horizontal="centerContinuous"/>
      <protection/>
    </xf>
    <xf numFmtId="41" fontId="22" fillId="0" borderId="15" xfId="60" applyNumberFormat="1" applyFont="1" applyBorder="1" applyAlignment="1" applyProtection="1">
      <alignment horizontal="centerContinuous"/>
      <protection/>
    </xf>
    <xf numFmtId="41" fontId="22" fillId="0" borderId="16" xfId="60" applyNumberFormat="1" applyFont="1" applyBorder="1" applyAlignment="1" applyProtection="1">
      <alignment horizontal="centerContinuous"/>
      <protection/>
    </xf>
    <xf numFmtId="41" fontId="22" fillId="0" borderId="13" xfId="60" applyNumberFormat="1" applyFont="1" applyBorder="1" applyProtection="1">
      <alignment/>
      <protection/>
    </xf>
    <xf numFmtId="0" fontId="22" fillId="0" borderId="0" xfId="0" applyFont="1" applyBorder="1" applyAlignment="1">
      <alignment/>
    </xf>
    <xf numFmtId="41" fontId="22" fillId="0" borderId="17" xfId="60" applyNumberFormat="1" applyFont="1" applyBorder="1" applyAlignment="1" applyProtection="1">
      <alignment horizontal="center"/>
      <protection/>
    </xf>
    <xf numFmtId="41" fontId="22" fillId="0" borderId="18" xfId="60" applyNumberFormat="1" applyFont="1" applyBorder="1" applyProtection="1">
      <alignment/>
      <protection/>
    </xf>
    <xf numFmtId="41" fontId="22" fillId="0" borderId="0" xfId="60" applyNumberFormat="1" applyFont="1" applyBorder="1" applyAlignment="1" applyProtection="1" quotePrefix="1">
      <alignment horizontal="center"/>
      <protection/>
    </xf>
    <xf numFmtId="41" fontId="22" fillId="0" borderId="0" xfId="60" applyNumberFormat="1" applyFont="1" applyBorder="1" applyProtection="1">
      <alignment/>
      <protection/>
    </xf>
    <xf numFmtId="41" fontId="22" fillId="0" borderId="19" xfId="60" applyNumberFormat="1" applyFont="1" applyBorder="1" applyAlignment="1" applyProtection="1">
      <alignment horizontal="centerContinuous"/>
      <protection/>
    </xf>
    <xf numFmtId="41" fontId="22" fillId="0" borderId="20" xfId="60" applyNumberFormat="1" applyFont="1" applyBorder="1" applyAlignment="1" applyProtection="1">
      <alignment horizontal="centerContinuous"/>
      <protection/>
    </xf>
    <xf numFmtId="41" fontId="22" fillId="0" borderId="21" xfId="60" applyNumberFormat="1" applyFont="1" applyBorder="1" applyAlignment="1" applyProtection="1">
      <alignment horizontal="centerContinuous"/>
      <protection/>
    </xf>
    <xf numFmtId="41" fontId="22" fillId="0" borderId="0" xfId="60" applyNumberFormat="1" applyFont="1" applyBorder="1" applyAlignment="1" applyProtection="1">
      <alignment horizontal="center"/>
      <protection/>
    </xf>
    <xf numFmtId="41" fontId="22" fillId="0" borderId="22" xfId="60" applyNumberFormat="1" applyFont="1" applyBorder="1" applyProtection="1">
      <alignment/>
      <protection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23" fillId="0" borderId="19" xfId="0" applyFont="1" applyBorder="1" applyAlignment="1">
      <alignment horizontal="centerContinuous"/>
    </xf>
    <xf numFmtId="41" fontId="22" fillId="0" borderId="18" xfId="60" applyNumberFormat="1" applyFont="1" applyBorder="1" applyAlignment="1" applyProtection="1">
      <alignment horizontal="center"/>
      <protection/>
    </xf>
    <xf numFmtId="41" fontId="22" fillId="0" borderId="22" xfId="60" applyNumberFormat="1" applyFont="1" applyBorder="1" applyAlignment="1" applyProtection="1">
      <alignment horizontal="center"/>
      <protection/>
    </xf>
    <xf numFmtId="41" fontId="22" fillId="0" borderId="23" xfId="60" applyNumberFormat="1" applyFont="1" applyBorder="1" applyAlignment="1" applyProtection="1">
      <alignment horizontal="center"/>
      <protection/>
    </xf>
    <xf numFmtId="41" fontId="23" fillId="0" borderId="0" xfId="60" applyNumberFormat="1" applyFont="1" applyBorder="1" applyAlignment="1" applyProtection="1">
      <alignment horizontal="center"/>
      <protection/>
    </xf>
    <xf numFmtId="41" fontId="23" fillId="0" borderId="24" xfId="60" applyNumberFormat="1" applyFont="1" applyBorder="1" applyAlignment="1" applyProtection="1">
      <alignment horizontal="center"/>
      <protection/>
    </xf>
    <xf numFmtId="41" fontId="22" fillId="0" borderId="25" xfId="60" applyNumberFormat="1" applyFont="1" applyBorder="1" applyAlignment="1" applyProtection="1">
      <alignment horizontal="center"/>
      <protection/>
    </xf>
    <xf numFmtId="57" fontId="22" fillId="0" borderId="25" xfId="60" applyNumberFormat="1" applyFont="1" applyBorder="1" applyAlignment="1" applyProtection="1" quotePrefix="1">
      <alignment horizontal="center"/>
      <protection/>
    </xf>
    <xf numFmtId="41" fontId="22" fillId="0" borderId="26" xfId="60" applyNumberFormat="1" applyFont="1" applyBorder="1" applyAlignment="1" applyProtection="1">
      <alignment horizontal="center"/>
      <protection/>
    </xf>
    <xf numFmtId="41" fontId="22" fillId="0" borderId="27" xfId="60" applyNumberFormat="1" applyFont="1" applyBorder="1" applyAlignment="1" applyProtection="1">
      <alignment horizontal="center"/>
      <protection/>
    </xf>
    <xf numFmtId="41" fontId="22" fillId="0" borderId="28" xfId="60" applyNumberFormat="1" applyFont="1" applyBorder="1" applyAlignment="1" applyProtection="1">
      <alignment horizontal="center"/>
      <protection/>
    </xf>
    <xf numFmtId="41" fontId="22" fillId="0" borderId="29" xfId="60" applyNumberFormat="1" applyFont="1" applyBorder="1" applyAlignment="1" applyProtection="1">
      <alignment horizontal="center"/>
      <protection/>
    </xf>
    <xf numFmtId="41" fontId="22" fillId="0" borderId="30" xfId="60" applyNumberFormat="1" applyFont="1" applyBorder="1" applyAlignment="1" applyProtection="1">
      <alignment horizontal="center"/>
      <protection/>
    </xf>
    <xf numFmtId="41" fontId="22" fillId="0" borderId="31" xfId="60" applyNumberFormat="1" applyFont="1" applyBorder="1" applyAlignment="1" applyProtection="1">
      <alignment horizontal="center"/>
      <protection/>
    </xf>
    <xf numFmtId="41" fontId="22" fillId="0" borderId="32" xfId="60" applyNumberFormat="1" applyFont="1" applyBorder="1" applyAlignment="1" applyProtection="1">
      <alignment horizontal="center"/>
      <protection/>
    </xf>
    <xf numFmtId="41" fontId="23" fillId="0" borderId="33" xfId="60" applyNumberFormat="1" applyFont="1" applyBorder="1" applyAlignment="1" applyProtection="1">
      <alignment horizontal="center"/>
      <protection/>
    </xf>
    <xf numFmtId="41" fontId="23" fillId="0" borderId="34" xfId="60" applyNumberFormat="1" applyFont="1" applyBorder="1" applyAlignment="1" applyProtection="1">
      <alignment horizontal="center"/>
      <protection/>
    </xf>
    <xf numFmtId="41" fontId="22" fillId="0" borderId="35" xfId="60" applyNumberFormat="1" applyFont="1" applyBorder="1" applyAlignment="1" applyProtection="1" quotePrefix="1">
      <alignment horizontal="center"/>
      <protection/>
    </xf>
    <xf numFmtId="41" fontId="22" fillId="0" borderId="35" xfId="48" applyNumberFormat="1" applyFont="1" applyBorder="1" applyAlignment="1" applyProtection="1">
      <alignment/>
      <protection/>
    </xf>
    <xf numFmtId="41" fontId="22" fillId="0" borderId="36" xfId="48" applyNumberFormat="1" applyFont="1" applyBorder="1" applyAlignment="1" applyProtection="1">
      <alignment/>
      <protection/>
    </xf>
    <xf numFmtId="41" fontId="22" fillId="0" borderId="37" xfId="48" applyNumberFormat="1" applyFont="1" applyBorder="1" applyAlignment="1" applyProtection="1">
      <alignment/>
      <protection/>
    </xf>
    <xf numFmtId="41" fontId="22" fillId="0" borderId="38" xfId="48" applyNumberFormat="1" applyFont="1" applyBorder="1" applyAlignment="1" applyProtection="1">
      <alignment/>
      <protection/>
    </xf>
    <xf numFmtId="41" fontId="22" fillId="0" borderId="39" xfId="48" applyNumberFormat="1" applyFont="1" applyBorder="1" applyAlignment="1" applyProtection="1">
      <alignment/>
      <protection/>
    </xf>
    <xf numFmtId="41" fontId="22" fillId="0" borderId="35" xfId="60" applyNumberFormat="1" applyFont="1" applyBorder="1" applyAlignment="1" applyProtection="1">
      <alignment horizontal="center"/>
      <protection/>
    </xf>
    <xf numFmtId="0" fontId="22" fillId="0" borderId="40" xfId="0" applyFont="1" applyFill="1" applyBorder="1" applyAlignment="1">
      <alignment horizontal="left"/>
    </xf>
    <xf numFmtId="41" fontId="22" fillId="0" borderId="40" xfId="48" applyNumberFormat="1" applyFont="1" applyBorder="1" applyAlignment="1" applyProtection="1">
      <alignment/>
      <protection/>
    </xf>
    <xf numFmtId="41" fontId="22" fillId="0" borderId="41" xfId="48" applyNumberFormat="1" applyFont="1" applyBorder="1" applyAlignment="1" applyProtection="1">
      <alignment/>
      <protection/>
    </xf>
    <xf numFmtId="41" fontId="22" fillId="0" borderId="42" xfId="48" applyNumberFormat="1" applyFont="1" applyBorder="1" applyAlignment="1" applyProtection="1">
      <alignment/>
      <protection/>
    </xf>
    <xf numFmtId="41" fontId="22" fillId="0" borderId="43" xfId="48" applyNumberFormat="1" applyFont="1" applyBorder="1" applyAlignment="1" applyProtection="1">
      <alignment/>
      <protection/>
    </xf>
    <xf numFmtId="0" fontId="22" fillId="0" borderId="17" xfId="0" applyFont="1" applyBorder="1" applyAlignment="1">
      <alignment horizontal="center"/>
    </xf>
    <xf numFmtId="41" fontId="22" fillId="0" borderId="17" xfId="48" applyNumberFormat="1" applyFont="1" applyBorder="1" applyAlignment="1" applyProtection="1">
      <alignment/>
      <protection/>
    </xf>
    <xf numFmtId="41" fontId="22" fillId="0" borderId="44" xfId="48" applyNumberFormat="1" applyFont="1" applyBorder="1" applyAlignment="1" applyProtection="1">
      <alignment/>
      <protection/>
    </xf>
    <xf numFmtId="41" fontId="22" fillId="0" borderId="45" xfId="48" applyNumberFormat="1" applyFont="1" applyBorder="1" applyAlignment="1" applyProtection="1">
      <alignment/>
      <protection/>
    </xf>
    <xf numFmtId="41" fontId="22" fillId="0" borderId="46" xfId="48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2" fillId="0" borderId="25" xfId="0" applyFont="1" applyBorder="1" applyAlignment="1">
      <alignment horizontal="center"/>
    </xf>
    <xf numFmtId="41" fontId="22" fillId="0" borderId="25" xfId="48" applyNumberFormat="1" applyFont="1" applyBorder="1" applyAlignment="1" applyProtection="1">
      <alignment/>
      <protection/>
    </xf>
    <xf numFmtId="41" fontId="22" fillId="0" borderId="29" xfId="48" applyNumberFormat="1" applyFont="1" applyBorder="1" applyAlignment="1" applyProtection="1">
      <alignment/>
      <protection/>
    </xf>
    <xf numFmtId="41" fontId="22" fillId="0" borderId="47" xfId="48" applyNumberFormat="1" applyFont="1" applyBorder="1" applyAlignment="1" applyProtection="1">
      <alignment/>
      <protection/>
    </xf>
    <xf numFmtId="41" fontId="22" fillId="0" borderId="34" xfId="48" applyNumberFormat="1" applyFont="1" applyBorder="1" applyAlignment="1" applyProtection="1">
      <alignment/>
      <protection/>
    </xf>
    <xf numFmtId="41" fontId="23" fillId="0" borderId="0" xfId="60" applyNumberFormat="1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65</xdr:row>
      <xdr:rowOff>76200</xdr:rowOff>
    </xdr:from>
    <xdr:to>
      <xdr:col>26</xdr:col>
      <xdr:colOff>847725</xdr:colOff>
      <xdr:row>66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583275" y="1545907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35239;&#30010;&#2644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 様式"/>
      <sheetName val="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6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4.25"/>
  <cols>
    <col min="1" max="1" width="4.3984375" style="20" customWidth="1"/>
    <col min="2" max="2" width="15.3984375" style="20" customWidth="1"/>
    <col min="3" max="3" width="12" style="20" customWidth="1"/>
    <col min="4" max="4" width="10" style="20" customWidth="1"/>
    <col min="5" max="9" width="8.3984375" style="20" customWidth="1"/>
    <col min="10" max="10" width="9.59765625" style="20" customWidth="1"/>
    <col min="11" max="12" width="8.8984375" style="20" customWidth="1"/>
    <col min="13" max="13" width="11" style="20" customWidth="1"/>
    <col min="14" max="16" width="6.59765625" style="20" customWidth="1"/>
    <col min="17" max="19" width="6.8984375" style="20" customWidth="1"/>
    <col min="20" max="22" width="7.8984375" style="20" customWidth="1"/>
    <col min="23" max="23" width="8.59765625" style="20" customWidth="1"/>
    <col min="24" max="24" width="10.8984375" style="20" customWidth="1"/>
    <col min="25" max="25" width="10.3984375" style="20" customWidth="1"/>
    <col min="26" max="26" width="10" style="20" customWidth="1"/>
    <col min="27" max="27" width="9.8984375" style="20" customWidth="1"/>
    <col min="28" max="28" width="12.8984375" style="20" customWidth="1"/>
    <col min="29" max="29" width="10" style="20" hidden="1" customWidth="1"/>
    <col min="30" max="30" width="2.19921875" style="20" customWidth="1"/>
    <col min="31" max="16384" width="10" style="20" customWidth="1"/>
  </cols>
  <sheetData>
    <row r="1" spans="2:28" s="6" customFormat="1" ht="18" customHeight="1" thickBot="1">
      <c r="B1" s="1" t="s">
        <v>0</v>
      </c>
      <c r="C1" s="2"/>
      <c r="D1" s="2"/>
      <c r="E1" s="2"/>
      <c r="F1" s="2"/>
      <c r="G1" s="2"/>
      <c r="H1" s="2"/>
      <c r="I1" s="3"/>
      <c r="J1" s="2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5" t="s">
        <v>2</v>
      </c>
    </row>
    <row r="2" spans="2:28" ht="16.5" customHeight="1">
      <c r="B2" s="7"/>
      <c r="C2" s="7"/>
      <c r="D2" s="8"/>
      <c r="E2" s="9"/>
      <c r="F2" s="9"/>
      <c r="G2" s="10" t="s">
        <v>3</v>
      </c>
      <c r="H2" s="11"/>
      <c r="I2" s="12"/>
      <c r="J2" s="8"/>
      <c r="K2" s="9"/>
      <c r="L2" s="13"/>
      <c r="M2" s="7"/>
      <c r="N2" s="8"/>
      <c r="O2" s="14" t="s">
        <v>4</v>
      </c>
      <c r="P2" s="13"/>
      <c r="Q2" s="15"/>
      <c r="R2" s="14" t="s">
        <v>5</v>
      </c>
      <c r="S2" s="13"/>
      <c r="T2" s="8"/>
      <c r="U2" s="9"/>
      <c r="V2" s="13"/>
      <c r="W2" s="16" t="s">
        <v>6</v>
      </c>
      <c r="X2" s="17"/>
      <c r="Y2" s="18"/>
      <c r="Z2" s="7"/>
      <c r="AA2" s="7"/>
      <c r="AB2" s="19"/>
    </row>
    <row r="3" spans="2:28" ht="16.5" customHeight="1">
      <c r="B3" s="21" t="s">
        <v>7</v>
      </c>
      <c r="C3" s="21" t="s">
        <v>8</v>
      </c>
      <c r="D3" s="22"/>
      <c r="E3" s="23" t="s">
        <v>9</v>
      </c>
      <c r="F3" s="24"/>
      <c r="G3" s="25" t="s">
        <v>10</v>
      </c>
      <c r="H3" s="26"/>
      <c r="I3" s="27"/>
      <c r="J3" s="22"/>
      <c r="K3" s="28" t="s">
        <v>11</v>
      </c>
      <c r="L3" s="29"/>
      <c r="M3" s="21" t="s">
        <v>12</v>
      </c>
      <c r="N3" s="30" t="s">
        <v>13</v>
      </c>
      <c r="O3" s="31"/>
      <c r="P3" s="27"/>
      <c r="Q3" s="32" t="s">
        <v>14</v>
      </c>
      <c r="R3" s="31"/>
      <c r="S3" s="27"/>
      <c r="T3" s="33"/>
      <c r="U3" s="28" t="s">
        <v>15</v>
      </c>
      <c r="V3" s="34"/>
      <c r="W3" s="35"/>
      <c r="X3" s="36" t="s">
        <v>16</v>
      </c>
      <c r="Y3" s="37" t="s">
        <v>17</v>
      </c>
      <c r="Z3" s="21" t="s">
        <v>18</v>
      </c>
      <c r="AA3" s="21" t="s">
        <v>19</v>
      </c>
      <c r="AB3" s="34" t="s">
        <v>7</v>
      </c>
    </row>
    <row r="4" spans="2:28" ht="16.5" customHeight="1" thickBot="1">
      <c r="B4" s="38" t="s">
        <v>20</v>
      </c>
      <c r="C4" s="39" t="s">
        <v>21</v>
      </c>
      <c r="D4" s="40" t="s">
        <v>22</v>
      </c>
      <c r="E4" s="41" t="s">
        <v>23</v>
      </c>
      <c r="F4" s="42" t="s">
        <v>24</v>
      </c>
      <c r="G4" s="43" t="s">
        <v>22</v>
      </c>
      <c r="H4" s="44" t="s">
        <v>23</v>
      </c>
      <c r="I4" s="45" t="s">
        <v>24</v>
      </c>
      <c r="J4" s="40" t="s">
        <v>22</v>
      </c>
      <c r="K4" s="41" t="s">
        <v>23</v>
      </c>
      <c r="L4" s="46" t="s">
        <v>24</v>
      </c>
      <c r="M4" s="38" t="s">
        <v>25</v>
      </c>
      <c r="N4" s="40" t="s">
        <v>22</v>
      </c>
      <c r="O4" s="41" t="s">
        <v>23</v>
      </c>
      <c r="P4" s="46" t="s">
        <v>24</v>
      </c>
      <c r="Q4" s="40" t="s">
        <v>22</v>
      </c>
      <c r="R4" s="41" t="s">
        <v>23</v>
      </c>
      <c r="S4" s="46" t="s">
        <v>24</v>
      </c>
      <c r="T4" s="40" t="s">
        <v>22</v>
      </c>
      <c r="U4" s="41" t="s">
        <v>26</v>
      </c>
      <c r="V4" s="46" t="s">
        <v>27</v>
      </c>
      <c r="W4" s="43" t="s">
        <v>22</v>
      </c>
      <c r="X4" s="47" t="s">
        <v>28</v>
      </c>
      <c r="Y4" s="48" t="s">
        <v>29</v>
      </c>
      <c r="Z4" s="38" t="s">
        <v>30</v>
      </c>
      <c r="AA4" s="38" t="s">
        <v>30</v>
      </c>
      <c r="AB4" s="45" t="s">
        <v>20</v>
      </c>
    </row>
    <row r="5" spans="2:28" ht="18.75" customHeight="1" thickBot="1">
      <c r="B5" s="49" t="s">
        <v>22</v>
      </c>
      <c r="C5" s="50">
        <v>1785000</v>
      </c>
      <c r="D5" s="51">
        <f>SUM(D6:D100)/2</f>
        <v>15558</v>
      </c>
      <c r="E5" s="52">
        <f aca="true" t="shared" si="0" ref="E5:AA5">SUM(E6:E100)/2</f>
        <v>7974</v>
      </c>
      <c r="F5" s="53">
        <f t="shared" si="0"/>
        <v>7584</v>
      </c>
      <c r="G5" s="51">
        <f t="shared" si="0"/>
        <v>1472</v>
      </c>
      <c r="H5" s="52">
        <f t="shared" si="0"/>
        <v>674</v>
      </c>
      <c r="I5" s="54">
        <f t="shared" si="0"/>
        <v>798</v>
      </c>
      <c r="J5" s="51">
        <f t="shared" si="0"/>
        <v>20461</v>
      </c>
      <c r="K5" s="52">
        <f t="shared" si="0"/>
        <v>9973</v>
      </c>
      <c r="L5" s="54">
        <f t="shared" si="0"/>
        <v>10488</v>
      </c>
      <c r="M5" s="50">
        <f t="shared" si="0"/>
        <v>-4903</v>
      </c>
      <c r="N5" s="51">
        <f t="shared" si="0"/>
        <v>25</v>
      </c>
      <c r="O5" s="52">
        <f t="shared" si="0"/>
        <v>13</v>
      </c>
      <c r="P5" s="54">
        <f t="shared" si="0"/>
        <v>12</v>
      </c>
      <c r="Q5" s="51">
        <f t="shared" si="0"/>
        <v>10</v>
      </c>
      <c r="R5" s="52">
        <f t="shared" si="0"/>
        <v>7</v>
      </c>
      <c r="S5" s="54">
        <f t="shared" si="0"/>
        <v>3</v>
      </c>
      <c r="T5" s="51">
        <f t="shared" si="0"/>
        <v>458</v>
      </c>
      <c r="U5" s="52">
        <f t="shared" si="0"/>
        <v>185</v>
      </c>
      <c r="V5" s="54">
        <f t="shared" si="0"/>
        <v>273</v>
      </c>
      <c r="W5" s="51">
        <f t="shared" si="0"/>
        <v>44</v>
      </c>
      <c r="X5" s="52">
        <f t="shared" si="0"/>
        <v>36</v>
      </c>
      <c r="Y5" s="54">
        <f t="shared" si="0"/>
        <v>8</v>
      </c>
      <c r="Z5" s="50">
        <f t="shared" si="0"/>
        <v>8714</v>
      </c>
      <c r="AA5" s="50">
        <f t="shared" si="0"/>
        <v>3105</v>
      </c>
      <c r="AB5" s="55" t="s">
        <v>22</v>
      </c>
    </row>
    <row r="6" spans="2:28" ht="18.75" customHeight="1">
      <c r="B6" s="56" t="s">
        <v>31</v>
      </c>
      <c r="C6" s="57">
        <v>734711</v>
      </c>
      <c r="D6" s="58">
        <f aca="true" t="shared" si="1" ref="D6:D63">E6+F6</f>
        <v>7039</v>
      </c>
      <c r="E6" s="59">
        <f>SUM(E7:E11)</f>
        <v>3664</v>
      </c>
      <c r="F6" s="60">
        <f>SUM(F7:F11)</f>
        <v>3375</v>
      </c>
      <c r="G6" s="58">
        <f aca="true" t="shared" si="2" ref="G6:G63">H6+I6</f>
        <v>668</v>
      </c>
      <c r="H6" s="59">
        <f>SUM(H7:H11)</f>
        <v>309</v>
      </c>
      <c r="I6" s="60">
        <f>SUM(I7:I11)</f>
        <v>359</v>
      </c>
      <c r="J6" s="58">
        <f aca="true" t="shared" si="3" ref="J6:J63">K6+L6</f>
        <v>6418</v>
      </c>
      <c r="K6" s="59">
        <f>SUM(K7:K11)</f>
        <v>3178</v>
      </c>
      <c r="L6" s="60">
        <f>SUM(L7:L11)</f>
        <v>3240</v>
      </c>
      <c r="M6" s="57">
        <f aca="true" t="shared" si="4" ref="M6:M63">D6-J6</f>
        <v>621</v>
      </c>
      <c r="N6" s="58">
        <f aca="true" t="shared" si="5" ref="N6:N63">O6+P6</f>
        <v>5</v>
      </c>
      <c r="O6" s="59">
        <f>SUM(O7:O11)</f>
        <v>4</v>
      </c>
      <c r="P6" s="60">
        <f>SUM(P7:P11)</f>
        <v>1</v>
      </c>
      <c r="Q6" s="58">
        <f aca="true" t="shared" si="6" ref="Q6:Q63">R6+S6</f>
        <v>4</v>
      </c>
      <c r="R6" s="59">
        <f>SUM(R7:R11)</f>
        <v>4</v>
      </c>
      <c r="S6" s="60">
        <f>SUM(S7:S11)</f>
        <v>0</v>
      </c>
      <c r="T6" s="58">
        <f aca="true" t="shared" si="7" ref="T6:T63">U6+V6</f>
        <v>192</v>
      </c>
      <c r="U6" s="59">
        <f>SUM(U7:U11)</f>
        <v>84</v>
      </c>
      <c r="V6" s="60">
        <f>SUM(V7:V11)</f>
        <v>108</v>
      </c>
      <c r="W6" s="58">
        <f aca="true" t="shared" si="8" ref="W6:W63">X6+Y6</f>
        <v>16</v>
      </c>
      <c r="X6" s="59">
        <f>SUM(X7:X11)</f>
        <v>13</v>
      </c>
      <c r="Y6" s="60">
        <f>SUM(Y7:Y11)</f>
        <v>3</v>
      </c>
      <c r="Z6" s="57">
        <f>SUM(Z7:Z11)</f>
        <v>4059</v>
      </c>
      <c r="AA6" s="57">
        <f>SUM(AA7:AA11)</f>
        <v>1294</v>
      </c>
      <c r="AB6" s="56" t="s">
        <v>31</v>
      </c>
    </row>
    <row r="7" spans="2:28" ht="18.75" customHeight="1">
      <c r="B7" s="61" t="s">
        <v>32</v>
      </c>
      <c r="C7" s="62">
        <v>176752</v>
      </c>
      <c r="D7" s="63">
        <f t="shared" si="1"/>
        <v>1574</v>
      </c>
      <c r="E7" s="64">
        <v>795</v>
      </c>
      <c r="F7" s="65">
        <v>779</v>
      </c>
      <c r="G7" s="63">
        <f t="shared" si="2"/>
        <v>147</v>
      </c>
      <c r="H7" s="64">
        <v>66</v>
      </c>
      <c r="I7" s="65">
        <v>81</v>
      </c>
      <c r="J7" s="63">
        <f t="shared" si="3"/>
        <v>1676</v>
      </c>
      <c r="K7" s="64">
        <v>835</v>
      </c>
      <c r="L7" s="65">
        <v>841</v>
      </c>
      <c r="M7" s="62">
        <f t="shared" si="4"/>
        <v>-102</v>
      </c>
      <c r="N7" s="63">
        <f t="shared" si="5"/>
        <v>2</v>
      </c>
      <c r="O7" s="64">
        <v>1</v>
      </c>
      <c r="P7" s="65">
        <v>1</v>
      </c>
      <c r="Q7" s="63">
        <f t="shared" si="6"/>
        <v>1</v>
      </c>
      <c r="R7" s="64">
        <v>1</v>
      </c>
      <c r="S7" s="65">
        <v>0</v>
      </c>
      <c r="T7" s="63">
        <f t="shared" si="7"/>
        <v>47</v>
      </c>
      <c r="U7" s="64">
        <v>17</v>
      </c>
      <c r="V7" s="65">
        <v>30</v>
      </c>
      <c r="W7" s="63">
        <f t="shared" si="8"/>
        <v>4</v>
      </c>
      <c r="X7" s="64">
        <v>4</v>
      </c>
      <c r="Y7" s="65">
        <v>0</v>
      </c>
      <c r="Z7" s="62">
        <v>1051</v>
      </c>
      <c r="AA7" s="62">
        <v>352</v>
      </c>
      <c r="AB7" s="61" t="s">
        <v>32</v>
      </c>
    </row>
    <row r="8" spans="2:28" ht="18.75" customHeight="1">
      <c r="B8" s="61" t="s">
        <v>33</v>
      </c>
      <c r="C8" s="62">
        <v>191296</v>
      </c>
      <c r="D8" s="63">
        <f t="shared" si="1"/>
        <v>1954</v>
      </c>
      <c r="E8" s="64">
        <v>1021</v>
      </c>
      <c r="F8" s="65">
        <v>933</v>
      </c>
      <c r="G8" s="63">
        <f t="shared" si="2"/>
        <v>167</v>
      </c>
      <c r="H8" s="64">
        <v>82</v>
      </c>
      <c r="I8" s="65">
        <v>85</v>
      </c>
      <c r="J8" s="63">
        <f t="shared" si="3"/>
        <v>1319</v>
      </c>
      <c r="K8" s="64">
        <v>665</v>
      </c>
      <c r="L8" s="65">
        <v>654</v>
      </c>
      <c r="M8" s="62">
        <f t="shared" si="4"/>
        <v>635</v>
      </c>
      <c r="N8" s="63">
        <f t="shared" si="5"/>
        <v>1</v>
      </c>
      <c r="O8" s="64">
        <v>1</v>
      </c>
      <c r="P8" s="65">
        <v>0</v>
      </c>
      <c r="Q8" s="63">
        <f t="shared" si="6"/>
        <v>1</v>
      </c>
      <c r="R8" s="64">
        <v>1</v>
      </c>
      <c r="S8" s="65">
        <v>0</v>
      </c>
      <c r="T8" s="63">
        <f t="shared" si="7"/>
        <v>65</v>
      </c>
      <c r="U8" s="64">
        <v>31</v>
      </c>
      <c r="V8" s="65">
        <v>34</v>
      </c>
      <c r="W8" s="63">
        <f t="shared" si="8"/>
        <v>6</v>
      </c>
      <c r="X8" s="64">
        <v>5</v>
      </c>
      <c r="Y8" s="65">
        <v>1</v>
      </c>
      <c r="Z8" s="62">
        <v>1045</v>
      </c>
      <c r="AA8" s="62">
        <v>333</v>
      </c>
      <c r="AB8" s="61" t="s">
        <v>33</v>
      </c>
    </row>
    <row r="9" spans="2:28" ht="18.75" customHeight="1">
      <c r="B9" s="61" t="s">
        <v>34</v>
      </c>
      <c r="C9" s="62">
        <v>93431</v>
      </c>
      <c r="D9" s="63">
        <f t="shared" si="1"/>
        <v>776</v>
      </c>
      <c r="E9" s="64">
        <v>412</v>
      </c>
      <c r="F9" s="65">
        <v>364</v>
      </c>
      <c r="G9" s="63">
        <f t="shared" si="2"/>
        <v>85</v>
      </c>
      <c r="H9" s="64">
        <v>42</v>
      </c>
      <c r="I9" s="65">
        <v>43</v>
      </c>
      <c r="J9" s="63">
        <f t="shared" si="3"/>
        <v>974</v>
      </c>
      <c r="K9" s="64">
        <v>461</v>
      </c>
      <c r="L9" s="65">
        <v>513</v>
      </c>
      <c r="M9" s="62">
        <f t="shared" si="4"/>
        <v>-198</v>
      </c>
      <c r="N9" s="63">
        <f t="shared" si="5"/>
        <v>0</v>
      </c>
      <c r="O9" s="64">
        <v>0</v>
      </c>
      <c r="P9" s="65">
        <v>0</v>
      </c>
      <c r="Q9" s="63">
        <f t="shared" si="6"/>
        <v>0</v>
      </c>
      <c r="R9" s="64">
        <v>0</v>
      </c>
      <c r="S9" s="65">
        <v>0</v>
      </c>
      <c r="T9" s="63">
        <f t="shared" si="7"/>
        <v>14</v>
      </c>
      <c r="U9" s="64">
        <v>6</v>
      </c>
      <c r="V9" s="65">
        <v>8</v>
      </c>
      <c r="W9" s="63">
        <f t="shared" si="8"/>
        <v>1</v>
      </c>
      <c r="X9" s="64">
        <v>1</v>
      </c>
      <c r="Y9" s="65">
        <v>0</v>
      </c>
      <c r="Z9" s="62">
        <v>495</v>
      </c>
      <c r="AA9" s="62">
        <v>146</v>
      </c>
      <c r="AB9" s="61" t="s">
        <v>34</v>
      </c>
    </row>
    <row r="10" spans="2:28" ht="18.75" customHeight="1">
      <c r="B10" s="61" t="s">
        <v>35</v>
      </c>
      <c r="C10" s="62">
        <v>127666</v>
      </c>
      <c r="D10" s="63">
        <f t="shared" si="1"/>
        <v>1353</v>
      </c>
      <c r="E10" s="64">
        <v>722</v>
      </c>
      <c r="F10" s="65">
        <v>631</v>
      </c>
      <c r="G10" s="63">
        <f t="shared" si="2"/>
        <v>125</v>
      </c>
      <c r="H10" s="64">
        <v>57</v>
      </c>
      <c r="I10" s="65">
        <v>68</v>
      </c>
      <c r="J10" s="63">
        <f t="shared" si="3"/>
        <v>1143</v>
      </c>
      <c r="K10" s="64">
        <v>533</v>
      </c>
      <c r="L10" s="65">
        <v>610</v>
      </c>
      <c r="M10" s="62">
        <f t="shared" si="4"/>
        <v>210</v>
      </c>
      <c r="N10" s="63">
        <f t="shared" si="5"/>
        <v>2</v>
      </c>
      <c r="O10" s="64">
        <v>2</v>
      </c>
      <c r="P10" s="65">
        <v>0</v>
      </c>
      <c r="Q10" s="63">
        <f t="shared" si="6"/>
        <v>2</v>
      </c>
      <c r="R10" s="64">
        <v>2</v>
      </c>
      <c r="S10" s="65">
        <v>0</v>
      </c>
      <c r="T10" s="63">
        <f t="shared" si="7"/>
        <v>38</v>
      </c>
      <c r="U10" s="64">
        <v>20</v>
      </c>
      <c r="V10" s="65">
        <v>18</v>
      </c>
      <c r="W10" s="63">
        <f t="shared" si="8"/>
        <v>4</v>
      </c>
      <c r="X10" s="64">
        <v>2</v>
      </c>
      <c r="Y10" s="65">
        <v>2</v>
      </c>
      <c r="Z10" s="62">
        <v>669</v>
      </c>
      <c r="AA10" s="62">
        <v>213</v>
      </c>
      <c r="AB10" s="61" t="s">
        <v>35</v>
      </c>
    </row>
    <row r="11" spans="2:28" ht="18.75" customHeight="1">
      <c r="B11" s="61" t="s">
        <v>36</v>
      </c>
      <c r="C11" s="62">
        <v>145566</v>
      </c>
      <c r="D11" s="63">
        <f t="shared" si="1"/>
        <v>1382</v>
      </c>
      <c r="E11" s="64">
        <v>714</v>
      </c>
      <c r="F11" s="65">
        <v>668</v>
      </c>
      <c r="G11" s="63">
        <f t="shared" si="2"/>
        <v>144</v>
      </c>
      <c r="H11" s="64">
        <v>62</v>
      </c>
      <c r="I11" s="65">
        <v>82</v>
      </c>
      <c r="J11" s="63">
        <f t="shared" si="3"/>
        <v>1306</v>
      </c>
      <c r="K11" s="64">
        <v>684</v>
      </c>
      <c r="L11" s="65">
        <v>622</v>
      </c>
      <c r="M11" s="62">
        <f t="shared" si="4"/>
        <v>76</v>
      </c>
      <c r="N11" s="63">
        <f t="shared" si="5"/>
        <v>0</v>
      </c>
      <c r="O11" s="64">
        <v>0</v>
      </c>
      <c r="P11" s="65">
        <v>0</v>
      </c>
      <c r="Q11" s="63">
        <f t="shared" si="6"/>
        <v>0</v>
      </c>
      <c r="R11" s="64">
        <v>0</v>
      </c>
      <c r="S11" s="65">
        <v>0</v>
      </c>
      <c r="T11" s="63">
        <f t="shared" si="7"/>
        <v>28</v>
      </c>
      <c r="U11" s="64">
        <v>10</v>
      </c>
      <c r="V11" s="65">
        <v>18</v>
      </c>
      <c r="W11" s="63">
        <f t="shared" si="8"/>
        <v>1</v>
      </c>
      <c r="X11" s="64">
        <v>1</v>
      </c>
      <c r="Y11" s="65">
        <v>0</v>
      </c>
      <c r="Z11" s="62">
        <v>799</v>
      </c>
      <c r="AA11" s="62">
        <v>250</v>
      </c>
      <c r="AB11" s="61" t="s">
        <v>36</v>
      </c>
    </row>
    <row r="12" spans="2:28" ht="18.75" customHeight="1">
      <c r="B12" s="56" t="s">
        <v>37</v>
      </c>
      <c r="C12" s="57">
        <v>163280</v>
      </c>
      <c r="D12" s="58">
        <f t="shared" si="1"/>
        <v>1256</v>
      </c>
      <c r="E12" s="59">
        <f>SUM(E13:E18)</f>
        <v>654</v>
      </c>
      <c r="F12" s="60">
        <f>SUM(F13:F18)</f>
        <v>602</v>
      </c>
      <c r="G12" s="58">
        <f t="shared" si="2"/>
        <v>121</v>
      </c>
      <c r="H12" s="59">
        <f>SUM(H13:H18)</f>
        <v>55</v>
      </c>
      <c r="I12" s="60">
        <f>SUM(I13:I18)</f>
        <v>66</v>
      </c>
      <c r="J12" s="58">
        <f t="shared" si="3"/>
        <v>2181</v>
      </c>
      <c r="K12" s="59">
        <f>SUM(K13:K18)</f>
        <v>1051</v>
      </c>
      <c r="L12" s="60">
        <f>SUM(L13:L18)</f>
        <v>1130</v>
      </c>
      <c r="M12" s="57">
        <f t="shared" si="4"/>
        <v>-925</v>
      </c>
      <c r="N12" s="58">
        <f t="shared" si="5"/>
        <v>1</v>
      </c>
      <c r="O12" s="59">
        <f>SUM(O13:O18)</f>
        <v>1</v>
      </c>
      <c r="P12" s="60">
        <f>SUM(P13:P18)</f>
        <v>0</v>
      </c>
      <c r="Q12" s="58">
        <f t="shared" si="6"/>
        <v>0</v>
      </c>
      <c r="R12" s="59">
        <f>SUM(R13:R18)</f>
        <v>0</v>
      </c>
      <c r="S12" s="60">
        <f>SUM(S13:S18)</f>
        <v>0</v>
      </c>
      <c r="T12" s="58">
        <f t="shared" si="7"/>
        <v>40</v>
      </c>
      <c r="U12" s="59">
        <f>SUM(U13:U18)</f>
        <v>17</v>
      </c>
      <c r="V12" s="60">
        <f>SUM(V13:V18)</f>
        <v>23</v>
      </c>
      <c r="W12" s="58">
        <f t="shared" si="8"/>
        <v>3</v>
      </c>
      <c r="X12" s="59">
        <f>SUM(X13:X18)</f>
        <v>3</v>
      </c>
      <c r="Y12" s="60">
        <f>SUM(Y13:Y18)</f>
        <v>0</v>
      </c>
      <c r="Z12" s="57">
        <f>SUM(Z13:Z18)</f>
        <v>697</v>
      </c>
      <c r="AA12" s="57">
        <f>SUM(AA13:AA18)</f>
        <v>279</v>
      </c>
      <c r="AB12" s="56" t="s">
        <v>37</v>
      </c>
    </row>
    <row r="13" spans="2:28" ht="18.75" customHeight="1">
      <c r="B13" s="61" t="s">
        <v>38</v>
      </c>
      <c r="C13" s="62">
        <v>53790</v>
      </c>
      <c r="D13" s="63">
        <f t="shared" si="1"/>
        <v>438</v>
      </c>
      <c r="E13" s="64">
        <v>222</v>
      </c>
      <c r="F13" s="65">
        <v>216</v>
      </c>
      <c r="G13" s="63">
        <f t="shared" si="2"/>
        <v>49</v>
      </c>
      <c r="H13" s="64">
        <v>24</v>
      </c>
      <c r="I13" s="65">
        <v>25</v>
      </c>
      <c r="J13" s="63">
        <f t="shared" si="3"/>
        <v>696</v>
      </c>
      <c r="K13" s="64">
        <v>333</v>
      </c>
      <c r="L13" s="65">
        <v>363</v>
      </c>
      <c r="M13" s="62">
        <f t="shared" si="4"/>
        <v>-258</v>
      </c>
      <c r="N13" s="63">
        <f t="shared" si="5"/>
        <v>0</v>
      </c>
      <c r="O13" s="64">
        <v>0</v>
      </c>
      <c r="P13" s="65">
        <v>0</v>
      </c>
      <c r="Q13" s="63">
        <f t="shared" si="6"/>
        <v>0</v>
      </c>
      <c r="R13" s="64">
        <v>0</v>
      </c>
      <c r="S13" s="65">
        <v>0</v>
      </c>
      <c r="T13" s="63">
        <f t="shared" si="7"/>
        <v>15</v>
      </c>
      <c r="U13" s="64">
        <v>4</v>
      </c>
      <c r="V13" s="65">
        <v>11</v>
      </c>
      <c r="W13" s="63">
        <f t="shared" si="8"/>
        <v>1</v>
      </c>
      <c r="X13" s="64">
        <v>1</v>
      </c>
      <c r="Y13" s="65">
        <v>0</v>
      </c>
      <c r="Z13" s="62">
        <v>247</v>
      </c>
      <c r="AA13" s="62">
        <v>114</v>
      </c>
      <c r="AB13" s="61" t="s">
        <v>38</v>
      </c>
    </row>
    <row r="14" spans="2:28" ht="18.75" customHeight="1">
      <c r="B14" s="61" t="s">
        <v>39</v>
      </c>
      <c r="C14" s="62">
        <v>67614</v>
      </c>
      <c r="D14" s="63">
        <f t="shared" si="1"/>
        <v>517</v>
      </c>
      <c r="E14" s="64">
        <v>273</v>
      </c>
      <c r="F14" s="65">
        <v>244</v>
      </c>
      <c r="G14" s="63">
        <f t="shared" si="2"/>
        <v>43</v>
      </c>
      <c r="H14" s="64">
        <v>19</v>
      </c>
      <c r="I14" s="65">
        <v>24</v>
      </c>
      <c r="J14" s="63">
        <f t="shared" si="3"/>
        <v>897</v>
      </c>
      <c r="K14" s="64">
        <v>417</v>
      </c>
      <c r="L14" s="65">
        <v>480</v>
      </c>
      <c r="M14" s="62">
        <f t="shared" si="4"/>
        <v>-380</v>
      </c>
      <c r="N14" s="63">
        <f t="shared" si="5"/>
        <v>1</v>
      </c>
      <c r="O14" s="64">
        <v>1</v>
      </c>
      <c r="P14" s="65">
        <v>0</v>
      </c>
      <c r="Q14" s="63">
        <f t="shared" si="6"/>
        <v>0</v>
      </c>
      <c r="R14" s="64">
        <v>0</v>
      </c>
      <c r="S14" s="65">
        <v>0</v>
      </c>
      <c r="T14" s="63">
        <f t="shared" si="7"/>
        <v>14</v>
      </c>
      <c r="U14" s="64">
        <v>8</v>
      </c>
      <c r="V14" s="65">
        <v>6</v>
      </c>
      <c r="W14" s="63">
        <f t="shared" si="8"/>
        <v>1</v>
      </c>
      <c r="X14" s="64">
        <v>1</v>
      </c>
      <c r="Y14" s="65">
        <v>0</v>
      </c>
      <c r="Z14" s="62">
        <v>274</v>
      </c>
      <c r="AA14" s="62">
        <v>107</v>
      </c>
      <c r="AB14" s="61" t="s">
        <v>39</v>
      </c>
    </row>
    <row r="15" spans="2:28" ht="18.75" customHeight="1">
      <c r="B15" s="61" t="s">
        <v>40</v>
      </c>
      <c r="C15" s="62">
        <v>5358</v>
      </c>
      <c r="D15" s="63">
        <f t="shared" si="1"/>
        <v>33</v>
      </c>
      <c r="E15" s="64">
        <v>16</v>
      </c>
      <c r="F15" s="65">
        <v>17</v>
      </c>
      <c r="G15" s="63">
        <f t="shared" si="2"/>
        <v>2</v>
      </c>
      <c r="H15" s="64">
        <v>1</v>
      </c>
      <c r="I15" s="65">
        <v>1</v>
      </c>
      <c r="J15" s="63">
        <f t="shared" si="3"/>
        <v>59</v>
      </c>
      <c r="K15" s="64">
        <v>29</v>
      </c>
      <c r="L15" s="65">
        <v>30</v>
      </c>
      <c r="M15" s="62">
        <f t="shared" si="4"/>
        <v>-26</v>
      </c>
      <c r="N15" s="63">
        <f t="shared" si="5"/>
        <v>0</v>
      </c>
      <c r="O15" s="64">
        <v>0</v>
      </c>
      <c r="P15" s="65">
        <v>0</v>
      </c>
      <c r="Q15" s="63">
        <f t="shared" si="6"/>
        <v>0</v>
      </c>
      <c r="R15" s="64">
        <v>0</v>
      </c>
      <c r="S15" s="65">
        <v>0</v>
      </c>
      <c r="T15" s="63">
        <f t="shared" si="7"/>
        <v>0</v>
      </c>
      <c r="U15" s="64">
        <v>0</v>
      </c>
      <c r="V15" s="65">
        <v>0</v>
      </c>
      <c r="W15" s="63">
        <f t="shared" si="8"/>
        <v>0</v>
      </c>
      <c r="X15" s="64">
        <v>0</v>
      </c>
      <c r="Y15" s="65">
        <v>0</v>
      </c>
      <c r="Z15" s="62">
        <v>12</v>
      </c>
      <c r="AA15" s="62">
        <v>6</v>
      </c>
      <c r="AB15" s="61" t="s">
        <v>40</v>
      </c>
    </row>
    <row r="16" spans="2:28" ht="18.75" customHeight="1">
      <c r="B16" s="61" t="s">
        <v>41</v>
      </c>
      <c r="C16" s="62">
        <v>10494</v>
      </c>
      <c r="D16" s="63">
        <f t="shared" si="1"/>
        <v>75</v>
      </c>
      <c r="E16" s="64">
        <v>42</v>
      </c>
      <c r="F16" s="65">
        <v>33</v>
      </c>
      <c r="G16" s="63">
        <f t="shared" si="2"/>
        <v>9</v>
      </c>
      <c r="H16" s="64">
        <v>3</v>
      </c>
      <c r="I16" s="65">
        <v>6</v>
      </c>
      <c r="J16" s="63">
        <f t="shared" si="3"/>
        <v>182</v>
      </c>
      <c r="K16" s="64">
        <v>95</v>
      </c>
      <c r="L16" s="65">
        <v>87</v>
      </c>
      <c r="M16" s="62">
        <f t="shared" si="4"/>
        <v>-107</v>
      </c>
      <c r="N16" s="63">
        <f t="shared" si="5"/>
        <v>0</v>
      </c>
      <c r="O16" s="64">
        <v>0</v>
      </c>
      <c r="P16" s="65">
        <v>0</v>
      </c>
      <c r="Q16" s="63">
        <f t="shared" si="6"/>
        <v>0</v>
      </c>
      <c r="R16" s="64">
        <v>0</v>
      </c>
      <c r="S16" s="65">
        <v>0</v>
      </c>
      <c r="T16" s="63">
        <f t="shared" si="7"/>
        <v>4</v>
      </c>
      <c r="U16" s="64">
        <v>2</v>
      </c>
      <c r="V16" s="65">
        <v>2</v>
      </c>
      <c r="W16" s="63">
        <f t="shared" si="8"/>
        <v>1</v>
      </c>
      <c r="X16" s="64">
        <v>1</v>
      </c>
      <c r="Y16" s="65">
        <v>0</v>
      </c>
      <c r="Z16" s="62">
        <v>45</v>
      </c>
      <c r="AA16" s="62">
        <v>19</v>
      </c>
      <c r="AB16" s="61" t="s">
        <v>41</v>
      </c>
    </row>
    <row r="17" spans="2:28" ht="18.75" customHeight="1">
      <c r="B17" s="61" t="s">
        <v>42</v>
      </c>
      <c r="C17" s="62">
        <v>9971</v>
      </c>
      <c r="D17" s="63">
        <f t="shared" si="1"/>
        <v>69</v>
      </c>
      <c r="E17" s="64">
        <v>40</v>
      </c>
      <c r="F17" s="65">
        <v>29</v>
      </c>
      <c r="G17" s="63">
        <f t="shared" si="2"/>
        <v>6</v>
      </c>
      <c r="H17" s="64">
        <v>1</v>
      </c>
      <c r="I17" s="65">
        <v>5</v>
      </c>
      <c r="J17" s="63">
        <f t="shared" si="3"/>
        <v>166</v>
      </c>
      <c r="K17" s="64">
        <v>86</v>
      </c>
      <c r="L17" s="65">
        <v>80</v>
      </c>
      <c r="M17" s="62">
        <f t="shared" si="4"/>
        <v>-97</v>
      </c>
      <c r="N17" s="63">
        <f t="shared" si="5"/>
        <v>0</v>
      </c>
      <c r="O17" s="64">
        <v>0</v>
      </c>
      <c r="P17" s="65">
        <v>0</v>
      </c>
      <c r="Q17" s="63">
        <f t="shared" si="6"/>
        <v>0</v>
      </c>
      <c r="R17" s="64">
        <v>0</v>
      </c>
      <c r="S17" s="65">
        <v>0</v>
      </c>
      <c r="T17" s="63">
        <f t="shared" si="7"/>
        <v>2</v>
      </c>
      <c r="U17" s="64">
        <v>2</v>
      </c>
      <c r="V17" s="65">
        <v>0</v>
      </c>
      <c r="W17" s="63">
        <f t="shared" si="8"/>
        <v>0</v>
      </c>
      <c r="X17" s="64">
        <v>0</v>
      </c>
      <c r="Y17" s="65">
        <v>0</v>
      </c>
      <c r="Z17" s="62">
        <v>45</v>
      </c>
      <c r="AA17" s="62">
        <v>7</v>
      </c>
      <c r="AB17" s="61" t="s">
        <v>42</v>
      </c>
    </row>
    <row r="18" spans="2:28" ht="18.75" customHeight="1">
      <c r="B18" s="61" t="s">
        <v>43</v>
      </c>
      <c r="C18" s="62">
        <v>16053</v>
      </c>
      <c r="D18" s="63">
        <f t="shared" si="1"/>
        <v>124</v>
      </c>
      <c r="E18" s="64">
        <v>61</v>
      </c>
      <c r="F18" s="65">
        <v>63</v>
      </c>
      <c r="G18" s="63">
        <f t="shared" si="2"/>
        <v>12</v>
      </c>
      <c r="H18" s="64">
        <v>7</v>
      </c>
      <c r="I18" s="65">
        <v>5</v>
      </c>
      <c r="J18" s="63">
        <f t="shared" si="3"/>
        <v>181</v>
      </c>
      <c r="K18" s="64">
        <v>91</v>
      </c>
      <c r="L18" s="65">
        <v>90</v>
      </c>
      <c r="M18" s="62">
        <f t="shared" si="4"/>
        <v>-57</v>
      </c>
      <c r="N18" s="63">
        <f t="shared" si="5"/>
        <v>0</v>
      </c>
      <c r="O18" s="64">
        <v>0</v>
      </c>
      <c r="P18" s="65">
        <v>0</v>
      </c>
      <c r="Q18" s="63">
        <f t="shared" si="6"/>
        <v>0</v>
      </c>
      <c r="R18" s="64">
        <v>0</v>
      </c>
      <c r="S18" s="65">
        <v>0</v>
      </c>
      <c r="T18" s="63">
        <f t="shared" si="7"/>
        <v>5</v>
      </c>
      <c r="U18" s="64">
        <v>1</v>
      </c>
      <c r="V18" s="65">
        <v>4</v>
      </c>
      <c r="W18" s="63">
        <f t="shared" si="8"/>
        <v>0</v>
      </c>
      <c r="X18" s="64">
        <v>0</v>
      </c>
      <c r="Y18" s="65">
        <v>0</v>
      </c>
      <c r="Z18" s="62">
        <v>74</v>
      </c>
      <c r="AA18" s="62">
        <v>26</v>
      </c>
      <c r="AB18" s="61" t="s">
        <v>43</v>
      </c>
    </row>
    <row r="19" spans="2:28" ht="18.75" customHeight="1">
      <c r="B19" s="56" t="s">
        <v>44</v>
      </c>
      <c r="C19" s="57">
        <v>53039</v>
      </c>
      <c r="D19" s="58">
        <f t="shared" si="1"/>
        <v>369</v>
      </c>
      <c r="E19" s="59">
        <f>SUM(E20:E20)</f>
        <v>184</v>
      </c>
      <c r="F19" s="60">
        <f>SUM(F20:F20)</f>
        <v>185</v>
      </c>
      <c r="G19" s="58">
        <f t="shared" si="2"/>
        <v>44</v>
      </c>
      <c r="H19" s="59">
        <f>SUM(H20:H20)</f>
        <v>17</v>
      </c>
      <c r="I19" s="60">
        <f>SUM(I20:I20)</f>
        <v>27</v>
      </c>
      <c r="J19" s="58">
        <f t="shared" si="3"/>
        <v>818</v>
      </c>
      <c r="K19" s="59">
        <f>SUM(K20:K20)</f>
        <v>395</v>
      </c>
      <c r="L19" s="60">
        <f>SUM(L20:L20)</f>
        <v>423</v>
      </c>
      <c r="M19" s="57">
        <f t="shared" si="4"/>
        <v>-449</v>
      </c>
      <c r="N19" s="58">
        <f t="shared" si="5"/>
        <v>2</v>
      </c>
      <c r="O19" s="59">
        <f>SUM(O20:O20)</f>
        <v>2</v>
      </c>
      <c r="P19" s="60">
        <f>SUM(P20:P20)</f>
        <v>0</v>
      </c>
      <c r="Q19" s="58">
        <f t="shared" si="6"/>
        <v>1</v>
      </c>
      <c r="R19" s="59">
        <f>SUM(R20:R20)</f>
        <v>1</v>
      </c>
      <c r="S19" s="60">
        <f>SUM(S20:S20)</f>
        <v>0</v>
      </c>
      <c r="T19" s="58">
        <f t="shared" si="7"/>
        <v>3</v>
      </c>
      <c r="U19" s="59">
        <f>SUM(U20:U20)</f>
        <v>2</v>
      </c>
      <c r="V19" s="60">
        <f>SUM(V20:V20)</f>
        <v>1</v>
      </c>
      <c r="W19" s="58">
        <f t="shared" si="8"/>
        <v>1</v>
      </c>
      <c r="X19" s="59">
        <f>SUM(X20:X20)</f>
        <v>0</v>
      </c>
      <c r="Y19" s="60">
        <f>SUM(Y20:Y20)</f>
        <v>1</v>
      </c>
      <c r="Z19" s="57">
        <f>SUM(Z20:Z20)</f>
        <v>240</v>
      </c>
      <c r="AA19" s="57">
        <f>SUM(AA20:AA20)</f>
        <v>110</v>
      </c>
      <c r="AB19" s="56" t="s">
        <v>44</v>
      </c>
    </row>
    <row r="20" spans="2:28" ht="18.75" customHeight="1">
      <c r="B20" s="61" t="s">
        <v>45</v>
      </c>
      <c r="C20" s="62">
        <v>53039</v>
      </c>
      <c r="D20" s="63">
        <f t="shared" si="1"/>
        <v>369</v>
      </c>
      <c r="E20" s="64">
        <v>184</v>
      </c>
      <c r="F20" s="65">
        <v>185</v>
      </c>
      <c r="G20" s="63">
        <f t="shared" si="2"/>
        <v>44</v>
      </c>
      <c r="H20" s="64">
        <v>17</v>
      </c>
      <c r="I20" s="65">
        <v>27</v>
      </c>
      <c r="J20" s="63">
        <f t="shared" si="3"/>
        <v>818</v>
      </c>
      <c r="K20" s="64">
        <v>395</v>
      </c>
      <c r="L20" s="65">
        <v>423</v>
      </c>
      <c r="M20" s="62">
        <f t="shared" si="4"/>
        <v>-449</v>
      </c>
      <c r="N20" s="63">
        <f t="shared" si="5"/>
        <v>2</v>
      </c>
      <c r="O20" s="64">
        <v>2</v>
      </c>
      <c r="P20" s="65">
        <v>0</v>
      </c>
      <c r="Q20" s="63">
        <f t="shared" si="6"/>
        <v>1</v>
      </c>
      <c r="R20" s="64">
        <v>1</v>
      </c>
      <c r="S20" s="65">
        <v>0</v>
      </c>
      <c r="T20" s="63">
        <f t="shared" si="7"/>
        <v>3</v>
      </c>
      <c r="U20" s="64">
        <v>2</v>
      </c>
      <c r="V20" s="65">
        <v>1</v>
      </c>
      <c r="W20" s="63">
        <f t="shared" si="8"/>
        <v>1</v>
      </c>
      <c r="X20" s="64">
        <v>0</v>
      </c>
      <c r="Y20" s="65">
        <v>1</v>
      </c>
      <c r="Z20" s="62">
        <v>240</v>
      </c>
      <c r="AA20" s="62">
        <v>110</v>
      </c>
      <c r="AB20" s="61" t="s">
        <v>45</v>
      </c>
    </row>
    <row r="21" spans="2:28" ht="18.75" customHeight="1">
      <c r="B21" s="56" t="s">
        <v>46</v>
      </c>
      <c r="C21" s="57">
        <v>180545</v>
      </c>
      <c r="D21" s="58">
        <f t="shared" si="1"/>
        <v>1993</v>
      </c>
      <c r="E21" s="59">
        <f>SUM(E22:E25)</f>
        <v>1015</v>
      </c>
      <c r="F21" s="60">
        <f>SUM(F22:F25)</f>
        <v>978</v>
      </c>
      <c r="G21" s="58">
        <f t="shared" si="2"/>
        <v>191</v>
      </c>
      <c r="H21" s="59">
        <f>SUM(H22:H25)</f>
        <v>93</v>
      </c>
      <c r="I21" s="60">
        <f>SUM(I22:I25)</f>
        <v>98</v>
      </c>
      <c r="J21" s="58">
        <f t="shared" si="3"/>
        <v>1591</v>
      </c>
      <c r="K21" s="59">
        <f>SUM(K22:K25)</f>
        <v>814</v>
      </c>
      <c r="L21" s="60">
        <f>SUM(L22:L25)</f>
        <v>777</v>
      </c>
      <c r="M21" s="57">
        <f t="shared" si="4"/>
        <v>402</v>
      </c>
      <c r="N21" s="58">
        <f t="shared" si="5"/>
        <v>4</v>
      </c>
      <c r="O21" s="59">
        <f>SUM(O22:O25)</f>
        <v>2</v>
      </c>
      <c r="P21" s="60">
        <f>SUM(P22:P25)</f>
        <v>2</v>
      </c>
      <c r="Q21" s="58">
        <f t="shared" si="6"/>
        <v>1</v>
      </c>
      <c r="R21" s="59">
        <f>SUM(R22:R25)</f>
        <v>1</v>
      </c>
      <c r="S21" s="60">
        <f>SUM(S22:S25)</f>
        <v>0</v>
      </c>
      <c r="T21" s="58">
        <f t="shared" si="7"/>
        <v>47</v>
      </c>
      <c r="U21" s="59">
        <f>SUM(U22:U25)</f>
        <v>19</v>
      </c>
      <c r="V21" s="60">
        <f>SUM(V22:V25)</f>
        <v>28</v>
      </c>
      <c r="W21" s="58">
        <f t="shared" si="8"/>
        <v>6</v>
      </c>
      <c r="X21" s="59">
        <f>SUM(X22:X25)</f>
        <v>6</v>
      </c>
      <c r="Y21" s="60">
        <f>SUM(Y22:Y25)</f>
        <v>0</v>
      </c>
      <c r="Z21" s="57">
        <f>SUM(Z22:Z25)</f>
        <v>1049</v>
      </c>
      <c r="AA21" s="57">
        <f>SUM(AA22:AA25)</f>
        <v>323</v>
      </c>
      <c r="AB21" s="56" t="s">
        <v>46</v>
      </c>
    </row>
    <row r="22" spans="2:28" ht="18.75" customHeight="1">
      <c r="B22" s="61" t="s">
        <v>47</v>
      </c>
      <c r="C22" s="62">
        <v>48727</v>
      </c>
      <c r="D22" s="63">
        <f t="shared" si="1"/>
        <v>399</v>
      </c>
      <c r="E22" s="64">
        <v>208</v>
      </c>
      <c r="F22" s="65">
        <v>191</v>
      </c>
      <c r="G22" s="63">
        <f t="shared" si="2"/>
        <v>46</v>
      </c>
      <c r="H22" s="64">
        <v>28</v>
      </c>
      <c r="I22" s="65">
        <v>18</v>
      </c>
      <c r="J22" s="63">
        <f t="shared" si="3"/>
        <v>624</v>
      </c>
      <c r="K22" s="64">
        <v>315</v>
      </c>
      <c r="L22" s="65">
        <v>309</v>
      </c>
      <c r="M22" s="62">
        <f t="shared" si="4"/>
        <v>-225</v>
      </c>
      <c r="N22" s="63">
        <f t="shared" si="5"/>
        <v>1</v>
      </c>
      <c r="O22" s="64">
        <v>0</v>
      </c>
      <c r="P22" s="65">
        <v>1</v>
      </c>
      <c r="Q22" s="63">
        <f t="shared" si="6"/>
        <v>0</v>
      </c>
      <c r="R22" s="64">
        <v>0</v>
      </c>
      <c r="S22" s="65">
        <v>0</v>
      </c>
      <c r="T22" s="63">
        <f t="shared" si="7"/>
        <v>13</v>
      </c>
      <c r="U22" s="64">
        <v>5</v>
      </c>
      <c r="V22" s="65">
        <v>8</v>
      </c>
      <c r="W22" s="63">
        <f t="shared" si="8"/>
        <v>2</v>
      </c>
      <c r="X22" s="64">
        <v>2</v>
      </c>
      <c r="Y22" s="65">
        <v>0</v>
      </c>
      <c r="Z22" s="62">
        <v>228</v>
      </c>
      <c r="AA22" s="62">
        <v>93</v>
      </c>
      <c r="AB22" s="61" t="s">
        <v>47</v>
      </c>
    </row>
    <row r="23" spans="2:28" ht="18.75" customHeight="1">
      <c r="B23" s="61" t="s">
        <v>48</v>
      </c>
      <c r="C23" s="62">
        <v>58162</v>
      </c>
      <c r="D23" s="63">
        <f t="shared" si="1"/>
        <v>635</v>
      </c>
      <c r="E23" s="64">
        <v>308</v>
      </c>
      <c r="F23" s="65">
        <v>327</v>
      </c>
      <c r="G23" s="63">
        <f t="shared" si="2"/>
        <v>53</v>
      </c>
      <c r="H23" s="64">
        <v>22</v>
      </c>
      <c r="I23" s="65">
        <v>31</v>
      </c>
      <c r="J23" s="63">
        <f t="shared" si="3"/>
        <v>460</v>
      </c>
      <c r="K23" s="64">
        <v>245</v>
      </c>
      <c r="L23" s="65">
        <v>215</v>
      </c>
      <c r="M23" s="62">
        <f t="shared" si="4"/>
        <v>175</v>
      </c>
      <c r="N23" s="63">
        <f t="shared" si="5"/>
        <v>0</v>
      </c>
      <c r="O23" s="64">
        <v>0</v>
      </c>
      <c r="P23" s="65">
        <v>0</v>
      </c>
      <c r="Q23" s="63">
        <f t="shared" si="6"/>
        <v>0</v>
      </c>
      <c r="R23" s="64">
        <v>0</v>
      </c>
      <c r="S23" s="65">
        <v>0</v>
      </c>
      <c r="T23" s="63">
        <f t="shared" si="7"/>
        <v>14</v>
      </c>
      <c r="U23" s="64">
        <v>4</v>
      </c>
      <c r="V23" s="65">
        <v>10</v>
      </c>
      <c r="W23" s="63">
        <f t="shared" si="8"/>
        <v>1</v>
      </c>
      <c r="X23" s="64">
        <v>1</v>
      </c>
      <c r="Y23" s="65">
        <v>0</v>
      </c>
      <c r="Z23" s="62">
        <v>314</v>
      </c>
      <c r="AA23" s="62">
        <v>97</v>
      </c>
      <c r="AB23" s="61" t="s">
        <v>48</v>
      </c>
    </row>
    <row r="24" spans="2:28" ht="18.75" customHeight="1">
      <c r="B24" s="61" t="s">
        <v>49</v>
      </c>
      <c r="C24" s="62">
        <v>33272</v>
      </c>
      <c r="D24" s="63">
        <f t="shared" si="1"/>
        <v>416</v>
      </c>
      <c r="E24" s="64">
        <v>217</v>
      </c>
      <c r="F24" s="65">
        <v>199</v>
      </c>
      <c r="G24" s="63">
        <f t="shared" si="2"/>
        <v>37</v>
      </c>
      <c r="H24" s="64">
        <v>20</v>
      </c>
      <c r="I24" s="65">
        <v>17</v>
      </c>
      <c r="J24" s="63">
        <f t="shared" si="3"/>
        <v>260</v>
      </c>
      <c r="K24" s="64">
        <v>135</v>
      </c>
      <c r="L24" s="65">
        <v>125</v>
      </c>
      <c r="M24" s="62">
        <f t="shared" si="4"/>
        <v>156</v>
      </c>
      <c r="N24" s="63">
        <f t="shared" si="5"/>
        <v>1</v>
      </c>
      <c r="O24" s="64">
        <v>1</v>
      </c>
      <c r="P24" s="65">
        <v>0</v>
      </c>
      <c r="Q24" s="63">
        <f t="shared" si="6"/>
        <v>1</v>
      </c>
      <c r="R24" s="64">
        <v>1</v>
      </c>
      <c r="S24" s="65">
        <v>0</v>
      </c>
      <c r="T24" s="63">
        <f t="shared" si="7"/>
        <v>11</v>
      </c>
      <c r="U24" s="64">
        <v>6</v>
      </c>
      <c r="V24" s="65">
        <v>5</v>
      </c>
      <c r="W24" s="63">
        <f t="shared" si="8"/>
        <v>2</v>
      </c>
      <c r="X24" s="64">
        <v>2</v>
      </c>
      <c r="Y24" s="65">
        <v>0</v>
      </c>
      <c r="Z24" s="62">
        <v>207</v>
      </c>
      <c r="AA24" s="62">
        <v>66</v>
      </c>
      <c r="AB24" s="61" t="s">
        <v>49</v>
      </c>
    </row>
    <row r="25" spans="2:28" ht="18.75" customHeight="1">
      <c r="B25" s="61" t="s">
        <v>50</v>
      </c>
      <c r="C25" s="62">
        <v>40384</v>
      </c>
      <c r="D25" s="63">
        <f t="shared" si="1"/>
        <v>543</v>
      </c>
      <c r="E25" s="64">
        <v>282</v>
      </c>
      <c r="F25" s="65">
        <v>261</v>
      </c>
      <c r="G25" s="63">
        <f t="shared" si="2"/>
        <v>55</v>
      </c>
      <c r="H25" s="64">
        <v>23</v>
      </c>
      <c r="I25" s="65">
        <v>32</v>
      </c>
      <c r="J25" s="63">
        <f t="shared" si="3"/>
        <v>247</v>
      </c>
      <c r="K25" s="64">
        <v>119</v>
      </c>
      <c r="L25" s="65">
        <v>128</v>
      </c>
      <c r="M25" s="62">
        <f t="shared" si="4"/>
        <v>296</v>
      </c>
      <c r="N25" s="63">
        <f t="shared" si="5"/>
        <v>2</v>
      </c>
      <c r="O25" s="64">
        <v>1</v>
      </c>
      <c r="P25" s="65">
        <v>1</v>
      </c>
      <c r="Q25" s="63">
        <f t="shared" si="6"/>
        <v>0</v>
      </c>
      <c r="R25" s="64">
        <v>0</v>
      </c>
      <c r="S25" s="65">
        <v>0</v>
      </c>
      <c r="T25" s="63">
        <f t="shared" si="7"/>
        <v>9</v>
      </c>
      <c r="U25" s="64">
        <v>4</v>
      </c>
      <c r="V25" s="65">
        <v>5</v>
      </c>
      <c r="W25" s="63">
        <f t="shared" si="8"/>
        <v>1</v>
      </c>
      <c r="X25" s="64">
        <v>1</v>
      </c>
      <c r="Y25" s="65">
        <v>0</v>
      </c>
      <c r="Z25" s="62">
        <v>300</v>
      </c>
      <c r="AA25" s="62">
        <v>67</v>
      </c>
      <c r="AB25" s="61" t="s">
        <v>50</v>
      </c>
    </row>
    <row r="26" spans="2:28" ht="18.75" customHeight="1">
      <c r="B26" s="56" t="s">
        <v>51</v>
      </c>
      <c r="C26" s="57">
        <v>65399</v>
      </c>
      <c r="D26" s="58">
        <f t="shared" si="1"/>
        <v>453</v>
      </c>
      <c r="E26" s="59">
        <f>SUM(E27:E33)</f>
        <v>224</v>
      </c>
      <c r="F26" s="60">
        <f>SUM(F27:F33)</f>
        <v>229</v>
      </c>
      <c r="G26" s="58">
        <f t="shared" si="2"/>
        <v>40</v>
      </c>
      <c r="H26" s="59">
        <f>SUM(H27:H33)</f>
        <v>19</v>
      </c>
      <c r="I26" s="60">
        <f>SUM(I27:I33)</f>
        <v>21</v>
      </c>
      <c r="J26" s="58">
        <f t="shared" si="3"/>
        <v>970</v>
      </c>
      <c r="K26" s="59">
        <f>SUM(K27:K33)</f>
        <v>469</v>
      </c>
      <c r="L26" s="60">
        <f>SUM(L27:L33)</f>
        <v>501</v>
      </c>
      <c r="M26" s="57">
        <f t="shared" si="4"/>
        <v>-517</v>
      </c>
      <c r="N26" s="58">
        <f t="shared" si="5"/>
        <v>0</v>
      </c>
      <c r="O26" s="59">
        <f>SUM(O27:O33)</f>
        <v>0</v>
      </c>
      <c r="P26" s="60">
        <f>SUM(P27:P33)</f>
        <v>0</v>
      </c>
      <c r="Q26" s="58">
        <f t="shared" si="6"/>
        <v>0</v>
      </c>
      <c r="R26" s="59">
        <f>SUM(R27:R33)</f>
        <v>0</v>
      </c>
      <c r="S26" s="60">
        <f>SUM(S27:S33)</f>
        <v>0</v>
      </c>
      <c r="T26" s="58">
        <f t="shared" si="7"/>
        <v>14</v>
      </c>
      <c r="U26" s="59">
        <f>SUM(U27:U33)</f>
        <v>1</v>
      </c>
      <c r="V26" s="60">
        <f>SUM(V27:V33)</f>
        <v>13</v>
      </c>
      <c r="W26" s="58">
        <f t="shared" si="8"/>
        <v>0</v>
      </c>
      <c r="X26" s="59">
        <f>SUM(X27:X33)</f>
        <v>0</v>
      </c>
      <c r="Y26" s="60">
        <f>SUM(Y27:Y33)</f>
        <v>0</v>
      </c>
      <c r="Z26" s="57">
        <f>SUM(Z27:Z33)</f>
        <v>263</v>
      </c>
      <c r="AA26" s="57">
        <f>SUM(AA27:AA33)</f>
        <v>105</v>
      </c>
      <c r="AB26" s="56" t="s">
        <v>51</v>
      </c>
    </row>
    <row r="27" spans="2:28" ht="18.75" customHeight="1">
      <c r="B27" s="61" t="s">
        <v>52</v>
      </c>
      <c r="C27" s="62">
        <v>27233</v>
      </c>
      <c r="D27" s="63">
        <f t="shared" si="1"/>
        <v>203</v>
      </c>
      <c r="E27" s="64">
        <v>97</v>
      </c>
      <c r="F27" s="65">
        <v>106</v>
      </c>
      <c r="G27" s="63">
        <f t="shared" si="2"/>
        <v>21</v>
      </c>
      <c r="H27" s="64">
        <v>13</v>
      </c>
      <c r="I27" s="65">
        <v>8</v>
      </c>
      <c r="J27" s="63">
        <f t="shared" si="3"/>
        <v>397</v>
      </c>
      <c r="K27" s="64">
        <v>195</v>
      </c>
      <c r="L27" s="65">
        <v>202</v>
      </c>
      <c r="M27" s="62">
        <f t="shared" si="4"/>
        <v>-194</v>
      </c>
      <c r="N27" s="63">
        <f t="shared" si="5"/>
        <v>0</v>
      </c>
      <c r="O27" s="64">
        <v>0</v>
      </c>
      <c r="P27" s="65">
        <v>0</v>
      </c>
      <c r="Q27" s="63">
        <f t="shared" si="6"/>
        <v>0</v>
      </c>
      <c r="R27" s="64">
        <v>0</v>
      </c>
      <c r="S27" s="65">
        <v>0</v>
      </c>
      <c r="T27" s="63">
        <f t="shared" si="7"/>
        <v>6</v>
      </c>
      <c r="U27" s="64">
        <v>0</v>
      </c>
      <c r="V27" s="65">
        <v>6</v>
      </c>
      <c r="W27" s="63">
        <f t="shared" si="8"/>
        <v>0</v>
      </c>
      <c r="X27" s="64">
        <v>0</v>
      </c>
      <c r="Y27" s="65">
        <v>0</v>
      </c>
      <c r="Z27" s="62">
        <v>120</v>
      </c>
      <c r="AA27" s="62">
        <v>48</v>
      </c>
      <c r="AB27" s="61" t="s">
        <v>52</v>
      </c>
    </row>
    <row r="28" spans="2:28" ht="18.75" customHeight="1">
      <c r="B28" s="61" t="s">
        <v>53</v>
      </c>
      <c r="C28" s="62">
        <v>4172</v>
      </c>
      <c r="D28" s="63">
        <f>E28+F28</f>
        <v>36</v>
      </c>
      <c r="E28" s="64">
        <v>15</v>
      </c>
      <c r="F28" s="65">
        <v>21</v>
      </c>
      <c r="G28" s="63">
        <f>H28+I28</f>
        <v>4</v>
      </c>
      <c r="H28" s="64">
        <v>2</v>
      </c>
      <c r="I28" s="65">
        <v>2</v>
      </c>
      <c r="J28" s="63">
        <f>K28+L28</f>
        <v>79</v>
      </c>
      <c r="K28" s="64">
        <v>33</v>
      </c>
      <c r="L28" s="65">
        <v>46</v>
      </c>
      <c r="M28" s="62">
        <f>D28-J28</f>
        <v>-43</v>
      </c>
      <c r="N28" s="63">
        <f>O28+P28</f>
        <v>0</v>
      </c>
      <c r="O28" s="64">
        <v>0</v>
      </c>
      <c r="P28" s="65">
        <v>0</v>
      </c>
      <c r="Q28" s="63">
        <f>R28+S28</f>
        <v>0</v>
      </c>
      <c r="R28" s="64">
        <v>0</v>
      </c>
      <c r="S28" s="65">
        <v>0</v>
      </c>
      <c r="T28" s="63">
        <f>U28+V28</f>
        <v>1</v>
      </c>
      <c r="U28" s="64">
        <v>0</v>
      </c>
      <c r="V28" s="65">
        <v>1</v>
      </c>
      <c r="W28" s="63">
        <f>X28+Y28</f>
        <v>0</v>
      </c>
      <c r="X28" s="64">
        <v>0</v>
      </c>
      <c r="Y28" s="65">
        <v>0</v>
      </c>
      <c r="Z28" s="62">
        <v>14</v>
      </c>
      <c r="AA28" s="62">
        <v>7</v>
      </c>
      <c r="AB28" s="61" t="s">
        <v>53</v>
      </c>
    </row>
    <row r="29" spans="2:28" ht="18.75" customHeight="1">
      <c r="B29" s="61" t="s">
        <v>54</v>
      </c>
      <c r="C29" s="62">
        <v>7285</v>
      </c>
      <c r="D29" s="63">
        <f>E29+F29</f>
        <v>37</v>
      </c>
      <c r="E29" s="64">
        <v>17</v>
      </c>
      <c r="F29" s="65">
        <v>20</v>
      </c>
      <c r="G29" s="63">
        <f>H29+I29</f>
        <v>1</v>
      </c>
      <c r="H29" s="64">
        <v>0</v>
      </c>
      <c r="I29" s="65">
        <v>1</v>
      </c>
      <c r="J29" s="63">
        <f>K29+L29</f>
        <v>124</v>
      </c>
      <c r="K29" s="64">
        <v>67</v>
      </c>
      <c r="L29" s="65">
        <v>57</v>
      </c>
      <c r="M29" s="62">
        <f>D29-J29</f>
        <v>-87</v>
      </c>
      <c r="N29" s="63">
        <f>O29+P29</f>
        <v>0</v>
      </c>
      <c r="O29" s="64">
        <v>0</v>
      </c>
      <c r="P29" s="65">
        <v>0</v>
      </c>
      <c r="Q29" s="63">
        <f>R29+S29</f>
        <v>0</v>
      </c>
      <c r="R29" s="64">
        <v>0</v>
      </c>
      <c r="S29" s="65">
        <v>0</v>
      </c>
      <c r="T29" s="63">
        <f>U29+V29</f>
        <v>2</v>
      </c>
      <c r="U29" s="64">
        <v>1</v>
      </c>
      <c r="V29" s="65">
        <v>1</v>
      </c>
      <c r="W29" s="63">
        <f>X29+Y29</f>
        <v>0</v>
      </c>
      <c r="X29" s="64">
        <v>0</v>
      </c>
      <c r="Y29" s="65">
        <v>0</v>
      </c>
      <c r="Z29" s="62">
        <v>20</v>
      </c>
      <c r="AA29" s="62">
        <v>14</v>
      </c>
      <c r="AB29" s="61" t="s">
        <v>54</v>
      </c>
    </row>
    <row r="30" spans="2:28" ht="18.75" customHeight="1">
      <c r="B30" s="61" t="s">
        <v>55</v>
      </c>
      <c r="C30" s="62">
        <v>1530</v>
      </c>
      <c r="D30" s="63">
        <f>E30+F30</f>
        <v>5</v>
      </c>
      <c r="E30" s="64">
        <v>4</v>
      </c>
      <c r="F30" s="65">
        <v>1</v>
      </c>
      <c r="G30" s="63">
        <f>H30+I30</f>
        <v>0</v>
      </c>
      <c r="H30" s="64">
        <v>0</v>
      </c>
      <c r="I30" s="65">
        <v>0</v>
      </c>
      <c r="J30" s="63">
        <f>K30+L30</f>
        <v>27</v>
      </c>
      <c r="K30" s="64">
        <v>16</v>
      </c>
      <c r="L30" s="65">
        <v>11</v>
      </c>
      <c r="M30" s="62">
        <f>D30-J30</f>
        <v>-22</v>
      </c>
      <c r="N30" s="63">
        <f>O30+P30</f>
        <v>0</v>
      </c>
      <c r="O30" s="64">
        <v>0</v>
      </c>
      <c r="P30" s="65">
        <v>0</v>
      </c>
      <c r="Q30" s="63">
        <f>R30+S30</f>
        <v>0</v>
      </c>
      <c r="R30" s="64">
        <v>0</v>
      </c>
      <c r="S30" s="65">
        <v>0</v>
      </c>
      <c r="T30" s="63">
        <f>U30+V30</f>
        <v>0</v>
      </c>
      <c r="U30" s="64">
        <v>0</v>
      </c>
      <c r="V30" s="65">
        <v>0</v>
      </c>
      <c r="W30" s="63">
        <f>X30+Y30</f>
        <v>0</v>
      </c>
      <c r="X30" s="64">
        <v>0</v>
      </c>
      <c r="Y30" s="65">
        <v>0</v>
      </c>
      <c r="Z30" s="62">
        <v>6</v>
      </c>
      <c r="AA30" s="62">
        <v>3</v>
      </c>
      <c r="AB30" s="61" t="s">
        <v>55</v>
      </c>
    </row>
    <row r="31" spans="2:28" ht="18.75" customHeight="1">
      <c r="B31" s="61" t="s">
        <v>56</v>
      </c>
      <c r="C31" s="62">
        <v>6491</v>
      </c>
      <c r="D31" s="63">
        <f>E31+F31</f>
        <v>48</v>
      </c>
      <c r="E31" s="64">
        <v>27</v>
      </c>
      <c r="F31" s="65">
        <v>21</v>
      </c>
      <c r="G31" s="63">
        <f>H31+I31</f>
        <v>3</v>
      </c>
      <c r="H31" s="64">
        <v>1</v>
      </c>
      <c r="I31" s="65">
        <v>2</v>
      </c>
      <c r="J31" s="63">
        <f>K31+L31</f>
        <v>87</v>
      </c>
      <c r="K31" s="64">
        <v>41</v>
      </c>
      <c r="L31" s="65">
        <v>46</v>
      </c>
      <c r="M31" s="62">
        <f>D31-J31</f>
        <v>-39</v>
      </c>
      <c r="N31" s="63">
        <f>O31+P31</f>
        <v>0</v>
      </c>
      <c r="O31" s="64">
        <v>0</v>
      </c>
      <c r="P31" s="65">
        <v>0</v>
      </c>
      <c r="Q31" s="63">
        <f>R31+S31</f>
        <v>0</v>
      </c>
      <c r="R31" s="64">
        <v>0</v>
      </c>
      <c r="S31" s="65">
        <v>0</v>
      </c>
      <c r="T31" s="63">
        <f>U31+V31</f>
        <v>2</v>
      </c>
      <c r="U31" s="64">
        <v>0</v>
      </c>
      <c r="V31" s="65">
        <v>2</v>
      </c>
      <c r="W31" s="63">
        <f>X31+Y31</f>
        <v>0</v>
      </c>
      <c r="X31" s="64">
        <v>0</v>
      </c>
      <c r="Y31" s="65">
        <v>0</v>
      </c>
      <c r="Z31" s="62">
        <v>32</v>
      </c>
      <c r="AA31" s="62">
        <v>8</v>
      </c>
      <c r="AB31" s="61" t="s">
        <v>56</v>
      </c>
    </row>
    <row r="32" spans="2:28" ht="18.75" customHeight="1">
      <c r="B32" s="61" t="s">
        <v>57</v>
      </c>
      <c r="C32" s="62">
        <v>11786</v>
      </c>
      <c r="D32" s="63">
        <f>E32+F32</f>
        <v>72</v>
      </c>
      <c r="E32" s="64">
        <v>38</v>
      </c>
      <c r="F32" s="65">
        <v>34</v>
      </c>
      <c r="G32" s="63">
        <f>H32+I32</f>
        <v>9</v>
      </c>
      <c r="H32" s="64">
        <v>3</v>
      </c>
      <c r="I32" s="65">
        <v>6</v>
      </c>
      <c r="J32" s="63">
        <f>K32+L32</f>
        <v>169</v>
      </c>
      <c r="K32" s="64">
        <v>78</v>
      </c>
      <c r="L32" s="65">
        <v>91</v>
      </c>
      <c r="M32" s="62">
        <f>D32-J32</f>
        <v>-97</v>
      </c>
      <c r="N32" s="63">
        <f>O32+P32</f>
        <v>0</v>
      </c>
      <c r="O32" s="64">
        <v>0</v>
      </c>
      <c r="P32" s="65">
        <v>0</v>
      </c>
      <c r="Q32" s="63">
        <f>R32+S32</f>
        <v>0</v>
      </c>
      <c r="R32" s="64">
        <v>0</v>
      </c>
      <c r="S32" s="65">
        <v>0</v>
      </c>
      <c r="T32" s="63">
        <f>U32+V32</f>
        <v>2</v>
      </c>
      <c r="U32" s="64">
        <v>0</v>
      </c>
      <c r="V32" s="65">
        <v>2</v>
      </c>
      <c r="W32" s="63">
        <f>X32+Y32</f>
        <v>0</v>
      </c>
      <c r="X32" s="64">
        <v>0</v>
      </c>
      <c r="Y32" s="65">
        <v>0</v>
      </c>
      <c r="Z32" s="62">
        <v>45</v>
      </c>
      <c r="AA32" s="62">
        <v>14</v>
      </c>
      <c r="AB32" s="61" t="s">
        <v>57</v>
      </c>
    </row>
    <row r="33" spans="2:28" ht="18.75" customHeight="1">
      <c r="B33" s="61" t="s">
        <v>58</v>
      </c>
      <c r="C33" s="62">
        <v>6902</v>
      </c>
      <c r="D33" s="63">
        <f t="shared" si="1"/>
        <v>52</v>
      </c>
      <c r="E33" s="64">
        <v>26</v>
      </c>
      <c r="F33" s="65">
        <v>26</v>
      </c>
      <c r="G33" s="63">
        <f t="shared" si="2"/>
        <v>2</v>
      </c>
      <c r="H33" s="64">
        <v>0</v>
      </c>
      <c r="I33" s="65">
        <v>2</v>
      </c>
      <c r="J33" s="63">
        <f t="shared" si="3"/>
        <v>87</v>
      </c>
      <c r="K33" s="64">
        <v>39</v>
      </c>
      <c r="L33" s="65">
        <v>48</v>
      </c>
      <c r="M33" s="62">
        <f t="shared" si="4"/>
        <v>-35</v>
      </c>
      <c r="N33" s="63">
        <f t="shared" si="5"/>
        <v>0</v>
      </c>
      <c r="O33" s="64">
        <v>0</v>
      </c>
      <c r="P33" s="65">
        <v>0</v>
      </c>
      <c r="Q33" s="63">
        <f t="shared" si="6"/>
        <v>0</v>
      </c>
      <c r="R33" s="64">
        <v>0</v>
      </c>
      <c r="S33" s="65">
        <v>0</v>
      </c>
      <c r="T33" s="63">
        <f t="shared" si="7"/>
        <v>1</v>
      </c>
      <c r="U33" s="64">
        <v>0</v>
      </c>
      <c r="V33" s="65">
        <v>1</v>
      </c>
      <c r="W33" s="63">
        <f t="shared" si="8"/>
        <v>0</v>
      </c>
      <c r="X33" s="64">
        <v>0</v>
      </c>
      <c r="Y33" s="65">
        <v>0</v>
      </c>
      <c r="Z33" s="62">
        <v>26</v>
      </c>
      <c r="AA33" s="62">
        <v>11</v>
      </c>
      <c r="AB33" s="61" t="s">
        <v>58</v>
      </c>
    </row>
    <row r="34" spans="2:28" ht="18.75" customHeight="1">
      <c r="B34" s="56" t="s">
        <v>59</v>
      </c>
      <c r="C34" s="57">
        <v>86096</v>
      </c>
      <c r="D34" s="58">
        <f t="shared" si="1"/>
        <v>745</v>
      </c>
      <c r="E34" s="59">
        <f>SUM(E35:E39)</f>
        <v>375</v>
      </c>
      <c r="F34" s="60">
        <f>SUM(F35:F39)</f>
        <v>370</v>
      </c>
      <c r="G34" s="58">
        <f t="shared" si="2"/>
        <v>77</v>
      </c>
      <c r="H34" s="59">
        <f>SUM(H35:H39)</f>
        <v>34</v>
      </c>
      <c r="I34" s="60">
        <f>SUM(I35:I39)</f>
        <v>43</v>
      </c>
      <c r="J34" s="58">
        <f t="shared" si="3"/>
        <v>1074</v>
      </c>
      <c r="K34" s="59">
        <f>SUM(K35:K39)</f>
        <v>501</v>
      </c>
      <c r="L34" s="60">
        <f>SUM(L35:L39)</f>
        <v>573</v>
      </c>
      <c r="M34" s="57">
        <f t="shared" si="4"/>
        <v>-329</v>
      </c>
      <c r="N34" s="58">
        <f t="shared" si="5"/>
        <v>1</v>
      </c>
      <c r="O34" s="59">
        <f>SUM(O35:O39)</f>
        <v>0</v>
      </c>
      <c r="P34" s="60">
        <f>SUM(P35:P39)</f>
        <v>1</v>
      </c>
      <c r="Q34" s="58">
        <f t="shared" si="6"/>
        <v>0</v>
      </c>
      <c r="R34" s="59">
        <f>SUM(R35:R39)</f>
        <v>0</v>
      </c>
      <c r="S34" s="60">
        <f>SUM(S35:S39)</f>
        <v>0</v>
      </c>
      <c r="T34" s="58">
        <f t="shared" si="7"/>
        <v>26</v>
      </c>
      <c r="U34" s="59">
        <f>SUM(U35:U39)</f>
        <v>14</v>
      </c>
      <c r="V34" s="60">
        <f>SUM(V35:V39)</f>
        <v>12</v>
      </c>
      <c r="W34" s="58">
        <f t="shared" si="8"/>
        <v>2</v>
      </c>
      <c r="X34" s="59">
        <f>SUM(X35:X39)</f>
        <v>2</v>
      </c>
      <c r="Y34" s="60">
        <f>SUM(Y35:Y39)</f>
        <v>0</v>
      </c>
      <c r="Z34" s="57">
        <f>SUM(Z35:Z39)</f>
        <v>372</v>
      </c>
      <c r="AA34" s="57">
        <f>SUM(AA35:AA39)</f>
        <v>155</v>
      </c>
      <c r="AB34" s="56" t="s">
        <v>59</v>
      </c>
    </row>
    <row r="35" spans="2:28" ht="18.75" customHeight="1">
      <c r="B35" s="61" t="s">
        <v>60</v>
      </c>
      <c r="C35" s="62">
        <v>17447</v>
      </c>
      <c r="D35" s="63">
        <f t="shared" si="1"/>
        <v>128</v>
      </c>
      <c r="E35" s="64">
        <v>67</v>
      </c>
      <c r="F35" s="65">
        <v>61</v>
      </c>
      <c r="G35" s="63">
        <f t="shared" si="2"/>
        <v>15</v>
      </c>
      <c r="H35" s="64">
        <v>5</v>
      </c>
      <c r="I35" s="65">
        <v>10</v>
      </c>
      <c r="J35" s="63">
        <f t="shared" si="3"/>
        <v>232</v>
      </c>
      <c r="K35" s="64">
        <v>117</v>
      </c>
      <c r="L35" s="65">
        <v>115</v>
      </c>
      <c r="M35" s="62">
        <f t="shared" si="4"/>
        <v>-104</v>
      </c>
      <c r="N35" s="63">
        <f t="shared" si="5"/>
        <v>0</v>
      </c>
      <c r="O35" s="64">
        <v>0</v>
      </c>
      <c r="P35" s="65">
        <v>0</v>
      </c>
      <c r="Q35" s="63">
        <f t="shared" si="6"/>
        <v>0</v>
      </c>
      <c r="R35" s="64">
        <v>0</v>
      </c>
      <c r="S35" s="65">
        <v>0</v>
      </c>
      <c r="T35" s="63">
        <f t="shared" si="7"/>
        <v>9</v>
      </c>
      <c r="U35" s="64">
        <v>6</v>
      </c>
      <c r="V35" s="65">
        <v>3</v>
      </c>
      <c r="W35" s="63">
        <f t="shared" si="8"/>
        <v>2</v>
      </c>
      <c r="X35" s="64">
        <v>2</v>
      </c>
      <c r="Y35" s="65">
        <v>0</v>
      </c>
      <c r="Z35" s="62">
        <v>70</v>
      </c>
      <c r="AA35" s="62">
        <v>38</v>
      </c>
      <c r="AB35" s="61" t="s">
        <v>60</v>
      </c>
    </row>
    <row r="36" spans="2:28" ht="18.75" customHeight="1">
      <c r="B36" s="61" t="s">
        <v>61</v>
      </c>
      <c r="C36" s="62">
        <v>8959</v>
      </c>
      <c r="D36" s="63">
        <f t="shared" si="1"/>
        <v>124</v>
      </c>
      <c r="E36" s="64">
        <v>64</v>
      </c>
      <c r="F36" s="65">
        <v>60</v>
      </c>
      <c r="G36" s="63">
        <f t="shared" si="2"/>
        <v>13</v>
      </c>
      <c r="H36" s="64">
        <v>5</v>
      </c>
      <c r="I36" s="65">
        <v>8</v>
      </c>
      <c r="J36" s="63">
        <f t="shared" si="3"/>
        <v>80</v>
      </c>
      <c r="K36" s="64">
        <v>26</v>
      </c>
      <c r="L36" s="65">
        <v>54</v>
      </c>
      <c r="M36" s="62">
        <f t="shared" si="4"/>
        <v>44</v>
      </c>
      <c r="N36" s="63">
        <f t="shared" si="5"/>
        <v>0</v>
      </c>
      <c r="O36" s="64">
        <v>0</v>
      </c>
      <c r="P36" s="65">
        <v>0</v>
      </c>
      <c r="Q36" s="63">
        <f t="shared" si="6"/>
        <v>0</v>
      </c>
      <c r="R36" s="64">
        <v>0</v>
      </c>
      <c r="S36" s="65">
        <v>0</v>
      </c>
      <c r="T36" s="63">
        <f t="shared" si="7"/>
        <v>2</v>
      </c>
      <c r="U36" s="64">
        <v>1</v>
      </c>
      <c r="V36" s="65">
        <v>1</v>
      </c>
      <c r="W36" s="63">
        <f t="shared" si="8"/>
        <v>0</v>
      </c>
      <c r="X36" s="64">
        <v>0</v>
      </c>
      <c r="Y36" s="65">
        <v>0</v>
      </c>
      <c r="Z36" s="62">
        <v>47</v>
      </c>
      <c r="AA36" s="62">
        <v>20</v>
      </c>
      <c r="AB36" s="61" t="s">
        <v>61</v>
      </c>
    </row>
    <row r="37" spans="2:28" s="66" customFormat="1" ht="18.75" customHeight="1">
      <c r="B37" s="61" t="s">
        <v>62</v>
      </c>
      <c r="C37" s="62">
        <v>33386</v>
      </c>
      <c r="D37" s="63">
        <f t="shared" si="1"/>
        <v>347</v>
      </c>
      <c r="E37" s="64">
        <v>166</v>
      </c>
      <c r="F37" s="65">
        <v>181</v>
      </c>
      <c r="G37" s="63">
        <f t="shared" si="2"/>
        <v>31</v>
      </c>
      <c r="H37" s="64">
        <v>12</v>
      </c>
      <c r="I37" s="65">
        <v>19</v>
      </c>
      <c r="J37" s="63">
        <f t="shared" si="3"/>
        <v>307</v>
      </c>
      <c r="K37" s="64">
        <v>150</v>
      </c>
      <c r="L37" s="65">
        <v>157</v>
      </c>
      <c r="M37" s="62">
        <f t="shared" si="4"/>
        <v>40</v>
      </c>
      <c r="N37" s="63">
        <f t="shared" si="5"/>
        <v>0</v>
      </c>
      <c r="O37" s="64">
        <v>0</v>
      </c>
      <c r="P37" s="65">
        <v>0</v>
      </c>
      <c r="Q37" s="63">
        <f t="shared" si="6"/>
        <v>0</v>
      </c>
      <c r="R37" s="64">
        <v>0</v>
      </c>
      <c r="S37" s="65">
        <v>0</v>
      </c>
      <c r="T37" s="63">
        <f t="shared" si="7"/>
        <v>6</v>
      </c>
      <c r="U37" s="64">
        <v>4</v>
      </c>
      <c r="V37" s="65">
        <v>2</v>
      </c>
      <c r="W37" s="63">
        <f t="shared" si="8"/>
        <v>0</v>
      </c>
      <c r="X37" s="64">
        <v>0</v>
      </c>
      <c r="Y37" s="65">
        <v>0</v>
      </c>
      <c r="Z37" s="62">
        <v>158</v>
      </c>
      <c r="AA37" s="62">
        <v>52</v>
      </c>
      <c r="AB37" s="61" t="s">
        <v>62</v>
      </c>
    </row>
    <row r="38" spans="2:28" ht="18.75" customHeight="1">
      <c r="B38" s="61" t="s">
        <v>63</v>
      </c>
      <c r="C38" s="62">
        <v>10926</v>
      </c>
      <c r="D38" s="63">
        <f t="shared" si="1"/>
        <v>79</v>
      </c>
      <c r="E38" s="64">
        <v>46</v>
      </c>
      <c r="F38" s="65">
        <v>33</v>
      </c>
      <c r="G38" s="63">
        <f t="shared" si="2"/>
        <v>11</v>
      </c>
      <c r="H38" s="64">
        <v>9</v>
      </c>
      <c r="I38" s="65">
        <v>2</v>
      </c>
      <c r="J38" s="63">
        <f t="shared" si="3"/>
        <v>146</v>
      </c>
      <c r="K38" s="64">
        <v>63</v>
      </c>
      <c r="L38" s="65">
        <v>83</v>
      </c>
      <c r="M38" s="62">
        <f t="shared" si="4"/>
        <v>-67</v>
      </c>
      <c r="N38" s="63">
        <f t="shared" si="5"/>
        <v>0</v>
      </c>
      <c r="O38" s="64">
        <v>0</v>
      </c>
      <c r="P38" s="65">
        <v>0</v>
      </c>
      <c r="Q38" s="63">
        <f t="shared" si="6"/>
        <v>0</v>
      </c>
      <c r="R38" s="64">
        <v>0</v>
      </c>
      <c r="S38" s="65">
        <v>0</v>
      </c>
      <c r="T38" s="63">
        <f t="shared" si="7"/>
        <v>5</v>
      </c>
      <c r="U38" s="64">
        <v>1</v>
      </c>
      <c r="V38" s="65">
        <v>4</v>
      </c>
      <c r="W38" s="63">
        <f t="shared" si="8"/>
        <v>0</v>
      </c>
      <c r="X38" s="64">
        <v>0</v>
      </c>
      <c r="Y38" s="65">
        <v>0</v>
      </c>
      <c r="Z38" s="62">
        <v>40</v>
      </c>
      <c r="AA38" s="62">
        <v>24</v>
      </c>
      <c r="AB38" s="61" t="s">
        <v>63</v>
      </c>
    </row>
    <row r="39" spans="2:28" ht="18.75" customHeight="1">
      <c r="B39" s="61" t="s">
        <v>64</v>
      </c>
      <c r="C39" s="62">
        <v>15378</v>
      </c>
      <c r="D39" s="63">
        <f t="shared" si="1"/>
        <v>67</v>
      </c>
      <c r="E39" s="64">
        <v>32</v>
      </c>
      <c r="F39" s="65">
        <v>35</v>
      </c>
      <c r="G39" s="63">
        <f t="shared" si="2"/>
        <v>7</v>
      </c>
      <c r="H39" s="64">
        <v>3</v>
      </c>
      <c r="I39" s="65">
        <v>4</v>
      </c>
      <c r="J39" s="63">
        <f t="shared" si="3"/>
        <v>309</v>
      </c>
      <c r="K39" s="64">
        <v>145</v>
      </c>
      <c r="L39" s="65">
        <v>164</v>
      </c>
      <c r="M39" s="62">
        <f t="shared" si="4"/>
        <v>-242</v>
      </c>
      <c r="N39" s="63">
        <f t="shared" si="5"/>
        <v>1</v>
      </c>
      <c r="O39" s="64">
        <v>0</v>
      </c>
      <c r="P39" s="65">
        <v>1</v>
      </c>
      <c r="Q39" s="63">
        <f t="shared" si="6"/>
        <v>0</v>
      </c>
      <c r="R39" s="64">
        <v>0</v>
      </c>
      <c r="S39" s="65">
        <v>0</v>
      </c>
      <c r="T39" s="63">
        <f t="shared" si="7"/>
        <v>4</v>
      </c>
      <c r="U39" s="64">
        <v>2</v>
      </c>
      <c r="V39" s="65">
        <v>2</v>
      </c>
      <c r="W39" s="63">
        <f t="shared" si="8"/>
        <v>0</v>
      </c>
      <c r="X39" s="64">
        <v>0</v>
      </c>
      <c r="Y39" s="65">
        <v>0</v>
      </c>
      <c r="Z39" s="62">
        <v>57</v>
      </c>
      <c r="AA39" s="62">
        <v>21</v>
      </c>
      <c r="AB39" s="61" t="s">
        <v>64</v>
      </c>
    </row>
    <row r="40" spans="2:28" ht="18.75" customHeight="1">
      <c r="B40" s="56" t="s">
        <v>65</v>
      </c>
      <c r="C40" s="57">
        <v>108101</v>
      </c>
      <c r="D40" s="58">
        <f t="shared" si="1"/>
        <v>834</v>
      </c>
      <c r="E40" s="59">
        <f>SUM(E41:E43)</f>
        <v>432</v>
      </c>
      <c r="F40" s="60">
        <f>SUM(F41:F43)</f>
        <v>402</v>
      </c>
      <c r="G40" s="58">
        <f t="shared" si="2"/>
        <v>78</v>
      </c>
      <c r="H40" s="59">
        <f>SUM(H41:H43)</f>
        <v>36</v>
      </c>
      <c r="I40" s="60">
        <f>SUM(I41:I43)</f>
        <v>42</v>
      </c>
      <c r="J40" s="58">
        <f t="shared" si="3"/>
        <v>1316</v>
      </c>
      <c r="K40" s="59">
        <f>SUM(K41:K43)</f>
        <v>648</v>
      </c>
      <c r="L40" s="60">
        <f>SUM(L41:L43)</f>
        <v>668</v>
      </c>
      <c r="M40" s="57">
        <f t="shared" si="4"/>
        <v>-482</v>
      </c>
      <c r="N40" s="58">
        <f t="shared" si="5"/>
        <v>2</v>
      </c>
      <c r="O40" s="59">
        <f>SUM(O41:O43)</f>
        <v>1</v>
      </c>
      <c r="P40" s="60">
        <f>SUM(P41:P43)</f>
        <v>1</v>
      </c>
      <c r="Q40" s="58">
        <f t="shared" si="6"/>
        <v>0</v>
      </c>
      <c r="R40" s="59">
        <f>SUM(R41:R43)</f>
        <v>0</v>
      </c>
      <c r="S40" s="60">
        <f>SUM(S41:S43)</f>
        <v>0</v>
      </c>
      <c r="T40" s="58">
        <f t="shared" si="7"/>
        <v>32</v>
      </c>
      <c r="U40" s="59">
        <f>SUM(U41:U43)</f>
        <v>10</v>
      </c>
      <c r="V40" s="60">
        <f>SUM(V41:V43)</f>
        <v>22</v>
      </c>
      <c r="W40" s="58">
        <f t="shared" si="8"/>
        <v>2</v>
      </c>
      <c r="X40" s="59">
        <f>SUM(X41:X43)</f>
        <v>2</v>
      </c>
      <c r="Y40" s="60">
        <f>SUM(Y41:Y43)</f>
        <v>0</v>
      </c>
      <c r="Z40" s="57">
        <f>SUM(Z41:Z43)</f>
        <v>517</v>
      </c>
      <c r="AA40" s="57">
        <f>SUM(AA41:AA43)</f>
        <v>195</v>
      </c>
      <c r="AB40" s="56" t="s">
        <v>65</v>
      </c>
    </row>
    <row r="41" spans="2:28" ht="18.75" customHeight="1">
      <c r="B41" s="61" t="s">
        <v>66</v>
      </c>
      <c r="C41" s="62">
        <v>37344</v>
      </c>
      <c r="D41" s="63">
        <f t="shared" si="1"/>
        <v>308</v>
      </c>
      <c r="E41" s="64">
        <v>152</v>
      </c>
      <c r="F41" s="65">
        <v>156</v>
      </c>
      <c r="G41" s="63">
        <f t="shared" si="2"/>
        <v>32</v>
      </c>
      <c r="H41" s="64">
        <v>15</v>
      </c>
      <c r="I41" s="65">
        <v>17</v>
      </c>
      <c r="J41" s="63">
        <f t="shared" si="3"/>
        <v>350</v>
      </c>
      <c r="K41" s="64">
        <v>169</v>
      </c>
      <c r="L41" s="65">
        <v>181</v>
      </c>
      <c r="M41" s="62">
        <f t="shared" si="4"/>
        <v>-42</v>
      </c>
      <c r="N41" s="63">
        <f t="shared" si="5"/>
        <v>0</v>
      </c>
      <c r="O41" s="64">
        <v>0</v>
      </c>
      <c r="P41" s="65">
        <v>0</v>
      </c>
      <c r="Q41" s="63">
        <f t="shared" si="6"/>
        <v>0</v>
      </c>
      <c r="R41" s="64">
        <v>0</v>
      </c>
      <c r="S41" s="65">
        <v>0</v>
      </c>
      <c r="T41" s="63">
        <f t="shared" si="7"/>
        <v>12</v>
      </c>
      <c r="U41" s="64">
        <v>2</v>
      </c>
      <c r="V41" s="65">
        <v>10</v>
      </c>
      <c r="W41" s="63">
        <f t="shared" si="8"/>
        <v>0</v>
      </c>
      <c r="X41" s="64">
        <v>0</v>
      </c>
      <c r="Y41" s="65">
        <v>0</v>
      </c>
      <c r="Z41" s="62">
        <v>194</v>
      </c>
      <c r="AA41" s="62">
        <v>88</v>
      </c>
      <c r="AB41" s="61" t="s">
        <v>66</v>
      </c>
    </row>
    <row r="42" spans="2:28" ht="18.75" customHeight="1">
      <c r="B42" s="61" t="s">
        <v>67</v>
      </c>
      <c r="C42" s="62">
        <v>60145</v>
      </c>
      <c r="D42" s="63">
        <f t="shared" si="1"/>
        <v>472</v>
      </c>
      <c r="E42" s="64">
        <v>255</v>
      </c>
      <c r="F42" s="65">
        <v>217</v>
      </c>
      <c r="G42" s="63">
        <f t="shared" si="2"/>
        <v>45</v>
      </c>
      <c r="H42" s="64">
        <v>21</v>
      </c>
      <c r="I42" s="65">
        <v>24</v>
      </c>
      <c r="J42" s="63">
        <f t="shared" si="3"/>
        <v>771</v>
      </c>
      <c r="K42" s="64">
        <v>376</v>
      </c>
      <c r="L42" s="65">
        <v>395</v>
      </c>
      <c r="M42" s="62">
        <f t="shared" si="4"/>
        <v>-299</v>
      </c>
      <c r="N42" s="63">
        <f t="shared" si="5"/>
        <v>2</v>
      </c>
      <c r="O42" s="64">
        <v>1</v>
      </c>
      <c r="P42" s="65">
        <v>1</v>
      </c>
      <c r="Q42" s="63">
        <f t="shared" si="6"/>
        <v>0</v>
      </c>
      <c r="R42" s="64">
        <v>0</v>
      </c>
      <c r="S42" s="65">
        <v>0</v>
      </c>
      <c r="T42" s="63">
        <f t="shared" si="7"/>
        <v>18</v>
      </c>
      <c r="U42" s="64">
        <v>6</v>
      </c>
      <c r="V42" s="65">
        <v>12</v>
      </c>
      <c r="W42" s="63">
        <f t="shared" si="8"/>
        <v>1</v>
      </c>
      <c r="X42" s="64">
        <v>1</v>
      </c>
      <c r="Y42" s="65">
        <v>0</v>
      </c>
      <c r="Z42" s="62">
        <v>281</v>
      </c>
      <c r="AA42" s="62">
        <v>97</v>
      </c>
      <c r="AB42" s="61" t="s">
        <v>67</v>
      </c>
    </row>
    <row r="43" spans="2:28" ht="18.75" customHeight="1">
      <c r="B43" s="61" t="s">
        <v>68</v>
      </c>
      <c r="C43" s="62">
        <v>10612</v>
      </c>
      <c r="D43" s="63">
        <f t="shared" si="1"/>
        <v>54</v>
      </c>
      <c r="E43" s="64">
        <v>25</v>
      </c>
      <c r="F43" s="65">
        <v>29</v>
      </c>
      <c r="G43" s="63">
        <f t="shared" si="2"/>
        <v>1</v>
      </c>
      <c r="H43" s="64">
        <v>0</v>
      </c>
      <c r="I43" s="65">
        <v>1</v>
      </c>
      <c r="J43" s="63">
        <f t="shared" si="3"/>
        <v>195</v>
      </c>
      <c r="K43" s="64">
        <v>103</v>
      </c>
      <c r="L43" s="65">
        <v>92</v>
      </c>
      <c r="M43" s="62">
        <f t="shared" si="4"/>
        <v>-141</v>
      </c>
      <c r="N43" s="63">
        <f t="shared" si="5"/>
        <v>0</v>
      </c>
      <c r="O43" s="64">
        <v>0</v>
      </c>
      <c r="P43" s="65">
        <v>0</v>
      </c>
      <c r="Q43" s="63">
        <f t="shared" si="6"/>
        <v>0</v>
      </c>
      <c r="R43" s="64">
        <v>0</v>
      </c>
      <c r="S43" s="65">
        <v>0</v>
      </c>
      <c r="T43" s="63">
        <f t="shared" si="7"/>
        <v>2</v>
      </c>
      <c r="U43" s="64">
        <v>2</v>
      </c>
      <c r="V43" s="65">
        <v>0</v>
      </c>
      <c r="W43" s="63">
        <f t="shared" si="8"/>
        <v>1</v>
      </c>
      <c r="X43" s="64">
        <v>1</v>
      </c>
      <c r="Y43" s="65">
        <v>0</v>
      </c>
      <c r="Z43" s="62">
        <v>42</v>
      </c>
      <c r="AA43" s="62">
        <v>10</v>
      </c>
      <c r="AB43" s="61" t="s">
        <v>68</v>
      </c>
    </row>
    <row r="44" spans="2:28" ht="18.75" customHeight="1">
      <c r="B44" s="56" t="s">
        <v>69</v>
      </c>
      <c r="C44" s="57">
        <v>140828</v>
      </c>
      <c r="D44" s="58">
        <f t="shared" si="1"/>
        <v>1097</v>
      </c>
      <c r="E44" s="59">
        <f>SUM(E45:E46)</f>
        <v>560</v>
      </c>
      <c r="F44" s="60">
        <f>SUM(F45:F46)</f>
        <v>537</v>
      </c>
      <c r="G44" s="58">
        <f t="shared" si="2"/>
        <v>96</v>
      </c>
      <c r="H44" s="59">
        <f>SUM(H45:H46)</f>
        <v>47</v>
      </c>
      <c r="I44" s="60">
        <f>SUM(I45:I46)</f>
        <v>49</v>
      </c>
      <c r="J44" s="58">
        <f t="shared" si="3"/>
        <v>1919</v>
      </c>
      <c r="K44" s="59">
        <f>SUM(K45:K46)</f>
        <v>944</v>
      </c>
      <c r="L44" s="60">
        <f>SUM(L45:L46)</f>
        <v>975</v>
      </c>
      <c r="M44" s="57">
        <f t="shared" si="4"/>
        <v>-822</v>
      </c>
      <c r="N44" s="58">
        <f t="shared" si="5"/>
        <v>5</v>
      </c>
      <c r="O44" s="59">
        <f>SUM(O45:O46)</f>
        <v>2</v>
      </c>
      <c r="P44" s="60">
        <f>SUM(P45:P46)</f>
        <v>3</v>
      </c>
      <c r="Q44" s="58">
        <f t="shared" si="6"/>
        <v>1</v>
      </c>
      <c r="R44" s="59">
        <f>SUM(R45:R46)</f>
        <v>0</v>
      </c>
      <c r="S44" s="60">
        <f>SUM(S45:S46)</f>
        <v>1</v>
      </c>
      <c r="T44" s="58">
        <f t="shared" si="7"/>
        <v>44</v>
      </c>
      <c r="U44" s="59">
        <f>SUM(U45:U46)</f>
        <v>12</v>
      </c>
      <c r="V44" s="60">
        <f>SUM(V45:V46)</f>
        <v>32</v>
      </c>
      <c r="W44" s="58">
        <f t="shared" si="8"/>
        <v>4</v>
      </c>
      <c r="X44" s="59">
        <f>SUM(X45:X46)</f>
        <v>3</v>
      </c>
      <c r="Y44" s="60">
        <f>SUM(Y45:Y46)</f>
        <v>1</v>
      </c>
      <c r="Z44" s="57">
        <f>SUM(Z45:Z46)</f>
        <v>608</v>
      </c>
      <c r="AA44" s="57">
        <f>SUM(AA45:AA46)</f>
        <v>253</v>
      </c>
      <c r="AB44" s="56" t="s">
        <v>69</v>
      </c>
    </row>
    <row r="45" spans="2:28" ht="18.75" customHeight="1">
      <c r="B45" s="61" t="s">
        <v>70</v>
      </c>
      <c r="C45" s="62">
        <v>128674</v>
      </c>
      <c r="D45" s="63">
        <f t="shared" si="1"/>
        <v>1028</v>
      </c>
      <c r="E45" s="64">
        <v>530</v>
      </c>
      <c r="F45" s="65">
        <v>498</v>
      </c>
      <c r="G45" s="63">
        <f t="shared" si="2"/>
        <v>90</v>
      </c>
      <c r="H45" s="64">
        <v>45</v>
      </c>
      <c r="I45" s="65">
        <v>45</v>
      </c>
      <c r="J45" s="63">
        <f t="shared" si="3"/>
        <v>1712</v>
      </c>
      <c r="K45" s="64">
        <v>845</v>
      </c>
      <c r="L45" s="65">
        <v>867</v>
      </c>
      <c r="M45" s="62">
        <f t="shared" si="4"/>
        <v>-684</v>
      </c>
      <c r="N45" s="63">
        <f t="shared" si="5"/>
        <v>4</v>
      </c>
      <c r="O45" s="64">
        <v>1</v>
      </c>
      <c r="P45" s="65">
        <v>3</v>
      </c>
      <c r="Q45" s="63">
        <f t="shared" si="6"/>
        <v>1</v>
      </c>
      <c r="R45" s="64">
        <v>0</v>
      </c>
      <c r="S45" s="65">
        <v>1</v>
      </c>
      <c r="T45" s="63">
        <f t="shared" si="7"/>
        <v>43</v>
      </c>
      <c r="U45" s="64">
        <v>11</v>
      </c>
      <c r="V45" s="65">
        <v>32</v>
      </c>
      <c r="W45" s="63">
        <f t="shared" si="8"/>
        <v>4</v>
      </c>
      <c r="X45" s="64">
        <v>3</v>
      </c>
      <c r="Y45" s="65">
        <v>1</v>
      </c>
      <c r="Z45" s="62">
        <v>581</v>
      </c>
      <c r="AA45" s="62">
        <v>232</v>
      </c>
      <c r="AB45" s="61" t="s">
        <v>70</v>
      </c>
    </row>
    <row r="46" spans="2:28" ht="18.75" customHeight="1">
      <c r="B46" s="61" t="s">
        <v>71</v>
      </c>
      <c r="C46" s="62">
        <v>12154</v>
      </c>
      <c r="D46" s="63">
        <f t="shared" si="1"/>
        <v>69</v>
      </c>
      <c r="E46" s="64">
        <v>30</v>
      </c>
      <c r="F46" s="65">
        <v>39</v>
      </c>
      <c r="G46" s="63">
        <f t="shared" si="2"/>
        <v>6</v>
      </c>
      <c r="H46" s="64">
        <v>2</v>
      </c>
      <c r="I46" s="65">
        <v>4</v>
      </c>
      <c r="J46" s="63">
        <f t="shared" si="3"/>
        <v>207</v>
      </c>
      <c r="K46" s="64">
        <v>99</v>
      </c>
      <c r="L46" s="65">
        <v>108</v>
      </c>
      <c r="M46" s="62">
        <f t="shared" si="4"/>
        <v>-138</v>
      </c>
      <c r="N46" s="63">
        <f t="shared" si="5"/>
        <v>1</v>
      </c>
      <c r="O46" s="64">
        <v>1</v>
      </c>
      <c r="P46" s="65">
        <v>0</v>
      </c>
      <c r="Q46" s="63">
        <f t="shared" si="6"/>
        <v>0</v>
      </c>
      <c r="R46" s="64">
        <v>0</v>
      </c>
      <c r="S46" s="65">
        <v>0</v>
      </c>
      <c r="T46" s="63">
        <f t="shared" si="7"/>
        <v>1</v>
      </c>
      <c r="U46" s="64">
        <v>1</v>
      </c>
      <c r="V46" s="65">
        <v>0</v>
      </c>
      <c r="W46" s="63">
        <f t="shared" si="8"/>
        <v>0</v>
      </c>
      <c r="X46" s="64">
        <v>0</v>
      </c>
      <c r="Y46" s="65">
        <v>0</v>
      </c>
      <c r="Z46" s="62">
        <v>27</v>
      </c>
      <c r="AA46" s="62">
        <v>21</v>
      </c>
      <c r="AB46" s="61" t="s">
        <v>71</v>
      </c>
    </row>
    <row r="47" spans="2:28" ht="18.75" customHeight="1">
      <c r="B47" s="56" t="s">
        <v>72</v>
      </c>
      <c r="C47" s="57">
        <v>48344</v>
      </c>
      <c r="D47" s="58">
        <f t="shared" si="1"/>
        <v>303</v>
      </c>
      <c r="E47" s="59">
        <f>SUM(E48:E50)</f>
        <v>143</v>
      </c>
      <c r="F47" s="60">
        <f>SUM(F48:F50)</f>
        <v>160</v>
      </c>
      <c r="G47" s="58">
        <f t="shared" si="2"/>
        <v>34</v>
      </c>
      <c r="H47" s="59">
        <f>SUM(H48:H50)</f>
        <v>15</v>
      </c>
      <c r="I47" s="60">
        <f>SUM(I48:I50)</f>
        <v>19</v>
      </c>
      <c r="J47" s="58">
        <f t="shared" si="3"/>
        <v>780</v>
      </c>
      <c r="K47" s="59">
        <f>SUM(K48:K50)</f>
        <v>364</v>
      </c>
      <c r="L47" s="60">
        <f>SUM(L48:L50)</f>
        <v>416</v>
      </c>
      <c r="M47" s="57">
        <f t="shared" si="4"/>
        <v>-477</v>
      </c>
      <c r="N47" s="58">
        <f t="shared" si="5"/>
        <v>0</v>
      </c>
      <c r="O47" s="59">
        <f>SUM(O48:O50)</f>
        <v>0</v>
      </c>
      <c r="P47" s="60">
        <f>SUM(P48:P50)</f>
        <v>0</v>
      </c>
      <c r="Q47" s="58">
        <f t="shared" si="6"/>
        <v>0</v>
      </c>
      <c r="R47" s="59">
        <f>SUM(R48:R50)</f>
        <v>0</v>
      </c>
      <c r="S47" s="60">
        <f>SUM(S48:S50)</f>
        <v>0</v>
      </c>
      <c r="T47" s="58">
        <f t="shared" si="7"/>
        <v>13</v>
      </c>
      <c r="U47" s="59">
        <f>SUM(U48:U50)</f>
        <v>5</v>
      </c>
      <c r="V47" s="60">
        <f>SUM(V48:V50)</f>
        <v>8</v>
      </c>
      <c r="W47" s="58">
        <f t="shared" si="8"/>
        <v>2</v>
      </c>
      <c r="X47" s="59">
        <f>SUM(X48:X50)</f>
        <v>2</v>
      </c>
      <c r="Y47" s="60">
        <f>SUM(Y48:Y50)</f>
        <v>0</v>
      </c>
      <c r="Z47" s="57">
        <f>SUM(Z48:Z50)</f>
        <v>175</v>
      </c>
      <c r="AA47" s="57">
        <f>SUM(AA48:AA50)</f>
        <v>66</v>
      </c>
      <c r="AB47" s="56" t="s">
        <v>72</v>
      </c>
    </row>
    <row r="48" spans="2:28" ht="18.75" customHeight="1">
      <c r="B48" s="61" t="s">
        <v>73</v>
      </c>
      <c r="C48" s="62">
        <v>25707</v>
      </c>
      <c r="D48" s="63">
        <f t="shared" si="1"/>
        <v>173</v>
      </c>
      <c r="E48" s="64">
        <v>78</v>
      </c>
      <c r="F48" s="65">
        <v>95</v>
      </c>
      <c r="G48" s="63">
        <f t="shared" si="2"/>
        <v>25</v>
      </c>
      <c r="H48" s="64">
        <v>10</v>
      </c>
      <c r="I48" s="65">
        <v>15</v>
      </c>
      <c r="J48" s="63">
        <f t="shared" si="3"/>
        <v>393</v>
      </c>
      <c r="K48" s="64">
        <v>174</v>
      </c>
      <c r="L48" s="65">
        <v>219</v>
      </c>
      <c r="M48" s="62">
        <f t="shared" si="4"/>
        <v>-220</v>
      </c>
      <c r="N48" s="63">
        <f t="shared" si="5"/>
        <v>0</v>
      </c>
      <c r="O48" s="64">
        <v>0</v>
      </c>
      <c r="P48" s="65">
        <v>0</v>
      </c>
      <c r="Q48" s="63">
        <f t="shared" si="6"/>
        <v>0</v>
      </c>
      <c r="R48" s="64">
        <v>0</v>
      </c>
      <c r="S48" s="65">
        <v>0</v>
      </c>
      <c r="T48" s="63">
        <f t="shared" si="7"/>
        <v>6</v>
      </c>
      <c r="U48" s="64">
        <v>3</v>
      </c>
      <c r="V48" s="65">
        <v>3</v>
      </c>
      <c r="W48" s="63">
        <f t="shared" si="8"/>
        <v>1</v>
      </c>
      <c r="X48" s="64">
        <v>1</v>
      </c>
      <c r="Y48" s="65">
        <v>0</v>
      </c>
      <c r="Z48" s="62">
        <v>105</v>
      </c>
      <c r="AA48" s="62">
        <v>36</v>
      </c>
      <c r="AB48" s="61" t="s">
        <v>73</v>
      </c>
    </row>
    <row r="49" spans="2:28" ht="18.75" customHeight="1">
      <c r="B49" s="61" t="s">
        <v>74</v>
      </c>
      <c r="C49" s="62">
        <v>17877</v>
      </c>
      <c r="D49" s="63">
        <f t="shared" si="1"/>
        <v>100</v>
      </c>
      <c r="E49" s="64">
        <v>50</v>
      </c>
      <c r="F49" s="65">
        <v>50</v>
      </c>
      <c r="G49" s="63">
        <f t="shared" si="2"/>
        <v>7</v>
      </c>
      <c r="H49" s="64">
        <v>3</v>
      </c>
      <c r="I49" s="65">
        <v>4</v>
      </c>
      <c r="J49" s="63">
        <f t="shared" si="3"/>
        <v>315</v>
      </c>
      <c r="K49" s="64">
        <v>158</v>
      </c>
      <c r="L49" s="65">
        <v>157</v>
      </c>
      <c r="M49" s="62">
        <f t="shared" si="4"/>
        <v>-215</v>
      </c>
      <c r="N49" s="63">
        <f t="shared" si="5"/>
        <v>0</v>
      </c>
      <c r="O49" s="64">
        <v>0</v>
      </c>
      <c r="P49" s="65">
        <v>0</v>
      </c>
      <c r="Q49" s="63">
        <f t="shared" si="6"/>
        <v>0</v>
      </c>
      <c r="R49" s="64">
        <v>0</v>
      </c>
      <c r="S49" s="65">
        <v>0</v>
      </c>
      <c r="T49" s="63">
        <f t="shared" si="7"/>
        <v>7</v>
      </c>
      <c r="U49" s="64">
        <v>2</v>
      </c>
      <c r="V49" s="65">
        <v>5</v>
      </c>
      <c r="W49" s="63">
        <f t="shared" si="8"/>
        <v>1</v>
      </c>
      <c r="X49" s="64">
        <v>1</v>
      </c>
      <c r="Y49" s="65">
        <v>0</v>
      </c>
      <c r="Z49" s="62">
        <v>56</v>
      </c>
      <c r="AA49" s="62">
        <v>25</v>
      </c>
      <c r="AB49" s="61" t="s">
        <v>74</v>
      </c>
    </row>
    <row r="50" spans="2:28" ht="18.75" customHeight="1">
      <c r="B50" s="61" t="s">
        <v>75</v>
      </c>
      <c r="C50" s="62">
        <v>4760</v>
      </c>
      <c r="D50" s="63">
        <f t="shared" si="1"/>
        <v>30</v>
      </c>
      <c r="E50" s="64">
        <v>15</v>
      </c>
      <c r="F50" s="65">
        <v>15</v>
      </c>
      <c r="G50" s="63">
        <f t="shared" si="2"/>
        <v>2</v>
      </c>
      <c r="H50" s="64">
        <v>2</v>
      </c>
      <c r="I50" s="65">
        <v>0</v>
      </c>
      <c r="J50" s="63">
        <f t="shared" si="3"/>
        <v>72</v>
      </c>
      <c r="K50" s="64">
        <v>32</v>
      </c>
      <c r="L50" s="65">
        <v>40</v>
      </c>
      <c r="M50" s="62">
        <f t="shared" si="4"/>
        <v>-42</v>
      </c>
      <c r="N50" s="63">
        <f t="shared" si="5"/>
        <v>0</v>
      </c>
      <c r="O50" s="64">
        <v>0</v>
      </c>
      <c r="P50" s="65">
        <v>0</v>
      </c>
      <c r="Q50" s="63">
        <f t="shared" si="6"/>
        <v>0</v>
      </c>
      <c r="R50" s="64">
        <v>0</v>
      </c>
      <c r="S50" s="65">
        <v>0</v>
      </c>
      <c r="T50" s="63">
        <f t="shared" si="7"/>
        <v>0</v>
      </c>
      <c r="U50" s="64">
        <v>0</v>
      </c>
      <c r="V50" s="65">
        <v>0</v>
      </c>
      <c r="W50" s="63">
        <f t="shared" si="8"/>
        <v>0</v>
      </c>
      <c r="X50" s="64">
        <v>0</v>
      </c>
      <c r="Y50" s="65">
        <v>0</v>
      </c>
      <c r="Z50" s="62">
        <v>14</v>
      </c>
      <c r="AA50" s="62">
        <v>5</v>
      </c>
      <c r="AB50" s="61" t="s">
        <v>75</v>
      </c>
    </row>
    <row r="51" spans="2:28" ht="18.75" customHeight="1">
      <c r="B51" s="56" t="s">
        <v>76</v>
      </c>
      <c r="C51" s="57">
        <v>89750</v>
      </c>
      <c r="D51" s="58">
        <f t="shared" si="1"/>
        <v>667</v>
      </c>
      <c r="E51" s="59">
        <f>SUM(E52:E61)</f>
        <v>323</v>
      </c>
      <c r="F51" s="60">
        <f>SUM(F52:F61)</f>
        <v>344</v>
      </c>
      <c r="G51" s="58">
        <f t="shared" si="2"/>
        <v>51</v>
      </c>
      <c r="H51" s="59">
        <f>SUM(H52:H61)</f>
        <v>19</v>
      </c>
      <c r="I51" s="60">
        <f>SUM(I52:I61)</f>
        <v>32</v>
      </c>
      <c r="J51" s="58">
        <f t="shared" si="3"/>
        <v>1377</v>
      </c>
      <c r="K51" s="59">
        <f>SUM(K52:K61)</f>
        <v>650</v>
      </c>
      <c r="L51" s="60">
        <f>SUM(L52:L61)</f>
        <v>727</v>
      </c>
      <c r="M51" s="57">
        <f t="shared" si="4"/>
        <v>-710</v>
      </c>
      <c r="N51" s="58">
        <f t="shared" si="5"/>
        <v>4</v>
      </c>
      <c r="O51" s="59">
        <f>SUM(O52:O61)</f>
        <v>1</v>
      </c>
      <c r="P51" s="60">
        <f>SUM(P52:P61)</f>
        <v>3</v>
      </c>
      <c r="Q51" s="58">
        <f t="shared" si="6"/>
        <v>3</v>
      </c>
      <c r="R51" s="59">
        <f>SUM(R52:R61)</f>
        <v>1</v>
      </c>
      <c r="S51" s="60">
        <f>SUM(S52:S61)</f>
        <v>2</v>
      </c>
      <c r="T51" s="58">
        <f t="shared" si="7"/>
        <v>28</v>
      </c>
      <c r="U51" s="59">
        <f>SUM(U52:U61)</f>
        <v>12</v>
      </c>
      <c r="V51" s="60">
        <f>SUM(V52:V61)</f>
        <v>16</v>
      </c>
      <c r="W51" s="58">
        <f t="shared" si="8"/>
        <v>3</v>
      </c>
      <c r="X51" s="59">
        <f>SUM(X52:X61)</f>
        <v>0</v>
      </c>
      <c r="Y51" s="60">
        <f>SUM(Y52:Y61)</f>
        <v>3</v>
      </c>
      <c r="Z51" s="57">
        <f>SUM(Z52:Z61)</f>
        <v>354</v>
      </c>
      <c r="AA51" s="57">
        <f>SUM(AA52:AA61)</f>
        <v>180</v>
      </c>
      <c r="AB51" s="56" t="s">
        <v>76</v>
      </c>
    </row>
    <row r="52" spans="2:28" ht="18.75" customHeight="1">
      <c r="B52" s="61" t="s">
        <v>77</v>
      </c>
      <c r="C52" s="62">
        <v>34046</v>
      </c>
      <c r="D52" s="63">
        <f t="shared" si="1"/>
        <v>283</v>
      </c>
      <c r="E52" s="64">
        <v>147</v>
      </c>
      <c r="F52" s="65">
        <v>136</v>
      </c>
      <c r="G52" s="63">
        <f t="shared" si="2"/>
        <v>17</v>
      </c>
      <c r="H52" s="64">
        <v>6</v>
      </c>
      <c r="I52" s="65">
        <v>11</v>
      </c>
      <c r="J52" s="63">
        <f t="shared" si="3"/>
        <v>500</v>
      </c>
      <c r="K52" s="64">
        <v>233</v>
      </c>
      <c r="L52" s="65">
        <v>267</v>
      </c>
      <c r="M52" s="62">
        <f t="shared" si="4"/>
        <v>-217</v>
      </c>
      <c r="N52" s="63">
        <f t="shared" si="5"/>
        <v>1</v>
      </c>
      <c r="O52" s="64">
        <v>0</v>
      </c>
      <c r="P52" s="65">
        <v>1</v>
      </c>
      <c r="Q52" s="63">
        <f t="shared" si="6"/>
        <v>1</v>
      </c>
      <c r="R52" s="64">
        <v>0</v>
      </c>
      <c r="S52" s="65">
        <v>1</v>
      </c>
      <c r="T52" s="63">
        <f t="shared" si="7"/>
        <v>12</v>
      </c>
      <c r="U52" s="64">
        <v>7</v>
      </c>
      <c r="V52" s="65">
        <v>5</v>
      </c>
      <c r="W52" s="63">
        <f t="shared" si="8"/>
        <v>1</v>
      </c>
      <c r="X52" s="64">
        <v>0</v>
      </c>
      <c r="Y52" s="65">
        <v>1</v>
      </c>
      <c r="Z52" s="62">
        <v>144</v>
      </c>
      <c r="AA52" s="62">
        <v>66</v>
      </c>
      <c r="AB52" s="61" t="s">
        <v>77</v>
      </c>
    </row>
    <row r="53" spans="2:28" ht="18.75" customHeight="1">
      <c r="B53" s="61" t="s">
        <v>78</v>
      </c>
      <c r="C53" s="62">
        <v>10805</v>
      </c>
      <c r="D53" s="63">
        <f>E53+F53</f>
        <v>108</v>
      </c>
      <c r="E53" s="64">
        <v>45</v>
      </c>
      <c r="F53" s="65">
        <v>63</v>
      </c>
      <c r="G53" s="63">
        <f>H53+I53</f>
        <v>11</v>
      </c>
      <c r="H53" s="64">
        <v>5</v>
      </c>
      <c r="I53" s="65">
        <v>6</v>
      </c>
      <c r="J53" s="63">
        <f>K53+L53</f>
        <v>148</v>
      </c>
      <c r="K53" s="64">
        <v>70</v>
      </c>
      <c r="L53" s="65">
        <v>78</v>
      </c>
      <c r="M53" s="62">
        <f>D53-J53</f>
        <v>-40</v>
      </c>
      <c r="N53" s="63">
        <f>O53+P53</f>
        <v>2</v>
      </c>
      <c r="O53" s="64">
        <v>0</v>
      </c>
      <c r="P53" s="65">
        <v>2</v>
      </c>
      <c r="Q53" s="63">
        <f>R53+S53</f>
        <v>1</v>
      </c>
      <c r="R53" s="64">
        <v>0</v>
      </c>
      <c r="S53" s="65">
        <v>1</v>
      </c>
      <c r="T53" s="63">
        <f>U53+V53</f>
        <v>5</v>
      </c>
      <c r="U53" s="64">
        <v>1</v>
      </c>
      <c r="V53" s="65">
        <v>4</v>
      </c>
      <c r="W53" s="63">
        <f>X53+Y53</f>
        <v>1</v>
      </c>
      <c r="X53" s="64">
        <v>0</v>
      </c>
      <c r="Y53" s="65">
        <v>1</v>
      </c>
      <c r="Z53" s="62">
        <v>53</v>
      </c>
      <c r="AA53" s="62">
        <v>32</v>
      </c>
      <c r="AB53" s="61" t="s">
        <v>78</v>
      </c>
    </row>
    <row r="54" spans="2:28" ht="18.75" customHeight="1">
      <c r="B54" s="61" t="s">
        <v>79</v>
      </c>
      <c r="C54" s="62">
        <v>15603</v>
      </c>
      <c r="D54" s="63">
        <f>E54+F54</f>
        <v>107</v>
      </c>
      <c r="E54" s="64">
        <v>51</v>
      </c>
      <c r="F54" s="65">
        <v>56</v>
      </c>
      <c r="G54" s="63">
        <f>H54+I54</f>
        <v>9</v>
      </c>
      <c r="H54" s="64">
        <v>4</v>
      </c>
      <c r="I54" s="65">
        <v>5</v>
      </c>
      <c r="J54" s="63">
        <f>K54+L54</f>
        <v>223</v>
      </c>
      <c r="K54" s="64">
        <v>106</v>
      </c>
      <c r="L54" s="65">
        <v>117</v>
      </c>
      <c r="M54" s="62">
        <f>D54-J54</f>
        <v>-116</v>
      </c>
      <c r="N54" s="63">
        <f>O54+P54</f>
        <v>1</v>
      </c>
      <c r="O54" s="64">
        <v>1</v>
      </c>
      <c r="P54" s="65">
        <v>0</v>
      </c>
      <c r="Q54" s="63">
        <f>R54+S54</f>
        <v>1</v>
      </c>
      <c r="R54" s="64">
        <v>1</v>
      </c>
      <c r="S54" s="65">
        <v>0</v>
      </c>
      <c r="T54" s="63">
        <f>U54+V54</f>
        <v>5</v>
      </c>
      <c r="U54" s="64">
        <v>2</v>
      </c>
      <c r="V54" s="65">
        <v>3</v>
      </c>
      <c r="W54" s="63">
        <f>X54+Y54</f>
        <v>1</v>
      </c>
      <c r="X54" s="64">
        <v>0</v>
      </c>
      <c r="Y54" s="65">
        <v>1</v>
      </c>
      <c r="Z54" s="62">
        <v>62</v>
      </c>
      <c r="AA54" s="62">
        <v>41</v>
      </c>
      <c r="AB54" s="61" t="s">
        <v>79</v>
      </c>
    </row>
    <row r="55" spans="2:28" ht="18.75" customHeight="1">
      <c r="B55" s="61" t="s">
        <v>80</v>
      </c>
      <c r="C55" s="62">
        <v>9925</v>
      </c>
      <c r="D55" s="63">
        <f>E55+F55</f>
        <v>59</v>
      </c>
      <c r="E55" s="64">
        <v>30</v>
      </c>
      <c r="F55" s="65">
        <v>29</v>
      </c>
      <c r="G55" s="63">
        <f>H55+I55</f>
        <v>1</v>
      </c>
      <c r="H55" s="64">
        <v>0</v>
      </c>
      <c r="I55" s="65">
        <v>1</v>
      </c>
      <c r="J55" s="63">
        <f>K55+L55</f>
        <v>150</v>
      </c>
      <c r="K55" s="64">
        <v>73</v>
      </c>
      <c r="L55" s="65">
        <v>77</v>
      </c>
      <c r="M55" s="62">
        <f>D55-J55</f>
        <v>-91</v>
      </c>
      <c r="N55" s="63">
        <f>O55+P55</f>
        <v>0</v>
      </c>
      <c r="O55" s="64">
        <v>0</v>
      </c>
      <c r="P55" s="65">
        <v>0</v>
      </c>
      <c r="Q55" s="63">
        <f>R55+S55</f>
        <v>0</v>
      </c>
      <c r="R55" s="64">
        <v>0</v>
      </c>
      <c r="S55" s="65">
        <v>0</v>
      </c>
      <c r="T55" s="63">
        <f>U55+V55</f>
        <v>1</v>
      </c>
      <c r="U55" s="64">
        <v>1</v>
      </c>
      <c r="V55" s="65">
        <v>0</v>
      </c>
      <c r="W55" s="63">
        <f>X55+Y55</f>
        <v>0</v>
      </c>
      <c r="X55" s="64">
        <v>0</v>
      </c>
      <c r="Y55" s="65">
        <v>0</v>
      </c>
      <c r="Z55" s="62">
        <v>36</v>
      </c>
      <c r="AA55" s="62">
        <v>15</v>
      </c>
      <c r="AB55" s="61" t="s">
        <v>80</v>
      </c>
    </row>
    <row r="56" spans="2:28" ht="18.75" customHeight="1">
      <c r="B56" s="61" t="s">
        <v>81</v>
      </c>
      <c r="C56" s="62">
        <v>4064</v>
      </c>
      <c r="D56" s="63">
        <f>E56+F56</f>
        <v>26</v>
      </c>
      <c r="E56" s="64">
        <v>8</v>
      </c>
      <c r="F56" s="65">
        <v>18</v>
      </c>
      <c r="G56" s="63">
        <f>H56+I56</f>
        <v>2</v>
      </c>
      <c r="H56" s="64">
        <v>0</v>
      </c>
      <c r="I56" s="65">
        <v>2</v>
      </c>
      <c r="J56" s="63">
        <f>K56+L56</f>
        <v>78</v>
      </c>
      <c r="K56" s="64">
        <v>37</v>
      </c>
      <c r="L56" s="65">
        <v>41</v>
      </c>
      <c r="M56" s="62">
        <f>D56-J56</f>
        <v>-52</v>
      </c>
      <c r="N56" s="63">
        <f>O56+P56</f>
        <v>0</v>
      </c>
      <c r="O56" s="64">
        <v>0</v>
      </c>
      <c r="P56" s="65">
        <v>0</v>
      </c>
      <c r="Q56" s="63">
        <f>R56+S56</f>
        <v>0</v>
      </c>
      <c r="R56" s="64">
        <v>0</v>
      </c>
      <c r="S56" s="65">
        <v>0</v>
      </c>
      <c r="T56" s="63">
        <f>U56+V56</f>
        <v>1</v>
      </c>
      <c r="U56" s="64">
        <v>0</v>
      </c>
      <c r="V56" s="65">
        <v>1</v>
      </c>
      <c r="W56" s="63">
        <f>X56+Y56</f>
        <v>0</v>
      </c>
      <c r="X56" s="64">
        <v>0</v>
      </c>
      <c r="Y56" s="65">
        <v>0</v>
      </c>
      <c r="Z56" s="62">
        <v>15</v>
      </c>
      <c r="AA56" s="62">
        <v>5</v>
      </c>
      <c r="AB56" s="61" t="s">
        <v>81</v>
      </c>
    </row>
    <row r="57" spans="2:28" ht="18.75" customHeight="1">
      <c r="B57" s="61" t="s">
        <v>82</v>
      </c>
      <c r="C57" s="62">
        <v>2280</v>
      </c>
      <c r="D57" s="63">
        <f>E57+F57</f>
        <v>15</v>
      </c>
      <c r="E57" s="64">
        <v>7</v>
      </c>
      <c r="F57" s="65">
        <v>8</v>
      </c>
      <c r="G57" s="63">
        <f>H57+I57</f>
        <v>0</v>
      </c>
      <c r="H57" s="64">
        <v>0</v>
      </c>
      <c r="I57" s="65">
        <v>0</v>
      </c>
      <c r="J57" s="63">
        <f>K57+L57</f>
        <v>40</v>
      </c>
      <c r="K57" s="64">
        <v>20</v>
      </c>
      <c r="L57" s="65">
        <v>20</v>
      </c>
      <c r="M57" s="62">
        <f>D57-J57</f>
        <v>-25</v>
      </c>
      <c r="N57" s="63">
        <f>O57+P57</f>
        <v>0</v>
      </c>
      <c r="O57" s="64">
        <v>0</v>
      </c>
      <c r="P57" s="65">
        <v>0</v>
      </c>
      <c r="Q57" s="63">
        <f>R57+S57</f>
        <v>0</v>
      </c>
      <c r="R57" s="64">
        <v>0</v>
      </c>
      <c r="S57" s="65">
        <v>0</v>
      </c>
      <c r="T57" s="63">
        <f>U57+V57</f>
        <v>0</v>
      </c>
      <c r="U57" s="64">
        <v>0</v>
      </c>
      <c r="V57" s="65">
        <v>0</v>
      </c>
      <c r="W57" s="63">
        <f>X57+Y57</f>
        <v>0</v>
      </c>
      <c r="X57" s="64">
        <v>0</v>
      </c>
      <c r="Y57" s="65">
        <v>0</v>
      </c>
      <c r="Z57" s="62">
        <v>5</v>
      </c>
      <c r="AA57" s="62">
        <v>2</v>
      </c>
      <c r="AB57" s="61" t="s">
        <v>82</v>
      </c>
    </row>
    <row r="58" spans="2:28" ht="18.75" customHeight="1">
      <c r="B58" s="61" t="s">
        <v>83</v>
      </c>
      <c r="C58" s="62">
        <v>4614</v>
      </c>
      <c r="D58" s="63">
        <f t="shared" si="1"/>
        <v>22</v>
      </c>
      <c r="E58" s="64">
        <v>10</v>
      </c>
      <c r="F58" s="65">
        <v>12</v>
      </c>
      <c r="G58" s="63">
        <f t="shared" si="2"/>
        <v>5</v>
      </c>
      <c r="H58" s="64">
        <v>2</v>
      </c>
      <c r="I58" s="65">
        <v>3</v>
      </c>
      <c r="J58" s="63">
        <f t="shared" si="3"/>
        <v>75</v>
      </c>
      <c r="K58" s="64">
        <v>33</v>
      </c>
      <c r="L58" s="65">
        <v>42</v>
      </c>
      <c r="M58" s="62">
        <f t="shared" si="4"/>
        <v>-53</v>
      </c>
      <c r="N58" s="63">
        <f t="shared" si="5"/>
        <v>0</v>
      </c>
      <c r="O58" s="64">
        <v>0</v>
      </c>
      <c r="P58" s="65">
        <v>0</v>
      </c>
      <c r="Q58" s="63">
        <f t="shared" si="6"/>
        <v>0</v>
      </c>
      <c r="R58" s="64">
        <v>0</v>
      </c>
      <c r="S58" s="65">
        <v>0</v>
      </c>
      <c r="T58" s="63">
        <f t="shared" si="7"/>
        <v>1</v>
      </c>
      <c r="U58" s="64">
        <v>0</v>
      </c>
      <c r="V58" s="65">
        <v>1</v>
      </c>
      <c r="W58" s="63">
        <f t="shared" si="8"/>
        <v>0</v>
      </c>
      <c r="X58" s="64">
        <v>0</v>
      </c>
      <c r="Y58" s="65">
        <v>0</v>
      </c>
      <c r="Z58" s="62">
        <v>8</v>
      </c>
      <c r="AA58" s="62">
        <v>7</v>
      </c>
      <c r="AB58" s="61" t="s">
        <v>83</v>
      </c>
    </row>
    <row r="59" spans="2:28" ht="18.75" customHeight="1">
      <c r="B59" s="61" t="s">
        <v>84</v>
      </c>
      <c r="C59" s="62">
        <v>1081</v>
      </c>
      <c r="D59" s="63">
        <f t="shared" si="1"/>
        <v>3</v>
      </c>
      <c r="E59" s="64">
        <v>1</v>
      </c>
      <c r="F59" s="65">
        <v>2</v>
      </c>
      <c r="G59" s="63">
        <f t="shared" si="2"/>
        <v>2</v>
      </c>
      <c r="H59" s="64">
        <v>0</v>
      </c>
      <c r="I59" s="65">
        <v>2</v>
      </c>
      <c r="J59" s="63">
        <f t="shared" si="3"/>
        <v>29</v>
      </c>
      <c r="K59" s="64">
        <v>16</v>
      </c>
      <c r="L59" s="65">
        <v>13</v>
      </c>
      <c r="M59" s="62">
        <f t="shared" si="4"/>
        <v>-26</v>
      </c>
      <c r="N59" s="63">
        <f t="shared" si="5"/>
        <v>0</v>
      </c>
      <c r="O59" s="64">
        <v>0</v>
      </c>
      <c r="P59" s="65">
        <v>0</v>
      </c>
      <c r="Q59" s="63">
        <f t="shared" si="6"/>
        <v>0</v>
      </c>
      <c r="R59" s="64">
        <v>0</v>
      </c>
      <c r="S59" s="65">
        <v>0</v>
      </c>
      <c r="T59" s="63">
        <f t="shared" si="7"/>
        <v>0</v>
      </c>
      <c r="U59" s="64">
        <v>0</v>
      </c>
      <c r="V59" s="65">
        <v>0</v>
      </c>
      <c r="W59" s="63">
        <f t="shared" si="8"/>
        <v>0</v>
      </c>
      <c r="X59" s="64">
        <v>0</v>
      </c>
      <c r="Y59" s="65">
        <v>0</v>
      </c>
      <c r="Z59" s="62">
        <v>6</v>
      </c>
      <c r="AA59" s="62">
        <v>0</v>
      </c>
      <c r="AB59" s="61" t="s">
        <v>84</v>
      </c>
    </row>
    <row r="60" spans="2:28" ht="18.75" customHeight="1">
      <c r="B60" s="61" t="s">
        <v>85</v>
      </c>
      <c r="C60" s="62">
        <v>3522</v>
      </c>
      <c r="D60" s="63">
        <f t="shared" si="1"/>
        <v>31</v>
      </c>
      <c r="E60" s="64">
        <v>15</v>
      </c>
      <c r="F60" s="65">
        <v>16</v>
      </c>
      <c r="G60" s="63">
        <f t="shared" si="2"/>
        <v>4</v>
      </c>
      <c r="H60" s="64">
        <v>2</v>
      </c>
      <c r="I60" s="65">
        <v>2</v>
      </c>
      <c r="J60" s="63">
        <f t="shared" si="3"/>
        <v>43</v>
      </c>
      <c r="K60" s="64">
        <v>21</v>
      </c>
      <c r="L60" s="65">
        <v>22</v>
      </c>
      <c r="M60" s="62">
        <f t="shared" si="4"/>
        <v>-12</v>
      </c>
      <c r="N60" s="63">
        <f t="shared" si="5"/>
        <v>0</v>
      </c>
      <c r="O60" s="64">
        <v>0</v>
      </c>
      <c r="P60" s="65">
        <v>0</v>
      </c>
      <c r="Q60" s="63">
        <f t="shared" si="6"/>
        <v>0</v>
      </c>
      <c r="R60" s="64">
        <v>0</v>
      </c>
      <c r="S60" s="65">
        <v>0</v>
      </c>
      <c r="T60" s="63">
        <f t="shared" si="7"/>
        <v>2</v>
      </c>
      <c r="U60" s="64">
        <v>1</v>
      </c>
      <c r="V60" s="65">
        <v>1</v>
      </c>
      <c r="W60" s="63">
        <f t="shared" si="8"/>
        <v>0</v>
      </c>
      <c r="X60" s="64">
        <v>0</v>
      </c>
      <c r="Y60" s="65">
        <v>0</v>
      </c>
      <c r="Z60" s="62">
        <v>16</v>
      </c>
      <c r="AA60" s="62">
        <v>7</v>
      </c>
      <c r="AB60" s="61" t="s">
        <v>85</v>
      </c>
    </row>
    <row r="61" spans="2:28" ht="18.75" customHeight="1">
      <c r="B61" s="61" t="s">
        <v>86</v>
      </c>
      <c r="C61" s="62">
        <v>3810</v>
      </c>
      <c r="D61" s="63">
        <f t="shared" si="1"/>
        <v>13</v>
      </c>
      <c r="E61" s="64">
        <v>9</v>
      </c>
      <c r="F61" s="65">
        <v>4</v>
      </c>
      <c r="G61" s="63">
        <f t="shared" si="2"/>
        <v>0</v>
      </c>
      <c r="H61" s="64">
        <v>0</v>
      </c>
      <c r="I61" s="65">
        <v>0</v>
      </c>
      <c r="J61" s="63">
        <f t="shared" si="3"/>
        <v>91</v>
      </c>
      <c r="K61" s="64">
        <v>41</v>
      </c>
      <c r="L61" s="65">
        <v>50</v>
      </c>
      <c r="M61" s="62">
        <f t="shared" si="4"/>
        <v>-78</v>
      </c>
      <c r="N61" s="63">
        <f t="shared" si="5"/>
        <v>0</v>
      </c>
      <c r="O61" s="64">
        <v>0</v>
      </c>
      <c r="P61" s="65">
        <v>0</v>
      </c>
      <c r="Q61" s="63">
        <f t="shared" si="6"/>
        <v>0</v>
      </c>
      <c r="R61" s="64">
        <v>0</v>
      </c>
      <c r="S61" s="65">
        <v>0</v>
      </c>
      <c r="T61" s="63">
        <f t="shared" si="7"/>
        <v>1</v>
      </c>
      <c r="U61" s="64">
        <v>0</v>
      </c>
      <c r="V61" s="65">
        <v>1</v>
      </c>
      <c r="W61" s="63">
        <f t="shared" si="8"/>
        <v>0</v>
      </c>
      <c r="X61" s="64">
        <v>0</v>
      </c>
      <c r="Y61" s="65">
        <v>0</v>
      </c>
      <c r="Z61" s="62">
        <v>9</v>
      </c>
      <c r="AA61" s="62">
        <v>5</v>
      </c>
      <c r="AB61" s="61" t="s">
        <v>86</v>
      </c>
    </row>
    <row r="62" spans="2:28" ht="18.75" customHeight="1">
      <c r="B62" s="56" t="s">
        <v>87</v>
      </c>
      <c r="C62" s="57">
        <v>119037</v>
      </c>
      <c r="D62" s="58">
        <f t="shared" si="1"/>
        <v>802</v>
      </c>
      <c r="E62" s="59">
        <f>SUM(E63:E65)</f>
        <v>400</v>
      </c>
      <c r="F62" s="60">
        <f>SUM(F63:F65)</f>
        <v>402</v>
      </c>
      <c r="G62" s="58">
        <f t="shared" si="2"/>
        <v>72</v>
      </c>
      <c r="H62" s="59">
        <f>SUM(H63:H65)</f>
        <v>30</v>
      </c>
      <c r="I62" s="60">
        <f>SUM(I63:I65)</f>
        <v>42</v>
      </c>
      <c r="J62" s="58">
        <f t="shared" si="3"/>
        <v>2017</v>
      </c>
      <c r="K62" s="59">
        <f>SUM(K63:K65)</f>
        <v>959</v>
      </c>
      <c r="L62" s="60">
        <f>SUM(L63:L65)</f>
        <v>1058</v>
      </c>
      <c r="M62" s="57">
        <f t="shared" si="4"/>
        <v>-1215</v>
      </c>
      <c r="N62" s="58">
        <f t="shared" si="5"/>
        <v>1</v>
      </c>
      <c r="O62" s="59">
        <f>SUM(O63:O65)</f>
        <v>0</v>
      </c>
      <c r="P62" s="60">
        <f>SUM(P63:P65)</f>
        <v>1</v>
      </c>
      <c r="Q62" s="58">
        <f t="shared" si="6"/>
        <v>0</v>
      </c>
      <c r="R62" s="59">
        <f>SUM(R63:R65)</f>
        <v>0</v>
      </c>
      <c r="S62" s="60">
        <f>SUM(S63:S65)</f>
        <v>0</v>
      </c>
      <c r="T62" s="58">
        <f t="shared" si="7"/>
        <v>19</v>
      </c>
      <c r="U62" s="59">
        <f>SUM(U63:U65)</f>
        <v>9</v>
      </c>
      <c r="V62" s="60">
        <f>SUM(V63:V65)</f>
        <v>10</v>
      </c>
      <c r="W62" s="58">
        <f t="shared" si="8"/>
        <v>5</v>
      </c>
      <c r="X62" s="59">
        <f>SUM(X63:X65)</f>
        <v>5</v>
      </c>
      <c r="Y62" s="60">
        <f>SUM(Y63:Y65)</f>
        <v>0</v>
      </c>
      <c r="Z62" s="57">
        <f>SUM(Z63:Z65)</f>
        <v>380</v>
      </c>
      <c r="AA62" s="57">
        <f>SUM(AA63:AA65)</f>
        <v>145</v>
      </c>
      <c r="AB62" s="56" t="s">
        <v>87</v>
      </c>
    </row>
    <row r="63" spans="2:28" ht="18.75" customHeight="1">
      <c r="B63" s="61" t="s">
        <v>88</v>
      </c>
      <c r="C63" s="62">
        <v>83521</v>
      </c>
      <c r="D63" s="63">
        <f t="shared" si="1"/>
        <v>581</v>
      </c>
      <c r="E63" s="64">
        <v>300</v>
      </c>
      <c r="F63" s="65">
        <v>281</v>
      </c>
      <c r="G63" s="63">
        <f t="shared" si="2"/>
        <v>55</v>
      </c>
      <c r="H63" s="64">
        <v>23</v>
      </c>
      <c r="I63" s="65">
        <v>32</v>
      </c>
      <c r="J63" s="63">
        <f t="shared" si="3"/>
        <v>1400</v>
      </c>
      <c r="K63" s="64">
        <v>662</v>
      </c>
      <c r="L63" s="65">
        <v>738</v>
      </c>
      <c r="M63" s="62">
        <f t="shared" si="4"/>
        <v>-819</v>
      </c>
      <c r="N63" s="63">
        <f t="shared" si="5"/>
        <v>1</v>
      </c>
      <c r="O63" s="64">
        <v>0</v>
      </c>
      <c r="P63" s="65">
        <v>1</v>
      </c>
      <c r="Q63" s="63">
        <f t="shared" si="6"/>
        <v>0</v>
      </c>
      <c r="R63" s="64">
        <v>0</v>
      </c>
      <c r="S63" s="65">
        <v>0</v>
      </c>
      <c r="T63" s="63">
        <f t="shared" si="7"/>
        <v>12</v>
      </c>
      <c r="U63" s="64">
        <v>4</v>
      </c>
      <c r="V63" s="65">
        <v>8</v>
      </c>
      <c r="W63" s="63">
        <f t="shared" si="8"/>
        <v>2</v>
      </c>
      <c r="X63" s="64">
        <v>2</v>
      </c>
      <c r="Y63" s="65">
        <v>0</v>
      </c>
      <c r="Z63" s="62">
        <v>270</v>
      </c>
      <c r="AA63" s="62">
        <v>106</v>
      </c>
      <c r="AB63" s="61" t="s">
        <v>88</v>
      </c>
    </row>
    <row r="64" spans="2:28" ht="18.75" customHeight="1">
      <c r="B64" s="61" t="s">
        <v>89</v>
      </c>
      <c r="C64" s="62">
        <v>27657</v>
      </c>
      <c r="D64" s="63">
        <f>E64+F64</f>
        <v>169</v>
      </c>
      <c r="E64" s="64">
        <v>76</v>
      </c>
      <c r="F64" s="65">
        <v>93</v>
      </c>
      <c r="G64" s="63">
        <f>H64+I64</f>
        <v>13</v>
      </c>
      <c r="H64" s="64">
        <v>5</v>
      </c>
      <c r="I64" s="65">
        <v>8</v>
      </c>
      <c r="J64" s="63">
        <f>K64+L64</f>
        <v>483</v>
      </c>
      <c r="K64" s="64">
        <v>226</v>
      </c>
      <c r="L64" s="65">
        <v>257</v>
      </c>
      <c r="M64" s="62">
        <f>D64-J64</f>
        <v>-314</v>
      </c>
      <c r="N64" s="63">
        <f>O64+P64</f>
        <v>0</v>
      </c>
      <c r="O64" s="64">
        <v>0</v>
      </c>
      <c r="P64" s="65">
        <v>0</v>
      </c>
      <c r="Q64" s="63">
        <f>R64+S64</f>
        <v>0</v>
      </c>
      <c r="R64" s="64">
        <v>0</v>
      </c>
      <c r="S64" s="65">
        <v>0</v>
      </c>
      <c r="T64" s="63">
        <f>U64+V64</f>
        <v>5</v>
      </c>
      <c r="U64" s="64">
        <v>3</v>
      </c>
      <c r="V64" s="65">
        <v>2</v>
      </c>
      <c r="W64" s="63">
        <f>X64+Y64</f>
        <v>1</v>
      </c>
      <c r="X64" s="64">
        <v>1</v>
      </c>
      <c r="Y64" s="65">
        <v>0</v>
      </c>
      <c r="Z64" s="62">
        <v>86</v>
      </c>
      <c r="AA64" s="62">
        <v>33</v>
      </c>
      <c r="AB64" s="61" t="s">
        <v>89</v>
      </c>
    </row>
    <row r="65" spans="2:28" ht="18.75" customHeight="1" thickBot="1">
      <c r="B65" s="67" t="s">
        <v>90</v>
      </c>
      <c r="C65" s="68">
        <v>7859</v>
      </c>
      <c r="D65" s="69">
        <f>E65+F65</f>
        <v>52</v>
      </c>
      <c r="E65" s="70">
        <v>24</v>
      </c>
      <c r="F65" s="71">
        <v>28</v>
      </c>
      <c r="G65" s="69">
        <f>H65+I65</f>
        <v>4</v>
      </c>
      <c r="H65" s="70">
        <v>2</v>
      </c>
      <c r="I65" s="71">
        <v>2</v>
      </c>
      <c r="J65" s="69">
        <f>K65+L65</f>
        <v>134</v>
      </c>
      <c r="K65" s="70">
        <v>71</v>
      </c>
      <c r="L65" s="71">
        <v>63</v>
      </c>
      <c r="M65" s="68">
        <f>D65-J65</f>
        <v>-82</v>
      </c>
      <c r="N65" s="69">
        <f>O65+P65</f>
        <v>0</v>
      </c>
      <c r="O65" s="70">
        <v>0</v>
      </c>
      <c r="P65" s="71">
        <v>0</v>
      </c>
      <c r="Q65" s="69">
        <f>R65+S65</f>
        <v>0</v>
      </c>
      <c r="R65" s="70">
        <v>0</v>
      </c>
      <c r="S65" s="71">
        <v>0</v>
      </c>
      <c r="T65" s="69">
        <f>U65+V65</f>
        <v>2</v>
      </c>
      <c r="U65" s="70">
        <v>2</v>
      </c>
      <c r="V65" s="71">
        <v>0</v>
      </c>
      <c r="W65" s="69">
        <f>X65+Y65</f>
        <v>2</v>
      </c>
      <c r="X65" s="70">
        <v>2</v>
      </c>
      <c r="Y65" s="71">
        <v>0</v>
      </c>
      <c r="Z65" s="68">
        <v>24</v>
      </c>
      <c r="AA65" s="68">
        <v>6</v>
      </c>
      <c r="AB65" s="67" t="s">
        <v>90</v>
      </c>
    </row>
    <row r="66" ht="18.75" customHeight="1">
      <c r="B66" s="72" t="s">
        <v>91</v>
      </c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</sheetData>
  <sheetProtection/>
  <printOptions/>
  <pageMargins left="0.7874015748031497" right="0.73" top="0.7874015748031497" bottom="0.3937007874015748" header="0.31496062992125984" footer="0.2755905511811024"/>
  <pageSetup horizontalDpi="300" verticalDpi="300" orientation="portrait" pageOrder="overThenDown" paperSize="9" scale="65" r:id="rId2"/>
  <headerFooter alignWithMargins="0">
    <oddHeader>&amp;R&amp;F/&amp;A</oddHeader>
    <oddFooter>&amp;R&amp;P/&amp;N</oddFooter>
  </headerFooter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2016-01-18T06:25:53Z</dcterms:created>
  <dcterms:modified xsi:type="dcterms:W3CDTF">2016-01-18T06:29:29Z</dcterms:modified>
  <cp:category/>
  <cp:version/>
  <cp:contentType/>
  <cp:contentStatus/>
</cp:coreProperties>
</file>