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45" activeTab="0"/>
  </bookViews>
  <sheets>
    <sheet name="第２表　年齢階級別人口推移 " sheetId="1" r:id="rId1"/>
  </sheets>
  <definedNames>
    <definedName name="_xlnm.Print_Area" localSheetId="0">'第２表　年齢階級別人口推移 '!$B$1:$O$40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<sst xmlns="http://schemas.openxmlformats.org/spreadsheetml/2006/main" count="67" uniqueCount="56">
  <si>
    <t>年  次</t>
  </si>
  <si>
    <t>年少人口</t>
  </si>
  <si>
    <t>老年人口</t>
  </si>
  <si>
    <t>　　50年</t>
  </si>
  <si>
    <t>　　55年</t>
  </si>
  <si>
    <t>　　60年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</si>
  <si>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</si>
  <si>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</si>
  <si>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</si>
  <si>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</si>
  <si>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９年</t>
  </si>
  <si>
    <t xml:space="preserve">  　10年</t>
  </si>
  <si>
    <t>第２表　年齢階級（３区分）別人口の構造係数及び構造指数の推移</t>
  </si>
  <si>
    <t>年齢階級別人口（人）</t>
  </si>
  <si>
    <t>年齢構造指数</t>
  </si>
  <si>
    <t>生産年齢
人口</t>
  </si>
  <si>
    <t>人口指数</t>
  </si>
  <si>
    <t>(0～14歳)</t>
  </si>
  <si>
    <t>(15～64歳)</t>
  </si>
  <si>
    <t>(65歳以上)</t>
  </si>
  <si>
    <t xml:space="preserve">  　３年</t>
  </si>
  <si>
    <t xml:space="preserve">  　８年</t>
  </si>
  <si>
    <t xml:space="preserve">  　11年</t>
  </si>
  <si>
    <t/>
  </si>
  <si>
    <t>昭和40年</t>
  </si>
  <si>
    <t xml:space="preserve">  　13年</t>
  </si>
  <si>
    <t>15年</t>
  </si>
  <si>
    <t>16年</t>
  </si>
  <si>
    <t>17年</t>
  </si>
  <si>
    <t>年少
人口</t>
  </si>
  <si>
    <t>生産年
齢人口</t>
  </si>
  <si>
    <t>老年
人口</t>
  </si>
  <si>
    <t>老年化
指　数</t>
  </si>
  <si>
    <t>従属
人口</t>
  </si>
  <si>
    <t xml:space="preserve"> 平成２年</t>
  </si>
  <si>
    <t xml:space="preserve">  　12年</t>
  </si>
  <si>
    <t xml:space="preserve">  　14年</t>
  </si>
  <si>
    <t>18年</t>
  </si>
  <si>
    <t>人口合計</t>
  </si>
  <si>
    <t>（注）</t>
  </si>
  <si>
    <t>２　年少人口指数：（０歳～１４歳）／（１５歳～６４歳）×１００</t>
  </si>
  <si>
    <t>３　老年人口指数：６５歳以上／（１５歳～６４歳）×１００</t>
  </si>
  <si>
    <t>４　従属人口指数：（０歳～１４歳＋６５歳以上）／（１５歳～６４歳）×１００</t>
  </si>
  <si>
    <t>５　老年化指数：６５歳以上／（０歳～１４歳）×１００</t>
  </si>
  <si>
    <t>　　年齢構造係数
 (総人口に対する割合)（％）</t>
  </si>
  <si>
    <t>19年</t>
  </si>
  <si>
    <t>20年</t>
  </si>
  <si>
    <t>21年</t>
  </si>
  <si>
    <t>22年</t>
  </si>
  <si>
    <t>23年</t>
  </si>
  <si>
    <t>24年</t>
  </si>
  <si>
    <t>25年</t>
  </si>
  <si>
    <t>１　国勢調査実施年(S40～H7,H12,H17,H22)は総務省統計局「国勢調査」。その他の年は県統計調査課「熊本県推計人口調査」</t>
  </si>
  <si>
    <t>昭和45年</t>
  </si>
  <si>
    <t>26年</t>
  </si>
  <si>
    <t>平成26年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</si>
</sst>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18.2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60" applyFont="1" applyAlignment="1">
      <alignment vertical="center"/>
      <protection/>
    </xf>
    <xf numFmtId="0" fontId="1" fillId="0" borderId="10" xfId="60" applyFont="1" applyFill="1" applyBorder="1" applyAlignment="1" applyProtection="1" quotePrefix="1">
      <alignment horizontal="right" vertical="center" shrinkToFit="1"/>
      <protection/>
    </xf>
    <xf numFmtId="0" fontId="1" fillId="0" borderId="10" xfId="60" applyFont="1" applyFill="1" applyBorder="1" applyAlignment="1" applyProtection="1" quotePrefix="1">
      <alignment horizontal="right" vertical="center"/>
      <protection/>
    </xf>
    <xf numFmtId="0" fontId="1" fillId="0" borderId="11" xfId="60" applyFont="1" applyFill="1" applyBorder="1" applyAlignment="1" applyProtection="1" quotePrefix="1">
      <alignment horizontal="right" vertical="center"/>
      <protection/>
    </xf>
    <xf numFmtId="0" fontId="1" fillId="0" borderId="0" xfId="60" applyFont="1" applyFill="1" applyAlignment="1">
      <alignment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1" fillId="0" borderId="15" xfId="60" applyFont="1" applyFill="1" applyBorder="1" applyAlignment="1" applyProtection="1" quotePrefix="1">
      <alignment horizontal="right" vertical="center" shrinkToFit="1"/>
      <protection/>
    </xf>
    <xf numFmtId="37" fontId="3" fillId="0" borderId="16" xfId="60" applyNumberFormat="1" applyFont="1" applyFill="1" applyBorder="1" applyAlignment="1" applyProtection="1">
      <alignment vertical="center"/>
      <protection/>
    </xf>
    <xf numFmtId="37" fontId="3" fillId="0" borderId="17" xfId="60" applyNumberFormat="1" applyFont="1" applyFill="1" applyBorder="1" applyAlignment="1" applyProtection="1">
      <alignment vertical="center"/>
      <protection/>
    </xf>
    <xf numFmtId="37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Fill="1" applyBorder="1" applyAlignment="1" applyProtection="1">
      <alignment vertical="center"/>
      <protection/>
    </xf>
    <xf numFmtId="176" fontId="3" fillId="0" borderId="17" xfId="60" applyNumberFormat="1" applyFont="1" applyFill="1" applyBorder="1" applyAlignment="1" applyProtection="1">
      <alignment vertical="center"/>
      <protection/>
    </xf>
    <xf numFmtId="176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Border="1" applyAlignment="1">
      <alignment vertical="center"/>
      <protection/>
    </xf>
    <xf numFmtId="176" fontId="3" fillId="0" borderId="17" xfId="60" applyNumberFormat="1" applyFont="1" applyBorder="1" applyAlignment="1">
      <alignment vertical="center"/>
      <protection/>
    </xf>
    <xf numFmtId="176" fontId="3" fillId="0" borderId="18" xfId="60" applyNumberFormat="1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37" fontId="3" fillId="0" borderId="20" xfId="60" applyNumberFormat="1" applyFont="1" applyFill="1" applyBorder="1" applyAlignment="1" applyProtection="1">
      <alignment vertical="center"/>
      <protection/>
    </xf>
    <xf numFmtId="37" fontId="3" fillId="0" borderId="21" xfId="60" applyNumberFormat="1" applyFont="1" applyFill="1" applyBorder="1" applyAlignment="1" applyProtection="1">
      <alignment vertical="center"/>
      <protection/>
    </xf>
    <xf numFmtId="37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vertical="center"/>
      <protection/>
    </xf>
    <xf numFmtId="176" fontId="3" fillId="0" borderId="21" xfId="60" applyNumberFormat="1" applyFont="1" applyFill="1" applyBorder="1" applyAlignment="1" applyProtection="1">
      <alignment vertical="center"/>
      <protection/>
    </xf>
    <xf numFmtId="176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Border="1" applyAlignment="1">
      <alignment vertical="center"/>
      <protection/>
    </xf>
    <xf numFmtId="176" fontId="3" fillId="0" borderId="21" xfId="60" applyNumberFormat="1" applyFont="1" applyBorder="1" applyAlignment="1">
      <alignment vertical="center"/>
      <protection/>
    </xf>
    <xf numFmtId="176" fontId="3" fillId="0" borderId="22" xfId="60" applyNumberFormat="1" applyFont="1" applyBorder="1" applyAlignment="1">
      <alignment vertical="center"/>
      <protection/>
    </xf>
    <xf numFmtId="176" fontId="3" fillId="0" borderId="23" xfId="60" applyNumberFormat="1" applyFont="1" applyBorder="1" applyAlignment="1">
      <alignment vertical="center"/>
      <protection/>
    </xf>
    <xf numFmtId="38" fontId="3" fillId="0" borderId="20" xfId="48" applyFont="1" applyFill="1" applyBorder="1" applyAlignment="1" applyProtection="1">
      <alignment vertical="center"/>
      <protection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22" xfId="48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horizontal="right" vertical="center"/>
      <protection/>
    </xf>
    <xf numFmtId="176" fontId="3" fillId="0" borderId="21" xfId="60" applyNumberFormat="1" applyFont="1" applyFill="1" applyBorder="1" applyAlignment="1" applyProtection="1">
      <alignment horizontal="right" vertical="center"/>
      <protection/>
    </xf>
    <xf numFmtId="176" fontId="3" fillId="0" borderId="22" xfId="60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3" fillId="0" borderId="25" xfId="48" applyFont="1" applyFill="1" applyBorder="1" applyAlignment="1" applyProtection="1">
      <alignment vertical="center"/>
      <protection/>
    </xf>
    <xf numFmtId="38" fontId="3" fillId="0" borderId="26" xfId="48" applyFont="1" applyFill="1" applyBorder="1" applyAlignment="1" applyProtection="1">
      <alignment vertical="center"/>
      <protection/>
    </xf>
    <xf numFmtId="176" fontId="3" fillId="0" borderId="24" xfId="60" applyNumberFormat="1" applyFont="1" applyFill="1" applyBorder="1" applyAlignment="1" applyProtection="1">
      <alignment horizontal="right" vertical="center"/>
      <protection/>
    </xf>
    <xf numFmtId="176" fontId="3" fillId="0" borderId="25" xfId="60" applyNumberFormat="1" applyFont="1" applyFill="1" applyBorder="1" applyAlignment="1" applyProtection="1">
      <alignment horizontal="right" vertical="center"/>
      <protection/>
    </xf>
    <xf numFmtId="176" fontId="3" fillId="0" borderId="26" xfId="60" applyNumberFormat="1" applyFont="1" applyFill="1" applyBorder="1" applyAlignment="1" applyProtection="1">
      <alignment horizontal="right" vertical="center"/>
      <protection/>
    </xf>
    <xf numFmtId="176" fontId="3" fillId="0" borderId="24" xfId="60" applyNumberFormat="1" applyFont="1" applyBorder="1" applyAlignment="1">
      <alignment vertical="center"/>
      <protection/>
    </xf>
    <xf numFmtId="176" fontId="3" fillId="0" borderId="25" xfId="60" applyNumberFormat="1" applyFont="1" applyBorder="1" applyAlignment="1">
      <alignment vertical="center"/>
      <protection/>
    </xf>
    <xf numFmtId="176" fontId="3" fillId="0" borderId="26" xfId="60" applyNumberFormat="1" applyFont="1" applyBorder="1" applyAlignment="1">
      <alignment vertical="center"/>
      <protection/>
    </xf>
    <xf numFmtId="176" fontId="3" fillId="0" borderId="27" xfId="60" applyNumberFormat="1" applyFont="1" applyBorder="1" applyAlignment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176" fontId="1" fillId="0" borderId="0" xfId="60" applyNumberFormat="1" applyFont="1" applyFill="1" applyBorder="1" applyAlignment="1" applyProtection="1">
      <alignment horizontal="right" vertical="center"/>
      <protection/>
    </xf>
    <xf numFmtId="176" fontId="1" fillId="0" borderId="0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Fill="1" applyAlignment="1" applyProtection="1" quotePrefix="1">
      <alignment horizontal="left" vertical="center"/>
      <protection/>
    </xf>
    <xf numFmtId="0" fontId="2" fillId="0" borderId="0" xfId="60" applyFont="1" applyFill="1" applyAlignment="1">
      <alignment vertical="center"/>
      <protection/>
    </xf>
    <xf numFmtId="1" fontId="2" fillId="0" borderId="0" xfId="60" applyNumberFormat="1" applyFont="1" applyFill="1" applyAlignment="1" applyProtection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Fill="1" applyAlignment="1" quotePrefix="1">
      <alignment vertical="center"/>
      <protection/>
    </xf>
    <xf numFmtId="38" fontId="3" fillId="0" borderId="28" xfId="48" applyFont="1" applyFill="1" applyBorder="1" applyAlignment="1" applyProtection="1">
      <alignment vertical="center"/>
      <protection/>
    </xf>
    <xf numFmtId="38" fontId="3" fillId="0" borderId="29" xfId="48" applyFont="1" applyFill="1" applyBorder="1" applyAlignment="1" applyProtection="1">
      <alignment vertical="center"/>
      <protection/>
    </xf>
    <xf numFmtId="176" fontId="3" fillId="0" borderId="30" xfId="60" applyNumberFormat="1" applyFont="1" applyFill="1" applyBorder="1" applyAlignment="1" applyProtection="1">
      <alignment horizontal="right" vertical="center"/>
      <protection/>
    </xf>
    <xf numFmtId="176" fontId="3" fillId="0" borderId="28" xfId="60" applyNumberFormat="1" applyFont="1" applyBorder="1" applyAlignment="1">
      <alignment vertical="center"/>
      <protection/>
    </xf>
    <xf numFmtId="176" fontId="3" fillId="0" borderId="29" xfId="60" applyNumberFormat="1" applyFont="1" applyBorder="1" applyAlignment="1">
      <alignment vertical="center"/>
      <protection/>
    </xf>
    <xf numFmtId="176" fontId="3" fillId="0" borderId="31" xfId="60" applyNumberFormat="1" applyFont="1" applyBorder="1" applyAlignment="1">
      <alignment vertical="center"/>
      <protection/>
    </xf>
    <xf numFmtId="0" fontId="1" fillId="0" borderId="0" xfId="60" applyFont="1" applyFill="1" applyBorder="1" applyAlignment="1" applyProtection="1">
      <alignment horizontal="right" vertical="center"/>
      <protection/>
    </xf>
    <xf numFmtId="38" fontId="3" fillId="0" borderId="30" xfId="48" applyFont="1" applyFill="1" applyBorder="1" applyAlignment="1" applyProtection="1">
      <alignment vertical="center"/>
      <protection/>
    </xf>
    <xf numFmtId="176" fontId="3" fillId="0" borderId="28" xfId="60" applyNumberFormat="1" applyFont="1" applyFill="1" applyBorder="1" applyAlignment="1" applyProtection="1">
      <alignment horizontal="right" vertical="center"/>
      <protection/>
    </xf>
    <xf numFmtId="0" fontId="1" fillId="0" borderId="32" xfId="60" applyFont="1" applyFill="1" applyBorder="1" applyAlignment="1" applyProtection="1" quotePrefix="1">
      <alignment horizontal="right" vertical="center"/>
      <protection/>
    </xf>
    <xf numFmtId="38" fontId="1" fillId="0" borderId="0" xfId="60" applyNumberFormat="1" applyFont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33" xfId="60" applyFont="1" applyFill="1" applyBorder="1" applyAlignment="1" applyProtection="1">
      <alignment horizontal="right" vertical="center"/>
      <protection/>
    </xf>
    <xf numFmtId="38" fontId="3" fillId="0" borderId="34" xfId="48" applyFont="1" applyFill="1" applyBorder="1" applyAlignment="1" applyProtection="1">
      <alignment vertical="center"/>
      <protection/>
    </xf>
    <xf numFmtId="38" fontId="3" fillId="0" borderId="35" xfId="48" applyFont="1" applyFill="1" applyBorder="1" applyAlignment="1" applyProtection="1">
      <alignment vertical="center"/>
      <protection/>
    </xf>
    <xf numFmtId="176" fontId="3" fillId="0" borderId="36" xfId="60" applyNumberFormat="1" applyFont="1" applyFill="1" applyBorder="1" applyAlignment="1" applyProtection="1">
      <alignment horizontal="right" vertical="center"/>
      <protection/>
    </xf>
    <xf numFmtId="176" fontId="3" fillId="0" borderId="34" xfId="60" applyNumberFormat="1" applyFont="1" applyBorder="1" applyAlignment="1">
      <alignment vertical="center"/>
      <protection/>
    </xf>
    <xf numFmtId="176" fontId="3" fillId="0" borderId="35" xfId="60" applyNumberFormat="1" applyFont="1" applyBorder="1" applyAlignment="1">
      <alignment vertical="center"/>
      <protection/>
    </xf>
    <xf numFmtId="176" fontId="3" fillId="0" borderId="37" xfId="60" applyNumberFormat="1" applyFont="1" applyBorder="1" applyAlignment="1">
      <alignment vertical="center"/>
      <protection/>
    </xf>
    <xf numFmtId="176" fontId="3" fillId="0" borderId="0" xfId="60" applyNumberFormat="1" applyFont="1" applyFill="1" applyBorder="1" applyAlignment="1" applyProtection="1">
      <alignment horizontal="right" vertical="center"/>
      <protection/>
    </xf>
    <xf numFmtId="0" fontId="1" fillId="0" borderId="38" xfId="60" applyFont="1" applyFill="1" applyBorder="1" applyAlignment="1" applyProtection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/>
    </xf>
    <xf numFmtId="38" fontId="3" fillId="0" borderId="40" xfId="48" applyFont="1" applyFill="1" applyBorder="1" applyAlignment="1" applyProtection="1">
      <alignment vertical="center"/>
      <protection/>
    </xf>
    <xf numFmtId="38" fontId="3" fillId="0" borderId="41" xfId="48" applyFont="1" applyFill="1" applyBorder="1" applyAlignment="1" applyProtection="1">
      <alignment vertical="center"/>
      <protection/>
    </xf>
    <xf numFmtId="176" fontId="3" fillId="0" borderId="40" xfId="60" applyNumberFormat="1" applyFont="1" applyFill="1" applyBorder="1" applyAlignment="1" applyProtection="1">
      <alignment horizontal="right" vertical="center"/>
      <protection/>
    </xf>
    <xf numFmtId="176" fontId="3" fillId="0" borderId="39" xfId="60" applyNumberFormat="1" applyFont="1" applyBorder="1" applyAlignment="1">
      <alignment vertical="center"/>
      <protection/>
    </xf>
    <xf numFmtId="176" fontId="3" fillId="0" borderId="40" xfId="60" applyNumberFormat="1" applyFont="1" applyBorder="1" applyAlignment="1">
      <alignment vertical="center"/>
      <protection/>
    </xf>
    <xf numFmtId="176" fontId="3" fillId="0" borderId="41" xfId="60" applyNumberFormat="1" applyFont="1" applyBorder="1" applyAlignment="1">
      <alignment vertical="center"/>
      <protection/>
    </xf>
    <xf numFmtId="176" fontId="3" fillId="0" borderId="42" xfId="60" applyNumberFormat="1" applyFont="1" applyBorder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1" fillId="0" borderId="32" xfId="60" applyFont="1" applyFill="1" applyBorder="1" applyAlignment="1" applyProtection="1">
      <alignment horizontal="right" vertical="center"/>
      <protection/>
    </xf>
    <xf numFmtId="0" fontId="5" fillId="0" borderId="0" xfId="60" applyFont="1" applyAlignment="1">
      <alignment horizontal="right"/>
      <protection/>
    </xf>
    <xf numFmtId="0" fontId="1" fillId="0" borderId="43" xfId="60" applyFont="1" applyFill="1" applyBorder="1" applyAlignment="1" applyProtection="1">
      <alignment horizontal="right" vertical="center"/>
      <protection/>
    </xf>
    <xf numFmtId="38" fontId="3" fillId="0" borderId="44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38" fontId="3" fillId="0" borderId="46" xfId="48" applyFont="1" applyFill="1" applyBorder="1" applyAlignment="1" applyProtection="1">
      <alignment vertical="center"/>
      <protection/>
    </xf>
    <xf numFmtId="176" fontId="3" fillId="0" borderId="47" xfId="60" applyNumberFormat="1" applyFont="1" applyFill="1" applyBorder="1" applyAlignment="1" applyProtection="1">
      <alignment horizontal="right" vertical="center"/>
      <protection/>
    </xf>
    <xf numFmtId="176" fontId="3" fillId="0" borderId="45" xfId="60" applyNumberFormat="1" applyFont="1" applyFill="1" applyBorder="1" applyAlignment="1" applyProtection="1">
      <alignment horizontal="right" vertical="center"/>
      <protection/>
    </xf>
    <xf numFmtId="176" fontId="3" fillId="0" borderId="44" xfId="60" applyNumberFormat="1" applyFont="1" applyBorder="1" applyAlignment="1">
      <alignment vertical="center"/>
      <protection/>
    </xf>
    <xf numFmtId="176" fontId="3" fillId="0" borderId="45" xfId="60" applyNumberFormat="1" applyFont="1" applyBorder="1" applyAlignment="1">
      <alignment vertical="center"/>
      <protection/>
    </xf>
    <xf numFmtId="176" fontId="3" fillId="0" borderId="46" xfId="60" applyNumberFormat="1" applyFont="1" applyBorder="1" applyAlignment="1">
      <alignment vertical="center"/>
      <protection/>
    </xf>
    <xf numFmtId="176" fontId="3" fillId="0" borderId="48" xfId="60" applyNumberFormat="1" applyFont="1" applyBorder="1" applyAlignment="1">
      <alignment vertical="center"/>
      <protection/>
    </xf>
    <xf numFmtId="177" fontId="8" fillId="0" borderId="0" xfId="48" applyNumberFormat="1" applyFont="1" applyBorder="1" applyAlignment="1" applyProtection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2" fillId="0" borderId="49" xfId="60" applyFont="1" applyBorder="1" applyAlignment="1">
      <alignment horizontal="center" vertical="center" wrapText="1"/>
      <protection/>
    </xf>
    <xf numFmtId="0" fontId="2" fillId="0" borderId="50" xfId="60" applyFont="1" applyBorder="1" applyAlignment="1">
      <alignment horizontal="center" vertical="center" wrapText="1"/>
      <protection/>
    </xf>
    <xf numFmtId="0" fontId="2" fillId="0" borderId="51" xfId="60" applyFont="1" applyBorder="1" applyAlignment="1">
      <alignment horizontal="center" vertical="center" wrapText="1"/>
      <protection/>
    </xf>
    <xf numFmtId="0" fontId="1" fillId="0" borderId="52" xfId="60" applyFont="1" applyBorder="1" applyAlignment="1">
      <alignment horizontal="center" vertical="center"/>
      <protection/>
    </xf>
    <xf numFmtId="0" fontId="1" fillId="0" borderId="53" xfId="60" applyFont="1" applyBorder="1" applyAlignment="1">
      <alignment horizontal="center" vertical="center"/>
      <protection/>
    </xf>
    <xf numFmtId="0" fontId="1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2" fillId="0" borderId="58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59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6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/>
      <protection/>
    </xf>
    <xf numFmtId="0" fontId="1" fillId="0" borderId="52" xfId="60" applyFont="1" applyFill="1" applyBorder="1" applyAlignment="1" applyProtection="1">
      <alignment horizontal="left" vertical="center" wrapText="1"/>
      <protection/>
    </xf>
    <xf numFmtId="0" fontId="1" fillId="0" borderId="53" xfId="60" applyFont="1" applyFill="1" applyBorder="1" applyAlignment="1" applyProtection="1">
      <alignment horizontal="left" vertical="center"/>
      <protection/>
    </xf>
    <xf numFmtId="0" fontId="1" fillId="0" borderId="61" xfId="60" applyFont="1" applyFill="1" applyBorder="1" applyAlignment="1" applyProtection="1">
      <alignment horizontal="left" vertical="center"/>
      <protection/>
    </xf>
    <xf numFmtId="0" fontId="2" fillId="0" borderId="58" xfId="60" applyFont="1" applyFill="1" applyBorder="1" applyAlignment="1" applyProtection="1" quotePrefix="1">
      <alignment horizontal="center" vertical="center"/>
      <protection/>
    </xf>
    <xf numFmtId="0" fontId="2" fillId="0" borderId="62" xfId="60" applyFont="1" applyFill="1" applyBorder="1" applyAlignment="1" applyProtection="1" quotePrefix="1">
      <alignment horizontal="center" vertical="center"/>
      <protection/>
    </xf>
    <xf numFmtId="0" fontId="2" fillId="0" borderId="59" xfId="60" applyFont="1" applyFill="1" applyBorder="1" applyAlignment="1" applyProtection="1" quotePrefix="1">
      <alignment horizontal="center" vertical="center" wrapText="1"/>
      <protection/>
    </xf>
    <xf numFmtId="0" fontId="2" fillId="0" borderId="40" xfId="60" applyFont="1" applyFill="1" applyBorder="1" applyAlignment="1" applyProtection="1" quotePrefix="1">
      <alignment horizontal="center" vertical="center" wrapText="1"/>
      <protection/>
    </xf>
    <xf numFmtId="0" fontId="2" fillId="0" borderId="60" xfId="60" applyFont="1" applyFill="1" applyBorder="1" applyAlignment="1" applyProtection="1" quotePrefix="1">
      <alignment horizontal="center" vertical="center"/>
      <protection/>
    </xf>
    <xf numFmtId="0" fontId="2" fillId="0" borderId="63" xfId="60" applyFont="1" applyFill="1" applyBorder="1" applyAlignment="1" applyProtection="1" quotePrefix="1">
      <alignment horizontal="center" vertical="center"/>
      <protection/>
    </xf>
    <xf numFmtId="0" fontId="2" fillId="0" borderId="58" xfId="60" applyFont="1" applyFill="1" applyBorder="1" applyAlignment="1" applyProtection="1" quotePrefix="1">
      <alignment horizontal="center" vertical="center" wrapText="1"/>
      <protection/>
    </xf>
    <xf numFmtId="0" fontId="2" fillId="0" borderId="12" xfId="60" applyFont="1" applyFill="1" applyBorder="1" applyAlignment="1" applyProtection="1" quotePrefix="1">
      <alignment horizontal="center" vertical="center"/>
      <protection/>
    </xf>
    <xf numFmtId="0" fontId="1" fillId="0" borderId="64" xfId="60" applyFont="1" applyFill="1" applyBorder="1" applyAlignment="1" applyProtection="1">
      <alignment horizontal="center" vertical="center"/>
      <protection/>
    </xf>
    <xf numFmtId="0" fontId="1" fillId="0" borderId="65" xfId="60" applyFont="1" applyFill="1" applyBorder="1" applyAlignment="1" applyProtection="1">
      <alignment horizontal="center" vertical="center"/>
      <protection/>
    </xf>
    <xf numFmtId="0" fontId="1" fillId="0" borderId="66" xfId="60" applyFont="1" applyFill="1" applyBorder="1" applyAlignment="1" applyProtection="1">
      <alignment horizontal="center" vertical="center"/>
      <protection/>
    </xf>
    <xf numFmtId="0" fontId="2" fillId="0" borderId="67" xfId="60" applyFont="1" applyFill="1" applyBorder="1" applyAlignment="1" applyProtection="1" quotePrefix="1">
      <alignment horizontal="center" vertical="center" wrapText="1"/>
      <protection/>
    </xf>
    <xf numFmtId="0" fontId="2" fillId="0" borderId="60" xfId="60" applyFont="1" applyFill="1" applyBorder="1" applyAlignment="1" applyProtection="1" quotePrefix="1">
      <alignment horizontal="center" vertical="center" wrapText="1"/>
      <protection/>
    </xf>
    <xf numFmtId="0" fontId="2" fillId="0" borderId="14" xfId="60" applyFont="1" applyFill="1" applyBorder="1" applyAlignment="1" applyProtection="1" quotePrefix="1">
      <alignment horizontal="center" vertical="center"/>
      <protection/>
    </xf>
    <xf numFmtId="0" fontId="1" fillId="0" borderId="52" xfId="60" applyFont="1" applyFill="1" applyBorder="1" applyAlignment="1" applyProtection="1">
      <alignment horizontal="center" vertical="center"/>
      <protection/>
    </xf>
    <xf numFmtId="0" fontId="1" fillId="0" borderId="53" xfId="60" applyFont="1" applyFill="1" applyBorder="1" applyAlignment="1" applyProtection="1">
      <alignment horizontal="center" vertical="center"/>
      <protection/>
    </xf>
    <xf numFmtId="0" fontId="1" fillId="0" borderId="61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7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533400</xdr:colOff>
      <xdr:row>36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128206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533400</xdr:colOff>
      <xdr:row>36</xdr:row>
      <xdr:rowOff>104775</xdr:rowOff>
    </xdr:from>
    <xdr:to>
      <xdr:col>14</xdr:col>
      <xdr:colOff>314325</xdr:colOff>
      <xdr:row>37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648325" y="129254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90" zoomScaleSheetLayoutView="90" zoomScalePageLayoutView="0" workbookViewId="0" topLeftCell="A1">
      <pane ySplit="5" topLeftCell="A6" activePane="bottomLeft" state="frozen"/>
      <selection pane="topLeft" activeCell="AC5" sqref="AC5"/>
      <selection pane="bottomLeft" activeCell="B2" sqref="B2:B5"/>
    </sheetView>
  </sheetViews>
  <sheetFormatPr defaultColWidth="10.625" defaultRowHeight="13.5"/>
  <cols>
    <col min="1" max="1" width="2.375" style="1" customWidth="1"/>
    <col min="2" max="2" width="10.25390625" style="5" customWidth="1"/>
    <col min="3" max="5" width="10.50390625" style="5" customWidth="1"/>
    <col min="6" max="6" width="7.75390625" style="5" customWidth="1"/>
    <col min="7" max="7" width="7.125" style="5" customWidth="1"/>
    <col min="8" max="8" width="8.125" style="5" customWidth="1"/>
    <col min="9" max="11" width="7.125" style="1" customWidth="1"/>
    <col min="12" max="12" width="8.50390625" style="1" customWidth="1"/>
    <col min="13" max="14" width="10.625" style="1" hidden="1" customWidth="1"/>
    <col min="15" max="16384" width="10.625" style="1" customWidth="1"/>
  </cols>
  <sheetData>
    <row r="1" spans="2:12" ht="28.5" customHeight="1" thickBot="1">
      <c r="B1" s="84" t="s">
        <v>12</v>
      </c>
      <c r="L1" s="86" t="s">
        <v>55</v>
      </c>
    </row>
    <row r="2" spans="2:12" ht="42" customHeight="1">
      <c r="B2" s="125" t="s">
        <v>0</v>
      </c>
      <c r="C2" s="131" t="s">
        <v>13</v>
      </c>
      <c r="D2" s="132"/>
      <c r="E2" s="133"/>
      <c r="F2" s="114" t="s">
        <v>44</v>
      </c>
      <c r="G2" s="115"/>
      <c r="H2" s="116"/>
      <c r="I2" s="102" t="s">
        <v>14</v>
      </c>
      <c r="J2" s="103"/>
      <c r="K2" s="103"/>
      <c r="L2" s="104"/>
    </row>
    <row r="3" spans="2:12" ht="18" customHeight="1">
      <c r="B3" s="126"/>
      <c r="C3" s="117" t="s">
        <v>1</v>
      </c>
      <c r="D3" s="119" t="s">
        <v>15</v>
      </c>
      <c r="E3" s="121" t="s">
        <v>2</v>
      </c>
      <c r="F3" s="123" t="s">
        <v>29</v>
      </c>
      <c r="G3" s="128" t="s">
        <v>30</v>
      </c>
      <c r="H3" s="129" t="s">
        <v>31</v>
      </c>
      <c r="I3" s="105" t="s">
        <v>16</v>
      </c>
      <c r="J3" s="106"/>
      <c r="K3" s="107"/>
      <c r="L3" s="99" t="s">
        <v>32</v>
      </c>
    </row>
    <row r="4" spans="2:12" ht="18" customHeight="1">
      <c r="B4" s="126"/>
      <c r="C4" s="118"/>
      <c r="D4" s="120"/>
      <c r="E4" s="122"/>
      <c r="F4" s="118"/>
      <c r="G4" s="128"/>
      <c r="H4" s="122"/>
      <c r="I4" s="108" t="s">
        <v>29</v>
      </c>
      <c r="J4" s="110" t="s">
        <v>31</v>
      </c>
      <c r="K4" s="112" t="s">
        <v>33</v>
      </c>
      <c r="L4" s="100"/>
    </row>
    <row r="5" spans="2:12" ht="21" customHeight="1">
      <c r="B5" s="127"/>
      <c r="C5" s="6" t="s">
        <v>17</v>
      </c>
      <c r="D5" s="7" t="s">
        <v>18</v>
      </c>
      <c r="E5" s="8" t="s">
        <v>19</v>
      </c>
      <c r="F5" s="124"/>
      <c r="G5" s="128"/>
      <c r="H5" s="130"/>
      <c r="I5" s="109"/>
      <c r="J5" s="111"/>
      <c r="K5" s="113"/>
      <c r="L5" s="101"/>
    </row>
    <row r="6" spans="2:12" ht="30" customHeight="1" hidden="1">
      <c r="B6" s="9" t="s">
        <v>24</v>
      </c>
      <c r="C6" s="10">
        <v>521466</v>
      </c>
      <c r="D6" s="11">
        <v>1105606</v>
      </c>
      <c r="E6" s="12">
        <v>143664</v>
      </c>
      <c r="F6" s="13">
        <v>29.4</v>
      </c>
      <c r="G6" s="14">
        <v>62.4</v>
      </c>
      <c r="H6" s="15">
        <v>8.1</v>
      </c>
      <c r="I6" s="16">
        <v>47.2</v>
      </c>
      <c r="J6" s="17">
        <v>13</v>
      </c>
      <c r="K6" s="18">
        <v>60.2</v>
      </c>
      <c r="L6" s="19">
        <v>27.6</v>
      </c>
    </row>
    <row r="7" spans="2:12" ht="30" customHeight="1">
      <c r="B7" s="2" t="s">
        <v>53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</v>
      </c>
      <c r="J7" s="27">
        <v>14.4</v>
      </c>
      <c r="K7" s="28">
        <v>53.1</v>
      </c>
      <c r="L7" s="29">
        <v>37.3</v>
      </c>
    </row>
    <row r="8" spans="2:12" ht="30" customHeight="1">
      <c r="B8" s="2" t="s">
        <v>3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</v>
      </c>
      <c r="K8" s="28">
        <v>51.1</v>
      </c>
      <c r="L8" s="29">
        <v>46</v>
      </c>
    </row>
    <row r="9" spans="2:12" ht="30" customHeight="1">
      <c r="B9" s="2" t="s">
        <v>4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33.3</v>
      </c>
      <c r="J9" s="27">
        <v>17.7</v>
      </c>
      <c r="K9" s="28">
        <v>51.1</v>
      </c>
      <c r="L9" s="29">
        <v>53.2</v>
      </c>
    </row>
    <row r="10" spans="2:12" ht="30" customHeight="1">
      <c r="B10" s="2" t="s">
        <v>5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</v>
      </c>
      <c r="J10" s="27">
        <v>20</v>
      </c>
      <c r="K10" s="28">
        <v>52.3</v>
      </c>
      <c r="L10" s="29">
        <v>62.2</v>
      </c>
    </row>
    <row r="11" spans="1:12" ht="30" customHeight="1">
      <c r="A11" s="66"/>
      <c r="B11" s="3" t="s">
        <v>34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65.1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</v>
      </c>
    </row>
    <row r="12" spans="2:12" ht="30" customHeight="1">
      <c r="B12" s="3" t="s">
        <v>20</v>
      </c>
      <c r="C12" s="30">
        <v>348293</v>
      </c>
      <c r="D12" s="31">
        <v>1196564</v>
      </c>
      <c r="E12" s="32">
        <v>295207</v>
      </c>
      <c r="F12" s="23">
        <v>18.9</v>
      </c>
      <c r="G12" s="24">
        <v>64.9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2:12" ht="30" customHeight="1">
      <c r="B13" s="3" t="s">
        <v>6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</v>
      </c>
      <c r="I13" s="26">
        <v>28.6</v>
      </c>
      <c r="J13" s="27">
        <v>25.7</v>
      </c>
      <c r="K13" s="28">
        <v>54.3</v>
      </c>
      <c r="L13" s="29">
        <v>89.6</v>
      </c>
    </row>
    <row r="14" spans="2:12" ht="30" customHeight="1">
      <c r="B14" s="3" t="s">
        <v>7</v>
      </c>
      <c r="C14" s="20">
        <v>335356</v>
      </c>
      <c r="D14" s="21">
        <v>1193651</v>
      </c>
      <c r="E14" s="22">
        <v>317352</v>
      </c>
      <c r="F14" s="23">
        <v>18.1</v>
      </c>
      <c r="G14" s="24">
        <v>64.6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2:12" ht="30" customHeight="1">
      <c r="B15" s="3" t="s">
        <v>8</v>
      </c>
      <c r="C15" s="30">
        <v>328928</v>
      </c>
      <c r="D15" s="31">
        <v>1193016</v>
      </c>
      <c r="E15" s="32">
        <v>328884</v>
      </c>
      <c r="F15" s="23">
        <v>17.749343832020998</v>
      </c>
      <c r="G15" s="24">
        <v>64.37655408205553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2:12" ht="30" customHeight="1">
      <c r="B16" s="3" t="s">
        <v>9</v>
      </c>
      <c r="C16" s="30">
        <v>321462</v>
      </c>
      <c r="D16" s="31">
        <v>1196479</v>
      </c>
      <c r="E16" s="32">
        <v>340924</v>
      </c>
      <c r="F16" s="33">
        <v>17.3</v>
      </c>
      <c r="G16" s="34">
        <v>64.3</v>
      </c>
      <c r="H16" s="35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2" ht="30" customHeight="1">
      <c r="B17" s="3" t="s">
        <v>21</v>
      </c>
      <c r="C17" s="30">
        <v>315297</v>
      </c>
      <c r="D17" s="31">
        <v>1194473</v>
      </c>
      <c r="E17" s="32">
        <v>353219</v>
      </c>
      <c r="F17" s="33">
        <v>16.9</v>
      </c>
      <c r="G17" s="34">
        <v>64.1</v>
      </c>
      <c r="H17" s="35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2" ht="30" customHeight="1">
      <c r="B18" s="3" t="s">
        <v>10</v>
      </c>
      <c r="C18" s="30">
        <v>308871</v>
      </c>
      <c r="D18" s="31">
        <v>1190992</v>
      </c>
      <c r="E18" s="32">
        <v>364849</v>
      </c>
      <c r="F18" s="33">
        <v>16.6</v>
      </c>
      <c r="G18" s="34">
        <v>63.9</v>
      </c>
      <c r="H18" s="35">
        <v>19.6</v>
      </c>
      <c r="I18" s="26">
        <v>25.9</v>
      </c>
      <c r="J18" s="27">
        <v>30.6</v>
      </c>
      <c r="K18" s="28">
        <v>56.6</v>
      </c>
      <c r="L18" s="29">
        <v>118.1</v>
      </c>
    </row>
    <row r="19" spans="2:12" ht="30" customHeight="1">
      <c r="B19" s="3" t="s">
        <v>11</v>
      </c>
      <c r="C19" s="30">
        <v>302765</v>
      </c>
      <c r="D19" s="31">
        <v>1186318</v>
      </c>
      <c r="E19" s="32">
        <v>376690</v>
      </c>
      <c r="F19" s="33">
        <v>16.2</v>
      </c>
      <c r="G19" s="34">
        <v>63.6</v>
      </c>
      <c r="H19" s="35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2" ht="30" customHeight="1">
      <c r="B20" s="4" t="s">
        <v>22</v>
      </c>
      <c r="C20" s="36">
        <v>295943</v>
      </c>
      <c r="D20" s="37">
        <v>1182569</v>
      </c>
      <c r="E20" s="38">
        <v>386296</v>
      </c>
      <c r="F20" s="39">
        <v>15.9</v>
      </c>
      <c r="G20" s="40">
        <v>63.4</v>
      </c>
      <c r="H20" s="41">
        <v>20.7</v>
      </c>
      <c r="I20" s="42">
        <v>25.025431919828776</v>
      </c>
      <c r="J20" s="43">
        <v>32.6658317611911</v>
      </c>
      <c r="K20" s="44">
        <v>57.691263681019876</v>
      </c>
      <c r="L20" s="45">
        <v>130.53054135424728</v>
      </c>
    </row>
    <row r="21" spans="2:12" ht="30" customHeight="1">
      <c r="B21" s="4" t="s">
        <v>35</v>
      </c>
      <c r="C21" s="36">
        <v>288654</v>
      </c>
      <c r="D21" s="37">
        <v>1173790</v>
      </c>
      <c r="E21" s="38">
        <v>396020</v>
      </c>
      <c r="F21" s="39">
        <f>C21/SUM($C$21:$E$21)*100</f>
        <v>15.531858567074746</v>
      </c>
      <c r="G21" s="40">
        <v>63.1</v>
      </c>
      <c r="H21" s="41">
        <f>E21/SUM($C$21:$E$21)*100</f>
        <v>21.30899495497357</v>
      </c>
      <c r="I21" s="42">
        <f>C21/D21*100</f>
        <v>24.591622010751497</v>
      </c>
      <c r="J21" s="43">
        <f>E21/D21*100</f>
        <v>33.738573339353714</v>
      </c>
      <c r="K21" s="44">
        <f>(C21+E21)/D21*100</f>
        <v>58.33019535010522</v>
      </c>
      <c r="L21" s="45">
        <v>137.2</v>
      </c>
    </row>
    <row r="22" spans="2:12" ht="30" customHeight="1">
      <c r="B22" s="4" t="s">
        <v>25</v>
      </c>
      <c r="C22" s="62">
        <v>283490</v>
      </c>
      <c r="D22" s="37">
        <v>1170122</v>
      </c>
      <c r="E22" s="62">
        <v>406140</v>
      </c>
      <c r="F22" s="63">
        <v>15.243430306836611</v>
      </c>
      <c r="G22" s="40">
        <v>62.91817403610804</v>
      </c>
      <c r="H22" s="41">
        <v>21.838395657055347</v>
      </c>
      <c r="I22" s="42">
        <v>24.22738825524176</v>
      </c>
      <c r="J22" s="43">
        <v>34.70920126277431</v>
      </c>
      <c r="K22" s="44">
        <v>58.93658951801607</v>
      </c>
      <c r="L22" s="45">
        <v>143.3</v>
      </c>
    </row>
    <row r="23" spans="2:12" ht="30" customHeight="1">
      <c r="B23" s="4" t="s">
        <v>36</v>
      </c>
      <c r="C23" s="62">
        <v>278400</v>
      </c>
      <c r="D23" s="37">
        <v>1163342</v>
      </c>
      <c r="E23" s="62">
        <v>416328</v>
      </c>
      <c r="F23" s="63">
        <f>C23/SUM($C$23:$E$23)*100</f>
        <v>14.98328911182033</v>
      </c>
      <c r="G23" s="40">
        <f>D23/SUM($C$23:$E$23)*100</f>
        <v>62.610235351735945</v>
      </c>
      <c r="H23" s="41">
        <f>E23/SUM($C$23:$E$23)*100</f>
        <v>22.40647553644373</v>
      </c>
      <c r="I23" s="42">
        <f>C23/D23*100</f>
        <v>23.931053808768187</v>
      </c>
      <c r="J23" s="43">
        <f>E23/D23*100</f>
        <v>35.78724055350877</v>
      </c>
      <c r="K23" s="44">
        <f>(C23+E23)/D23*100</f>
        <v>59.71829436227696</v>
      </c>
      <c r="L23" s="45">
        <v>149.5</v>
      </c>
    </row>
    <row r="24" spans="2:12" ht="30" customHeight="1">
      <c r="B24" s="3" t="s">
        <v>26</v>
      </c>
      <c r="C24" s="62">
        <v>273343</v>
      </c>
      <c r="D24" s="37">
        <v>1157999</v>
      </c>
      <c r="E24" s="32">
        <v>423450</v>
      </c>
      <c r="F24" s="57">
        <v>14.7</v>
      </c>
      <c r="G24" s="40">
        <v>62.4</v>
      </c>
      <c r="H24" s="57">
        <v>22.8</v>
      </c>
      <c r="I24" s="58">
        <v>23.6</v>
      </c>
      <c r="J24" s="43">
        <v>36.6</v>
      </c>
      <c r="K24" s="59">
        <v>60.2</v>
      </c>
      <c r="L24" s="60">
        <v>154.9</v>
      </c>
    </row>
    <row r="25" spans="2:12" ht="30" customHeight="1">
      <c r="B25" s="64" t="s">
        <v>27</v>
      </c>
      <c r="C25" s="30">
        <v>269184</v>
      </c>
      <c r="D25" s="37">
        <v>1153648</v>
      </c>
      <c r="E25" s="56">
        <v>429303</v>
      </c>
      <c r="F25" s="57">
        <v>14.5</v>
      </c>
      <c r="G25" s="40">
        <v>62.3</v>
      </c>
      <c r="H25" s="57">
        <v>23.2</v>
      </c>
      <c r="I25" s="58">
        <v>23.3</v>
      </c>
      <c r="J25" s="43">
        <v>37.2</v>
      </c>
      <c r="K25" s="59">
        <v>60.5</v>
      </c>
      <c r="L25" s="60">
        <v>159.5</v>
      </c>
    </row>
    <row r="26" spans="2:12" ht="30" customHeight="1">
      <c r="B26" s="64" t="s">
        <v>28</v>
      </c>
      <c r="C26" s="55">
        <v>264013</v>
      </c>
      <c r="D26" s="37">
        <v>1139125</v>
      </c>
      <c r="E26" s="56">
        <v>437244</v>
      </c>
      <c r="F26" s="57">
        <v>14.3</v>
      </c>
      <c r="G26" s="40">
        <v>61.8</v>
      </c>
      <c r="H26" s="57">
        <v>23.7</v>
      </c>
      <c r="I26" s="58">
        <v>23.2</v>
      </c>
      <c r="J26" s="43">
        <v>38.4</v>
      </c>
      <c r="K26" s="59">
        <v>61.6</v>
      </c>
      <c r="L26" s="60">
        <v>165.6</v>
      </c>
    </row>
    <row r="27" spans="2:14" ht="30" customHeight="1">
      <c r="B27" s="67" t="s">
        <v>37</v>
      </c>
      <c r="C27" s="68">
        <v>260947</v>
      </c>
      <c r="D27" s="31">
        <v>1129635</v>
      </c>
      <c r="E27" s="69">
        <v>445327</v>
      </c>
      <c r="F27" s="70">
        <f aca="true" t="shared" si="0" ref="F27:F32">C27/M27*100</f>
        <v>14.213504046224513</v>
      </c>
      <c r="G27" s="34">
        <f aca="true" t="shared" si="1" ref="G27:G32">D27/M27*100</f>
        <v>61.53001047437536</v>
      </c>
      <c r="H27" s="70">
        <f aca="true" t="shared" si="2" ref="H27:H32">E27/M27*100</f>
        <v>24.256485479400123</v>
      </c>
      <c r="I27" s="71">
        <f aca="true" t="shared" si="3" ref="I27:I32">C27/D27*100</f>
        <v>23.100116409282645</v>
      </c>
      <c r="J27" s="27">
        <f aca="true" t="shared" si="4" ref="J27:J32">E27/D27*100</f>
        <v>39.42220274690497</v>
      </c>
      <c r="K27" s="72">
        <f aca="true" t="shared" si="5" ref="K27:K32">(C27+E27)/D27*100</f>
        <v>62.52231915618762</v>
      </c>
      <c r="L27" s="73">
        <f aca="true" t="shared" si="6" ref="L27:L32">E27/C27*100</f>
        <v>170.65802634251398</v>
      </c>
      <c r="M27" s="65">
        <f aca="true" t="shared" si="7" ref="M27:M32">SUM(C27:E27)</f>
        <v>1835909</v>
      </c>
      <c r="N27" s="1" t="s">
        <v>38</v>
      </c>
    </row>
    <row r="28" spans="2:14" ht="30" customHeight="1">
      <c r="B28" s="75" t="s">
        <v>45</v>
      </c>
      <c r="C28" s="76">
        <v>257789</v>
      </c>
      <c r="D28" s="77">
        <v>1118788</v>
      </c>
      <c r="E28" s="78">
        <v>451711</v>
      </c>
      <c r="F28" s="74">
        <f t="shared" si="0"/>
        <v>14.100021440823326</v>
      </c>
      <c r="G28" s="79">
        <f t="shared" si="1"/>
        <v>61.19320369657297</v>
      </c>
      <c r="H28" s="74">
        <f t="shared" si="2"/>
        <v>24.7067748626037</v>
      </c>
      <c r="I28" s="80">
        <f t="shared" si="3"/>
        <v>23.0418095295981</v>
      </c>
      <c r="J28" s="81">
        <f t="shared" si="4"/>
        <v>40.375030836941406</v>
      </c>
      <c r="K28" s="82">
        <f t="shared" si="5"/>
        <v>63.4168403665395</v>
      </c>
      <c r="L28" s="83">
        <f t="shared" si="6"/>
        <v>175.22508718370452</v>
      </c>
      <c r="M28" s="65">
        <f t="shared" si="7"/>
        <v>1828288</v>
      </c>
      <c r="N28" s="1" t="s">
        <v>38</v>
      </c>
    </row>
    <row r="29" spans="2:14" ht="30" customHeight="1">
      <c r="B29" s="85" t="s">
        <v>46</v>
      </c>
      <c r="C29" s="55">
        <v>255731</v>
      </c>
      <c r="D29" s="37">
        <v>1109527</v>
      </c>
      <c r="E29" s="56">
        <v>456897</v>
      </c>
      <c r="F29" s="57">
        <f t="shared" si="0"/>
        <v>14.034536030140135</v>
      </c>
      <c r="G29" s="40">
        <f t="shared" si="1"/>
        <v>60.89092311027328</v>
      </c>
      <c r="H29" s="57">
        <f t="shared" si="2"/>
        <v>25.074540859586588</v>
      </c>
      <c r="I29" s="58">
        <f t="shared" si="3"/>
        <v>23.048650460962193</v>
      </c>
      <c r="J29" s="43">
        <f t="shared" si="4"/>
        <v>41.17943952693355</v>
      </c>
      <c r="K29" s="59">
        <f t="shared" si="5"/>
        <v>64.22808998789574</v>
      </c>
      <c r="L29" s="60">
        <f t="shared" si="6"/>
        <v>178.66312648838036</v>
      </c>
      <c r="M29" s="65">
        <f t="shared" si="7"/>
        <v>1822155</v>
      </c>
      <c r="N29" s="1" t="s">
        <v>38</v>
      </c>
    </row>
    <row r="30" spans="2:14" ht="30" customHeight="1">
      <c r="B30" s="85" t="s">
        <v>47</v>
      </c>
      <c r="C30" s="55">
        <v>253546</v>
      </c>
      <c r="D30" s="37">
        <v>1099148</v>
      </c>
      <c r="E30" s="56">
        <v>463291</v>
      </c>
      <c r="F30" s="57">
        <f t="shared" si="0"/>
        <v>13.96189946502862</v>
      </c>
      <c r="G30" s="40">
        <f t="shared" si="1"/>
        <v>60.52627086677478</v>
      </c>
      <c r="H30" s="57">
        <f t="shared" si="2"/>
        <v>25.5118296681966</v>
      </c>
      <c r="I30" s="58">
        <f t="shared" si="3"/>
        <v>23.06750319338251</v>
      </c>
      <c r="J30" s="43">
        <f t="shared" si="4"/>
        <v>42.15001073558793</v>
      </c>
      <c r="K30" s="59">
        <f t="shared" si="5"/>
        <v>65.21751392897043</v>
      </c>
      <c r="L30" s="60">
        <f t="shared" si="6"/>
        <v>182.7246337942622</v>
      </c>
      <c r="M30" s="65">
        <f t="shared" si="7"/>
        <v>1815985</v>
      </c>
      <c r="N30" s="1" t="s">
        <v>38</v>
      </c>
    </row>
    <row r="31" spans="2:14" ht="30" customHeight="1">
      <c r="B31" s="85" t="s">
        <v>48</v>
      </c>
      <c r="C31" s="55">
        <v>249606</v>
      </c>
      <c r="D31" s="37">
        <v>1093440</v>
      </c>
      <c r="E31" s="56">
        <v>463266</v>
      </c>
      <c r="F31" s="57">
        <f t="shared" si="0"/>
        <v>13.818542975964284</v>
      </c>
      <c r="G31" s="40">
        <f t="shared" si="1"/>
        <v>60.53439272949524</v>
      </c>
      <c r="H31" s="57">
        <f t="shared" si="2"/>
        <v>25.647064294540478</v>
      </c>
      <c r="I31" s="58">
        <f t="shared" si="3"/>
        <v>22.827589991220368</v>
      </c>
      <c r="J31" s="43">
        <f t="shared" si="4"/>
        <v>42.367756804214224</v>
      </c>
      <c r="K31" s="59">
        <f t="shared" si="5"/>
        <v>65.19534679543459</v>
      </c>
      <c r="L31" s="60">
        <f t="shared" si="6"/>
        <v>185.59890387250306</v>
      </c>
      <c r="M31" s="65">
        <f t="shared" si="7"/>
        <v>1806312</v>
      </c>
      <c r="N31" s="1" t="s">
        <v>38</v>
      </c>
    </row>
    <row r="32" spans="2:14" ht="30" customHeight="1">
      <c r="B32" s="85" t="s">
        <v>49</v>
      </c>
      <c r="C32" s="55">
        <v>249787</v>
      </c>
      <c r="D32" s="37">
        <v>1096811</v>
      </c>
      <c r="E32" s="56">
        <v>465904</v>
      </c>
      <c r="F32" s="57">
        <f t="shared" si="0"/>
        <v>13.781336517145911</v>
      </c>
      <c r="G32" s="40">
        <f t="shared" si="1"/>
        <v>60.51364357115192</v>
      </c>
      <c r="H32" s="57">
        <f t="shared" si="2"/>
        <v>25.705019911702166</v>
      </c>
      <c r="I32" s="58">
        <f t="shared" si="3"/>
        <v>22.77393279243188</v>
      </c>
      <c r="J32" s="43">
        <f t="shared" si="4"/>
        <v>42.478056839327834</v>
      </c>
      <c r="K32" s="59">
        <f t="shared" si="5"/>
        <v>65.25198963175971</v>
      </c>
      <c r="L32" s="60">
        <f t="shared" si="6"/>
        <v>186.52051547918828</v>
      </c>
      <c r="M32" s="65">
        <f t="shared" si="7"/>
        <v>1812502</v>
      </c>
      <c r="N32" s="1" t="s">
        <v>38</v>
      </c>
    </row>
    <row r="33" spans="2:14" ht="30" customHeight="1">
      <c r="B33" s="85" t="s">
        <v>50</v>
      </c>
      <c r="C33" s="55">
        <v>248482</v>
      </c>
      <c r="D33" s="37">
        <v>1081681</v>
      </c>
      <c r="E33" s="56">
        <v>477038</v>
      </c>
      <c r="F33" s="57">
        <f>C33/M33*100</f>
        <v>13.749549718044646</v>
      </c>
      <c r="G33" s="40">
        <f>D33/M33*100</f>
        <v>59.853939877191294</v>
      </c>
      <c r="H33" s="57">
        <f>E33/M33*100</f>
        <v>26.39651040476405</v>
      </c>
      <c r="I33" s="58">
        <f>C33/D33*100</f>
        <v>22.9718373531568</v>
      </c>
      <c r="J33" s="43">
        <f>E33/D33*100</f>
        <v>44.10154195183238</v>
      </c>
      <c r="K33" s="59">
        <f>(C33+E33)/D33*100</f>
        <v>67.07337930498917</v>
      </c>
      <c r="L33" s="60">
        <f>E33/C33*100</f>
        <v>191.98090807382425</v>
      </c>
      <c r="M33" s="65">
        <f>SUM(C33:E33)</f>
        <v>1807201</v>
      </c>
      <c r="N33" s="1" t="s">
        <v>38</v>
      </c>
    </row>
    <row r="34" spans="2:14" ht="30" customHeight="1">
      <c r="B34" s="85" t="s">
        <v>51</v>
      </c>
      <c r="C34" s="55">
        <v>247205</v>
      </c>
      <c r="D34" s="37">
        <v>1064935</v>
      </c>
      <c r="E34" s="56">
        <v>489355</v>
      </c>
      <c r="F34" s="57">
        <f>C34/M34*100</f>
        <v>13.722214049997364</v>
      </c>
      <c r="G34" s="40">
        <f>D34/M34*100</f>
        <v>59.11395812922046</v>
      </c>
      <c r="H34" s="57">
        <f>E34/M34*100</f>
        <v>27.16382782078218</v>
      </c>
      <c r="I34" s="58">
        <f>C34/D34*100</f>
        <v>23.2131538544606</v>
      </c>
      <c r="J34" s="43">
        <f>E34/D34*100</f>
        <v>45.95163085070919</v>
      </c>
      <c r="K34" s="59">
        <f>(C34+E34)/D34*100</f>
        <v>69.16478470516981</v>
      </c>
      <c r="L34" s="60">
        <f>E34/C34*100</f>
        <v>197.95513844784693</v>
      </c>
      <c r="M34" s="65">
        <f>SUM(C34:E34)</f>
        <v>1801495</v>
      </c>
      <c r="N34" s="1" t="s">
        <v>38</v>
      </c>
    </row>
    <row r="35" spans="2:14" ht="30" customHeight="1" thickBot="1">
      <c r="B35" s="87" t="s">
        <v>54</v>
      </c>
      <c r="C35" s="88">
        <v>245536</v>
      </c>
      <c r="D35" s="89">
        <v>1046000</v>
      </c>
      <c r="E35" s="90">
        <v>503087</v>
      </c>
      <c r="F35" s="91">
        <f>C35/M35*100</f>
        <v>13.681759344441701</v>
      </c>
      <c r="G35" s="92">
        <f>D35/M35*100</f>
        <v>58.285222021561076</v>
      </c>
      <c r="H35" s="91">
        <f>E35/M35*100</f>
        <v>28.033018633997226</v>
      </c>
      <c r="I35" s="93">
        <f>C35/D35*100</f>
        <v>23.47380497131931</v>
      </c>
      <c r="J35" s="94">
        <f>E35/D35*100</f>
        <v>48.09627151051625</v>
      </c>
      <c r="K35" s="95">
        <f>(C35+E35)/D35*100</f>
        <v>71.57007648183557</v>
      </c>
      <c r="L35" s="96">
        <f>E35/C35*100</f>
        <v>204.89337612407144</v>
      </c>
      <c r="M35" s="65">
        <f>SUM(C35:E35)</f>
        <v>1794623</v>
      </c>
      <c r="N35" s="1" t="s">
        <v>38</v>
      </c>
    </row>
    <row r="36" spans="2:12" ht="12" customHeight="1">
      <c r="B36" s="61" t="s">
        <v>39</v>
      </c>
      <c r="C36" s="97" t="s">
        <v>52</v>
      </c>
      <c r="D36" s="46"/>
      <c r="E36" s="46"/>
      <c r="F36" s="47"/>
      <c r="G36" s="47"/>
      <c r="H36" s="47"/>
      <c r="I36" s="48"/>
      <c r="J36" s="48"/>
      <c r="K36" s="48"/>
      <c r="L36" s="48"/>
    </row>
    <row r="37" spans="2:9" s="49" customFormat="1" ht="12" customHeight="1">
      <c r="B37" s="50" t="s">
        <v>23</v>
      </c>
      <c r="C37" s="98" t="s">
        <v>40</v>
      </c>
      <c r="D37" s="51"/>
      <c r="E37" s="52"/>
      <c r="F37" s="51"/>
      <c r="G37" s="51"/>
      <c r="H37" s="51"/>
      <c r="I37" s="53"/>
    </row>
    <row r="38" spans="2:9" s="49" customFormat="1" ht="12" customHeight="1">
      <c r="B38" s="54" t="s">
        <v>23</v>
      </c>
      <c r="C38" s="98" t="s">
        <v>41</v>
      </c>
      <c r="D38" s="51"/>
      <c r="E38" s="52"/>
      <c r="F38" s="51"/>
      <c r="G38" s="51"/>
      <c r="H38" s="51"/>
      <c r="I38" s="53"/>
    </row>
    <row r="39" spans="2:9" s="49" customFormat="1" ht="12" customHeight="1">
      <c r="B39" s="51"/>
      <c r="C39" s="98" t="s">
        <v>42</v>
      </c>
      <c r="D39" s="51"/>
      <c r="E39" s="52"/>
      <c r="F39" s="51"/>
      <c r="G39" s="51"/>
      <c r="H39" s="51"/>
      <c r="I39" s="53"/>
    </row>
    <row r="40" spans="2:9" s="49" customFormat="1" ht="12" customHeight="1">
      <c r="B40" s="51"/>
      <c r="C40" s="98" t="s">
        <v>43</v>
      </c>
      <c r="D40" s="51"/>
      <c r="E40" s="52"/>
      <c r="F40" s="51"/>
      <c r="G40" s="51"/>
      <c r="H40" s="51"/>
      <c r="I40" s="53"/>
    </row>
    <row r="41" spans="2:9" s="49" customFormat="1" ht="12" customHeight="1">
      <c r="B41" s="51"/>
      <c r="D41" s="51"/>
      <c r="E41" s="52"/>
      <c r="F41" s="51"/>
      <c r="G41" s="51"/>
      <c r="H41" s="51"/>
      <c r="I41" s="53"/>
    </row>
    <row r="42" spans="2:9" s="49" customFormat="1" ht="18" customHeight="1">
      <c r="B42" s="51"/>
      <c r="C42" s="51"/>
      <c r="D42" s="51"/>
      <c r="E42" s="51"/>
      <c r="F42" s="51"/>
      <c r="G42" s="51"/>
      <c r="H42" s="51"/>
      <c r="I42" s="53"/>
    </row>
  </sheetData>
  <sheetProtection/>
  <mergeCells count="15">
    <mergeCell ref="F2:H2"/>
    <mergeCell ref="C3:C4"/>
    <mergeCell ref="D3:D4"/>
    <mergeCell ref="E3:E4"/>
    <mergeCell ref="F3:F5"/>
    <mergeCell ref="B2:B5"/>
    <mergeCell ref="G3:G5"/>
    <mergeCell ref="H3:H5"/>
    <mergeCell ref="C2:E2"/>
    <mergeCell ref="L3:L5"/>
    <mergeCell ref="I2:L2"/>
    <mergeCell ref="I3:K3"/>
    <mergeCell ref="I4:I5"/>
    <mergeCell ref="J4:J5"/>
    <mergeCell ref="K4:K5"/>
  </mergeCells>
  <printOptions horizontalCentered="1"/>
  <pageMargins left="0.7874015748031497" right="0.5905511811023623" top="0.1968503937007874" bottom="0.1968503937007874" header="0" footer="0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2016-01-17T22:46:03Z</cp:lastPrinted>
  <dcterms:created xsi:type="dcterms:W3CDTF">1997-10-02T04:11:17Z</dcterms:created>
  <dcterms:modified xsi:type="dcterms:W3CDTF">2016-01-17T22:48:50Z</dcterms:modified>
  <cp:category/>
  <cp:version/>
  <cp:contentType/>
  <cp:contentStatus/>
</cp:coreProperties>
</file>