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170" windowHeight="9045" activeTab="0"/>
  </bookViews>
  <sheets>
    <sheet name="第２１－２表" sheetId="1" r:id="rId1"/>
  </sheets>
  <definedNames>
    <definedName name="_xlnm.Print_Area" localSheetId="0">'第２１－２表'!$A$1:$F$61</definedName>
    <definedName name="_xlnm.Print_Titles" localSheetId="0">'第２１－２表'!$A:$A</definedName>
  </definedNames>
  <calcPr fullCalcOnLoad="1"/>
</workbook>
</file>

<file path=xl/sharedStrings.xml><?xml version="1.0" encoding="utf-8"?>
<sst xmlns="http://schemas.openxmlformats.org/spreadsheetml/2006/main" count="67" uniqueCount="67">
  <si>
    <t>山鹿保健所</t>
  </si>
  <si>
    <t>菊池保健所</t>
  </si>
  <si>
    <t>阿蘇保健所</t>
  </si>
  <si>
    <t>御船保健所</t>
  </si>
  <si>
    <t>八代保健所</t>
  </si>
  <si>
    <t>水俣保健所</t>
  </si>
  <si>
    <t>人吉保健所</t>
  </si>
  <si>
    <t>有明保健所</t>
  </si>
  <si>
    <t>宇城保健所</t>
  </si>
  <si>
    <t>天草保健所</t>
  </si>
  <si>
    <t>00　 全　国</t>
  </si>
  <si>
    <t>43　 熊本県</t>
  </si>
  <si>
    <t>43208山鹿市</t>
  </si>
  <si>
    <t>43210菊池市</t>
  </si>
  <si>
    <t>43216合志市</t>
  </si>
  <si>
    <t>43403大津町</t>
  </si>
  <si>
    <t>43404菊陽町</t>
  </si>
  <si>
    <t>43214阿蘇市</t>
  </si>
  <si>
    <t>43423南小国町</t>
  </si>
  <si>
    <t>43424小国町</t>
  </si>
  <si>
    <t>43425産山村</t>
  </si>
  <si>
    <t>43428高森町</t>
  </si>
  <si>
    <t>43432西原村</t>
  </si>
  <si>
    <t>43433南阿蘇村</t>
  </si>
  <si>
    <t>43441御船町</t>
  </si>
  <si>
    <t>43442嘉島町</t>
  </si>
  <si>
    <t>43443益城町</t>
  </si>
  <si>
    <t>43444甲佐町</t>
  </si>
  <si>
    <t>43447山都町</t>
  </si>
  <si>
    <t>43202八代市</t>
  </si>
  <si>
    <t>43468氷川町</t>
  </si>
  <si>
    <t>43205水俣市</t>
  </si>
  <si>
    <t>43482芦北町</t>
  </si>
  <si>
    <t>43484津奈木町</t>
  </si>
  <si>
    <t>43203人吉市</t>
  </si>
  <si>
    <t>43501錦町</t>
  </si>
  <si>
    <t>43505多良木町</t>
  </si>
  <si>
    <t>43506湯前町</t>
  </si>
  <si>
    <t>43507水上村</t>
  </si>
  <si>
    <t>43510相良村</t>
  </si>
  <si>
    <t>43511五木村</t>
  </si>
  <si>
    <t>43512山江村</t>
  </si>
  <si>
    <t>43513球磨村</t>
  </si>
  <si>
    <t>43514あさぎり町</t>
  </si>
  <si>
    <t>43204荒尾市</t>
  </si>
  <si>
    <t>43206玉名市</t>
  </si>
  <si>
    <t>43364玉東町</t>
  </si>
  <si>
    <t>43367南関町</t>
  </si>
  <si>
    <t>43368長洲町</t>
  </si>
  <si>
    <t>43369和水町</t>
  </si>
  <si>
    <t>43211宇土市</t>
  </si>
  <si>
    <t>43213宇城市</t>
  </si>
  <si>
    <t>43348美里町</t>
  </si>
  <si>
    <t>43212上天草市</t>
  </si>
  <si>
    <t>43215天草市</t>
  </si>
  <si>
    <t>43531苓北町</t>
  </si>
  <si>
    <t>対象者数</t>
  </si>
  <si>
    <t>受診率</t>
  </si>
  <si>
    <t>当該年度受診者数</t>
  </si>
  <si>
    <t>前年度受診者数</t>
  </si>
  <si>
    <t>2年連続受診者数</t>
  </si>
  <si>
    <t>(頸部)</t>
  </si>
  <si>
    <t xml:space="preserve"> 第２１－２表　子宮がん検診対象者数・受診者数・受診率，市町村別</t>
  </si>
  <si>
    <t>資料（平成２４年度健康増進事業報告）</t>
  </si>
  <si>
    <t>…</t>
  </si>
  <si>
    <t>-</t>
  </si>
  <si>
    <r>
      <t>43</t>
    </r>
    <r>
      <rPr>
        <sz val="11"/>
        <rFont val="ＭＳ Ｐゴシック"/>
        <family val="3"/>
      </rPr>
      <t>100</t>
    </r>
    <r>
      <rPr>
        <sz val="11"/>
        <rFont val="ＭＳ Ｐゴシック"/>
        <family val="3"/>
      </rPr>
      <t>熊本市</t>
    </r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</si>
</sst>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_ "/>
    <numFmt numFmtId="180" formatCode="#,##0.0"/>
    <numFmt numFmtId="181" formatCode="#,##0.0_);[Red]\(#,##0.0\)"/>
    <numFmt numFmtId="182" formatCode="_ * #,##0.0_ ;_ * \-#,##0.0_ ;_ * &quot;-&quot;?_ ;_ @_ "/>
    <numFmt numFmtId="183" formatCode="#,##0.0_ "/>
  </numFmts>
  <fonts count="39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/>
      <right style="thin">
        <color indexed="8"/>
      </right>
      <top>
        <color indexed="63"/>
      </top>
      <bottom style="hair">
        <color indexed="8"/>
      </bottom>
    </border>
    <border>
      <left style="thin"/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2" fillId="0" borderId="0" applyNumberFormat="0" applyFill="0" applyBorder="0" applyAlignment="0" applyProtection="0"/>
    <xf numFmtId="0" fontId="38" fillId="32" borderId="0" applyNumberFormat="0" applyBorder="0" applyAlignment="0" applyProtection="0"/>
  </cellStyleXfs>
  <cellXfs count="36">
    <xf numFmtId="0" fontId="0" fillId="0" borderId="0" xfId="0" applyAlignment="1">
      <alignment/>
    </xf>
    <xf numFmtId="38" fontId="4" fillId="0" borderId="0" xfId="49" applyFont="1" applyFill="1" applyAlignment="1">
      <alignment horizontal="left" vertical="top"/>
    </xf>
    <xf numFmtId="38" fontId="0" fillId="0" borderId="0" xfId="49" applyFill="1" applyAlignment="1">
      <alignment/>
    </xf>
    <xf numFmtId="38" fontId="0" fillId="0" borderId="0" xfId="49" applyFill="1" applyAlignment="1">
      <alignment horizontal="left"/>
    </xf>
    <xf numFmtId="38" fontId="0" fillId="0" borderId="10" xfId="49" applyFill="1" applyBorder="1" applyAlignment="1">
      <alignment horizontal="left" vertical="center" wrapText="1"/>
    </xf>
    <xf numFmtId="38" fontId="0" fillId="0" borderId="11" xfId="49" applyFill="1" applyBorder="1" applyAlignment="1">
      <alignment/>
    </xf>
    <xf numFmtId="41" fontId="0" fillId="0" borderId="12" xfId="49" applyNumberFormat="1" applyFill="1" applyBorder="1" applyAlignment="1">
      <alignment horizontal="right"/>
    </xf>
    <xf numFmtId="38" fontId="0" fillId="0" borderId="13" xfId="49" applyFill="1" applyBorder="1" applyAlignment="1">
      <alignment horizontal="left" vertical="center" wrapText="1"/>
    </xf>
    <xf numFmtId="38" fontId="0" fillId="0" borderId="14" xfId="49" applyFill="1" applyBorder="1" applyAlignment="1">
      <alignment horizontal="left" vertical="center" wrapText="1"/>
    </xf>
    <xf numFmtId="38" fontId="0" fillId="0" borderId="15" xfId="49" applyFill="1" applyBorder="1" applyAlignment="1">
      <alignment horizontal="left" vertical="center" wrapText="1"/>
    </xf>
    <xf numFmtId="38" fontId="0" fillId="0" borderId="12" xfId="49" applyFill="1" applyBorder="1" applyAlignment="1">
      <alignment horizontal="left" vertical="center" wrapText="1"/>
    </xf>
    <xf numFmtId="38" fontId="0" fillId="0" borderId="16" xfId="49" applyFill="1" applyBorder="1" applyAlignment="1">
      <alignment/>
    </xf>
    <xf numFmtId="38" fontId="0" fillId="0" borderId="17" xfId="49" applyFill="1" applyBorder="1" applyAlignment="1">
      <alignment/>
    </xf>
    <xf numFmtId="38" fontId="0" fillId="0" borderId="18" xfId="49" applyFill="1" applyBorder="1" applyAlignment="1">
      <alignment horizontal="left" vertical="center" wrapText="1"/>
    </xf>
    <xf numFmtId="0" fontId="0" fillId="0" borderId="19" xfId="0" applyFill="1" applyBorder="1" applyAlignment="1">
      <alignment horizontal="center" vertical="center" wrapText="1"/>
    </xf>
    <xf numFmtId="41" fontId="0" fillId="0" borderId="10" xfId="49" applyNumberFormat="1" applyFill="1" applyBorder="1" applyAlignment="1">
      <alignment horizontal="right"/>
    </xf>
    <xf numFmtId="41" fontId="0" fillId="0" borderId="20" xfId="49" applyNumberFormat="1" applyFill="1" applyBorder="1" applyAlignment="1">
      <alignment horizontal="right"/>
    </xf>
    <xf numFmtId="41" fontId="0" fillId="0" borderId="13" xfId="49" applyNumberFormat="1" applyFill="1" applyBorder="1" applyAlignment="1">
      <alignment horizontal="right"/>
    </xf>
    <xf numFmtId="41" fontId="0" fillId="0" borderId="14" xfId="49" applyNumberFormat="1" applyFill="1" applyBorder="1" applyAlignment="1">
      <alignment horizontal="right"/>
    </xf>
    <xf numFmtId="41" fontId="0" fillId="0" borderId="15" xfId="49" applyNumberFormat="1" applyFill="1" applyBorder="1" applyAlignment="1">
      <alignment horizontal="right"/>
    </xf>
    <xf numFmtId="41" fontId="0" fillId="0" borderId="18" xfId="49" applyNumberFormat="1" applyFill="1" applyBorder="1" applyAlignment="1">
      <alignment horizontal="right"/>
    </xf>
    <xf numFmtId="0" fontId="0" fillId="0" borderId="10" xfId="0" applyBorder="1" applyAlignment="1">
      <alignment horizontal="center" vertical="center"/>
    </xf>
    <xf numFmtId="182" fontId="0" fillId="0" borderId="10" xfId="49" applyNumberFormat="1" applyFill="1" applyBorder="1" applyAlignment="1">
      <alignment horizontal="right"/>
    </xf>
    <xf numFmtId="182" fontId="0" fillId="0" borderId="20" xfId="49" applyNumberFormat="1" applyFill="1" applyBorder="1" applyAlignment="1">
      <alignment horizontal="right"/>
    </xf>
    <xf numFmtId="182" fontId="0" fillId="0" borderId="12" xfId="49" applyNumberFormat="1" applyFill="1" applyBorder="1" applyAlignment="1">
      <alignment horizontal="right"/>
    </xf>
    <xf numFmtId="182" fontId="0" fillId="0" borderId="13" xfId="49" applyNumberFormat="1" applyFill="1" applyBorder="1" applyAlignment="1">
      <alignment horizontal="right"/>
    </xf>
    <xf numFmtId="182" fontId="0" fillId="0" borderId="15" xfId="49" applyNumberFormat="1" applyFill="1" applyBorder="1" applyAlignment="1">
      <alignment horizontal="right"/>
    </xf>
    <xf numFmtId="182" fontId="0" fillId="0" borderId="14" xfId="49" applyNumberFormat="1" applyFill="1" applyBorder="1" applyAlignment="1">
      <alignment horizontal="right"/>
    </xf>
    <xf numFmtId="182" fontId="0" fillId="0" borderId="18" xfId="49" applyNumberFormat="1" applyFill="1" applyBorder="1" applyAlignment="1">
      <alignment horizontal="right"/>
    </xf>
    <xf numFmtId="38" fontId="0" fillId="0" borderId="0" xfId="49" applyFont="1" applyFill="1" applyAlignment="1">
      <alignment horizontal="right"/>
    </xf>
    <xf numFmtId="38" fontId="0" fillId="0" borderId="20" xfId="49" applyFont="1" applyFill="1" applyBorder="1" applyAlignment="1">
      <alignment horizontal="left" vertical="center" wrapText="1"/>
    </xf>
    <xf numFmtId="0" fontId="0" fillId="0" borderId="2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1"/>
  <sheetViews>
    <sheetView showGridLines="0" tabSelected="1" view="pageBreakPreview" zoomScale="90" zoomScaleNormal="75" zoomScaleSheetLayoutView="90" zoomScalePageLayoutView="0" workbookViewId="0" topLeftCell="A1">
      <selection activeCell="A2" sqref="A2:A3"/>
    </sheetView>
  </sheetViews>
  <sheetFormatPr defaultColWidth="9.00390625" defaultRowHeight="13.5"/>
  <cols>
    <col min="1" max="1" width="16.75390625" style="3" customWidth="1"/>
    <col min="2" max="2" width="12.375" style="2" customWidth="1"/>
    <col min="3" max="3" width="17.50390625" style="2" bestFit="1" customWidth="1"/>
    <col min="4" max="4" width="15.50390625" style="2" bestFit="1" customWidth="1"/>
    <col min="5" max="5" width="16.625" style="2" bestFit="1" customWidth="1"/>
    <col min="6" max="6" width="10.625" style="2" customWidth="1"/>
    <col min="7" max="16384" width="9.00390625" style="2" customWidth="1"/>
  </cols>
  <sheetData>
    <row r="1" spans="1:2" ht="13.5">
      <c r="A1" s="1"/>
      <c r="B1" s="1" t="s">
        <v>62</v>
      </c>
    </row>
    <row r="2" spans="1:6" ht="13.5" customHeight="1">
      <c r="A2" s="33"/>
      <c r="B2" s="35" t="s">
        <v>56</v>
      </c>
      <c r="C2" s="21" t="s">
        <v>58</v>
      </c>
      <c r="D2" s="31" t="s">
        <v>59</v>
      </c>
      <c r="E2" s="31" t="s">
        <v>60</v>
      </c>
      <c r="F2" s="31" t="s">
        <v>57</v>
      </c>
    </row>
    <row r="3" spans="1:6" ht="13.5">
      <c r="A3" s="34"/>
      <c r="B3" s="32"/>
      <c r="C3" s="14" t="s">
        <v>61</v>
      </c>
      <c r="D3" s="32"/>
      <c r="E3" s="32"/>
      <c r="F3" s="32"/>
    </row>
    <row r="4" spans="1:6" ht="13.5">
      <c r="A4" s="4" t="s">
        <v>10</v>
      </c>
      <c r="B4" s="15">
        <v>33263228</v>
      </c>
      <c r="C4" s="15">
        <v>4495670</v>
      </c>
      <c r="D4" s="15">
        <v>4498602</v>
      </c>
      <c r="E4" s="15">
        <v>1178466</v>
      </c>
      <c r="F4" s="22">
        <v>23.5</v>
      </c>
    </row>
    <row r="5" spans="1:6" ht="13.5">
      <c r="A5" s="4" t="s">
        <v>11</v>
      </c>
      <c r="B5" s="15">
        <f>SUM(B6,B7,B9,B14,B22,B28,B31,B35,B46,B53,B57)</f>
        <v>517581</v>
      </c>
      <c r="C5" s="15">
        <f>SUM(C6,C7,C9,C14,C22,C28,C31,C35,C46,C53,C57)</f>
        <v>76885</v>
      </c>
      <c r="D5" s="15">
        <f>SUM(D6,D7,D9,D14,D22,D28,D31,D35,D46,D53,D57)</f>
        <v>79875</v>
      </c>
      <c r="E5" s="15">
        <f>SUM(E6,E7,E9,E14,E22,E28,E31,E35,E46,E53,E57)</f>
        <v>28917</v>
      </c>
      <c r="F5" s="22">
        <v>24.4</v>
      </c>
    </row>
    <row r="6" spans="1:6" ht="13.5">
      <c r="A6" s="30" t="s">
        <v>66</v>
      </c>
      <c r="B6" s="16">
        <v>167436</v>
      </c>
      <c r="C6" s="16">
        <v>19017</v>
      </c>
      <c r="D6" s="16">
        <v>19936</v>
      </c>
      <c r="E6" s="16">
        <v>407</v>
      </c>
      <c r="F6" s="23">
        <v>23</v>
      </c>
    </row>
    <row r="7" spans="1:6" ht="13.5">
      <c r="A7" s="5" t="s">
        <v>0</v>
      </c>
      <c r="B7" s="6">
        <f>SUM(B8)</f>
        <v>15733</v>
      </c>
      <c r="C7" s="6">
        <f>SUM(C8)</f>
        <v>2654</v>
      </c>
      <c r="D7" s="6">
        <f>SUM(D8)</f>
        <v>3266</v>
      </c>
      <c r="E7" s="6">
        <f>SUM(E8)</f>
        <v>1632</v>
      </c>
      <c r="F7" s="24">
        <f>SUM(F8)</f>
        <v>27.3</v>
      </c>
    </row>
    <row r="8" spans="1:6" ht="13.5">
      <c r="A8" s="7" t="s">
        <v>12</v>
      </c>
      <c r="B8" s="17">
        <v>15733</v>
      </c>
      <c r="C8" s="17">
        <v>2654</v>
      </c>
      <c r="D8" s="17">
        <v>3266</v>
      </c>
      <c r="E8" s="17">
        <v>1632</v>
      </c>
      <c r="F8" s="25">
        <v>27.3</v>
      </c>
    </row>
    <row r="9" spans="1:6" ht="13.5">
      <c r="A9" s="5" t="s">
        <v>1</v>
      </c>
      <c r="B9" s="6">
        <f>SUM(B10:B13)</f>
        <v>39299</v>
      </c>
      <c r="C9" s="6">
        <f>SUM(C10:C13)</f>
        <v>9855</v>
      </c>
      <c r="D9" s="6">
        <f>SUM(D10:D13)</f>
        <v>9558</v>
      </c>
      <c r="E9" s="6">
        <f>SUM(E10:E13)</f>
        <v>5465</v>
      </c>
      <c r="F9" s="24">
        <f>(C9+D9-E9)/B9*100</f>
        <v>35.49199725183847</v>
      </c>
    </row>
    <row r="10" spans="1:6" ht="13.5">
      <c r="A10" s="7" t="s">
        <v>13</v>
      </c>
      <c r="B10" s="17">
        <v>12250</v>
      </c>
      <c r="C10" s="17">
        <v>2540</v>
      </c>
      <c r="D10" s="17">
        <v>2665</v>
      </c>
      <c r="E10" s="17">
        <v>1417</v>
      </c>
      <c r="F10" s="25">
        <v>30.9</v>
      </c>
    </row>
    <row r="11" spans="1:6" ht="13.5">
      <c r="A11" s="9" t="s">
        <v>14</v>
      </c>
      <c r="B11" s="19">
        <v>12564</v>
      </c>
      <c r="C11" s="19">
        <v>2726</v>
      </c>
      <c r="D11" s="19">
        <v>2577</v>
      </c>
      <c r="E11" s="19">
        <v>1404</v>
      </c>
      <c r="F11" s="26">
        <v>31</v>
      </c>
    </row>
    <row r="12" spans="1:6" ht="13.5">
      <c r="A12" s="9" t="s">
        <v>15</v>
      </c>
      <c r="B12" s="19">
        <v>7000</v>
      </c>
      <c r="C12" s="19">
        <v>2079</v>
      </c>
      <c r="D12" s="19">
        <v>1875</v>
      </c>
      <c r="E12" s="19">
        <v>1164</v>
      </c>
      <c r="F12" s="26">
        <v>39.9</v>
      </c>
    </row>
    <row r="13" spans="1:6" ht="13.5">
      <c r="A13" s="8" t="s">
        <v>16</v>
      </c>
      <c r="B13" s="18">
        <v>7485</v>
      </c>
      <c r="C13" s="18">
        <v>2510</v>
      </c>
      <c r="D13" s="18">
        <v>2441</v>
      </c>
      <c r="E13" s="18">
        <v>1480</v>
      </c>
      <c r="F13" s="27">
        <v>46.4</v>
      </c>
    </row>
    <row r="14" spans="1:6" ht="13.5">
      <c r="A14" s="10" t="s">
        <v>2</v>
      </c>
      <c r="B14" s="6">
        <f>SUM(B15:B21)</f>
        <v>23331</v>
      </c>
      <c r="C14" s="6">
        <f>SUM(C15:C21)</f>
        <v>4664</v>
      </c>
      <c r="D14" s="6">
        <f>SUM(D15:D21)</f>
        <v>5064</v>
      </c>
      <c r="E14" s="6">
        <f>SUM(E15:E21)</f>
        <v>2901</v>
      </c>
      <c r="F14" s="24">
        <f>(C14+D14-E14)/B14*100</f>
        <v>29.26149757832926</v>
      </c>
    </row>
    <row r="15" spans="1:6" ht="13.5">
      <c r="A15" s="11" t="s">
        <v>17</v>
      </c>
      <c r="B15" s="17">
        <v>4677</v>
      </c>
      <c r="C15" s="17">
        <v>1923</v>
      </c>
      <c r="D15" s="17">
        <v>2201</v>
      </c>
      <c r="E15" s="17">
        <v>1351</v>
      </c>
      <c r="F15" s="25" t="s">
        <v>64</v>
      </c>
    </row>
    <row r="16" spans="1:6" ht="13.5">
      <c r="A16" s="9" t="s">
        <v>18</v>
      </c>
      <c r="B16" s="19">
        <v>1397</v>
      </c>
      <c r="C16" s="19">
        <v>441</v>
      </c>
      <c r="D16" s="19">
        <v>425</v>
      </c>
      <c r="E16" s="19">
        <v>314</v>
      </c>
      <c r="F16" s="26">
        <v>39.5</v>
      </c>
    </row>
    <row r="17" spans="1:6" ht="13.5">
      <c r="A17" s="9" t="s">
        <v>19</v>
      </c>
      <c r="B17" s="19">
        <v>3555</v>
      </c>
      <c r="C17" s="19">
        <v>690</v>
      </c>
      <c r="D17" s="19">
        <v>698</v>
      </c>
      <c r="E17" s="19">
        <v>462</v>
      </c>
      <c r="F17" s="26">
        <v>26</v>
      </c>
    </row>
    <row r="18" spans="1:6" ht="13.5">
      <c r="A18" s="9" t="s">
        <v>20</v>
      </c>
      <c r="B18" s="19">
        <v>357</v>
      </c>
      <c r="C18" s="19">
        <v>186</v>
      </c>
      <c r="D18" s="19">
        <v>193</v>
      </c>
      <c r="E18" s="19">
        <v>134</v>
      </c>
      <c r="F18" s="26">
        <v>68.6</v>
      </c>
    </row>
    <row r="19" spans="1:6" ht="13.5">
      <c r="A19" s="9" t="s">
        <v>21</v>
      </c>
      <c r="B19" s="19">
        <v>3223</v>
      </c>
      <c r="C19" s="19">
        <v>404</v>
      </c>
      <c r="D19" s="19">
        <v>402</v>
      </c>
      <c r="E19" s="19">
        <v>245</v>
      </c>
      <c r="F19" s="26">
        <v>17.4</v>
      </c>
    </row>
    <row r="20" spans="1:6" ht="13.5">
      <c r="A20" s="9" t="s">
        <v>22</v>
      </c>
      <c r="B20" s="19">
        <v>2832</v>
      </c>
      <c r="C20" s="19">
        <v>572</v>
      </c>
      <c r="D20" s="19">
        <v>599</v>
      </c>
      <c r="E20" s="19">
        <v>394</v>
      </c>
      <c r="F20" s="26">
        <v>27.4</v>
      </c>
    </row>
    <row r="21" spans="1:6" ht="13.5">
      <c r="A21" s="8" t="s">
        <v>23</v>
      </c>
      <c r="B21" s="18">
        <v>7290</v>
      </c>
      <c r="C21" s="18">
        <v>448</v>
      </c>
      <c r="D21" s="18">
        <v>546</v>
      </c>
      <c r="E21" s="18">
        <v>1</v>
      </c>
      <c r="F21" s="27">
        <v>13.6</v>
      </c>
    </row>
    <row r="22" spans="1:6" ht="13.5">
      <c r="A22" s="10" t="s">
        <v>3</v>
      </c>
      <c r="B22" s="6">
        <f>SUM(B23:B27)</f>
        <v>35938</v>
      </c>
      <c r="C22" s="6">
        <f>SUM(C23:C27)</f>
        <v>6910</v>
      </c>
      <c r="D22" s="6">
        <f>SUM(D23:D27)</f>
        <v>6960</v>
      </c>
      <c r="E22" s="6">
        <f>SUM(E23:E27)</f>
        <v>4589</v>
      </c>
      <c r="F22" s="24">
        <f>(C22+D22-E22)/B22*100</f>
        <v>25.82503199955479</v>
      </c>
    </row>
    <row r="23" spans="1:6" ht="13.5">
      <c r="A23" s="11" t="s">
        <v>24</v>
      </c>
      <c r="B23" s="17">
        <v>4011</v>
      </c>
      <c r="C23" s="17">
        <v>1255</v>
      </c>
      <c r="D23" s="17">
        <v>1217</v>
      </c>
      <c r="E23" s="17">
        <v>789</v>
      </c>
      <c r="F23" s="25">
        <v>42</v>
      </c>
    </row>
    <row r="24" spans="1:6" ht="13.5">
      <c r="A24" s="9" t="s">
        <v>25</v>
      </c>
      <c r="B24" s="19">
        <v>3036</v>
      </c>
      <c r="C24" s="19">
        <v>670</v>
      </c>
      <c r="D24" s="19">
        <v>662</v>
      </c>
      <c r="E24" s="19">
        <v>450</v>
      </c>
      <c r="F24" s="26">
        <v>29.1</v>
      </c>
    </row>
    <row r="25" spans="1:6" ht="13.5">
      <c r="A25" s="9" t="s">
        <v>26</v>
      </c>
      <c r="B25" s="19">
        <v>15887</v>
      </c>
      <c r="C25" s="19">
        <v>2230</v>
      </c>
      <c r="D25" s="19">
        <v>2298</v>
      </c>
      <c r="E25" s="19">
        <v>1496</v>
      </c>
      <c r="F25" s="26">
        <v>19.1</v>
      </c>
    </row>
    <row r="26" spans="1:6" ht="13.5">
      <c r="A26" s="9" t="s">
        <v>27</v>
      </c>
      <c r="B26" s="19">
        <v>5155</v>
      </c>
      <c r="C26" s="19">
        <v>874</v>
      </c>
      <c r="D26" s="19">
        <v>901</v>
      </c>
      <c r="E26" s="19">
        <v>611</v>
      </c>
      <c r="F26" s="26">
        <v>22.6</v>
      </c>
    </row>
    <row r="27" spans="1:6" ht="13.5">
      <c r="A27" s="8" t="s">
        <v>28</v>
      </c>
      <c r="B27" s="18">
        <v>7849</v>
      </c>
      <c r="C27" s="18">
        <v>1881</v>
      </c>
      <c r="D27" s="18">
        <v>1882</v>
      </c>
      <c r="E27" s="18">
        <v>1243</v>
      </c>
      <c r="F27" s="27">
        <v>32.1</v>
      </c>
    </row>
    <row r="28" spans="1:6" ht="13.5">
      <c r="A28" s="10" t="s">
        <v>4</v>
      </c>
      <c r="B28" s="6">
        <f>SUM(B29:B30)</f>
        <v>39143</v>
      </c>
      <c r="C28" s="6">
        <f>SUM(C29:C30)</f>
        <v>5996</v>
      </c>
      <c r="D28" s="6">
        <f>SUM(D29:D30)</f>
        <v>6089</v>
      </c>
      <c r="E28" s="6">
        <f>SUM(E29:E30)</f>
        <v>3329</v>
      </c>
      <c r="F28" s="24">
        <f>(C28+D28-E28)/B28*100</f>
        <v>22.36926142605319</v>
      </c>
    </row>
    <row r="29" spans="1:6" ht="13.5">
      <c r="A29" s="11" t="s">
        <v>29</v>
      </c>
      <c r="B29" s="17">
        <v>34903</v>
      </c>
      <c r="C29" s="17">
        <v>5337</v>
      </c>
      <c r="D29" s="17">
        <v>5311</v>
      </c>
      <c r="E29" s="17">
        <v>2963</v>
      </c>
      <c r="F29" s="25">
        <v>22</v>
      </c>
    </row>
    <row r="30" spans="1:6" ht="13.5">
      <c r="A30" s="8" t="s">
        <v>30</v>
      </c>
      <c r="B30" s="18">
        <v>4240</v>
      </c>
      <c r="C30" s="18">
        <v>659</v>
      </c>
      <c r="D30" s="18">
        <v>778</v>
      </c>
      <c r="E30" s="18">
        <v>366</v>
      </c>
      <c r="F30" s="27">
        <v>25.3</v>
      </c>
    </row>
    <row r="31" spans="1:6" ht="13.5">
      <c r="A31" s="10" t="s">
        <v>5</v>
      </c>
      <c r="B31" s="6">
        <f>SUM(B32:B34)</f>
        <v>10945</v>
      </c>
      <c r="C31" s="6">
        <f>SUM(C32:C34)</f>
        <v>2802</v>
      </c>
      <c r="D31" s="6">
        <f>SUM(D32:D34)</f>
        <v>2993</v>
      </c>
      <c r="E31" s="6">
        <f>SUM(E32:E34)</f>
        <v>1439</v>
      </c>
      <c r="F31" s="24">
        <f>(C31+D31-E31)/B31*100</f>
        <v>39.798994974874375</v>
      </c>
    </row>
    <row r="32" spans="1:6" ht="13.5">
      <c r="A32" s="7" t="s">
        <v>31</v>
      </c>
      <c r="B32" s="17">
        <v>6084</v>
      </c>
      <c r="C32" s="17">
        <v>1020</v>
      </c>
      <c r="D32" s="17">
        <v>1126</v>
      </c>
      <c r="E32" s="17">
        <v>231</v>
      </c>
      <c r="F32" s="25">
        <v>31.5</v>
      </c>
    </row>
    <row r="33" spans="1:6" ht="13.5">
      <c r="A33" s="9" t="s">
        <v>32</v>
      </c>
      <c r="B33" s="19">
        <v>3756</v>
      </c>
      <c r="C33" s="19">
        <v>1494</v>
      </c>
      <c r="D33" s="19">
        <v>1553</v>
      </c>
      <c r="E33" s="19">
        <v>1018</v>
      </c>
      <c r="F33" s="26">
        <v>54</v>
      </c>
    </row>
    <row r="34" spans="1:6" ht="13.5">
      <c r="A34" s="8" t="s">
        <v>33</v>
      </c>
      <c r="B34" s="18">
        <v>1105</v>
      </c>
      <c r="C34" s="18">
        <v>288</v>
      </c>
      <c r="D34" s="18">
        <v>314</v>
      </c>
      <c r="E34" s="18">
        <v>190</v>
      </c>
      <c r="F34" s="27">
        <v>37.3</v>
      </c>
    </row>
    <row r="35" spans="1:6" ht="13.5">
      <c r="A35" s="10" t="s">
        <v>6</v>
      </c>
      <c r="B35" s="6">
        <f>SUM(B36:B45)</f>
        <v>34600</v>
      </c>
      <c r="C35" s="6">
        <f>SUM(C36:C45)</f>
        <v>6041</v>
      </c>
      <c r="D35" s="6">
        <f>SUM(D36:D45)</f>
        <v>6217</v>
      </c>
      <c r="E35" s="6">
        <f>SUM(E36:E45)</f>
        <v>2819</v>
      </c>
      <c r="F35" s="24">
        <f>(C35+D35-E35)/B35*100</f>
        <v>27.28034682080925</v>
      </c>
    </row>
    <row r="36" spans="1:6" ht="13.5">
      <c r="A36" s="7" t="s">
        <v>34</v>
      </c>
      <c r="B36" s="17">
        <v>15718</v>
      </c>
      <c r="C36" s="17">
        <v>1072</v>
      </c>
      <c r="D36" s="17">
        <v>908</v>
      </c>
      <c r="E36" s="17">
        <v>10</v>
      </c>
      <c r="F36" s="25">
        <v>12.5</v>
      </c>
    </row>
    <row r="37" spans="1:6" ht="13.5">
      <c r="A37" s="9" t="s">
        <v>35</v>
      </c>
      <c r="B37" s="19">
        <v>2917</v>
      </c>
      <c r="C37" s="19">
        <v>512</v>
      </c>
      <c r="D37" s="19">
        <v>479</v>
      </c>
      <c r="E37" s="19">
        <v>22</v>
      </c>
      <c r="F37" s="26">
        <v>33.2</v>
      </c>
    </row>
    <row r="38" spans="1:6" ht="13.5">
      <c r="A38" s="12" t="s">
        <v>36</v>
      </c>
      <c r="B38" s="19">
        <v>3343</v>
      </c>
      <c r="C38" s="19">
        <v>863</v>
      </c>
      <c r="D38" s="19">
        <v>911</v>
      </c>
      <c r="E38" s="19">
        <v>548</v>
      </c>
      <c r="F38" s="26">
        <v>36.7</v>
      </c>
    </row>
    <row r="39" spans="1:6" ht="13.5">
      <c r="A39" s="9" t="s">
        <v>37</v>
      </c>
      <c r="B39" s="19">
        <v>1968</v>
      </c>
      <c r="C39" s="19">
        <v>457</v>
      </c>
      <c r="D39" s="19">
        <v>445</v>
      </c>
      <c r="E39" s="19">
        <v>246</v>
      </c>
      <c r="F39" s="26">
        <v>33.3</v>
      </c>
    </row>
    <row r="40" spans="1:6" ht="13.5">
      <c r="A40" s="9" t="s">
        <v>38</v>
      </c>
      <c r="B40" s="19">
        <v>593</v>
      </c>
      <c r="C40" s="19">
        <v>215</v>
      </c>
      <c r="D40" s="19">
        <v>253</v>
      </c>
      <c r="E40" s="19">
        <v>111</v>
      </c>
      <c r="F40" s="26">
        <v>60.2</v>
      </c>
    </row>
    <row r="41" spans="1:6" ht="13.5">
      <c r="A41" s="9" t="s">
        <v>39</v>
      </c>
      <c r="B41" s="19">
        <v>2199</v>
      </c>
      <c r="C41" s="19">
        <v>461</v>
      </c>
      <c r="D41" s="19">
        <v>456</v>
      </c>
      <c r="E41" s="19">
        <v>322</v>
      </c>
      <c r="F41" s="26">
        <v>27.1</v>
      </c>
    </row>
    <row r="42" spans="1:6" ht="13.5">
      <c r="A42" s="12" t="s">
        <v>40</v>
      </c>
      <c r="B42" s="19">
        <v>442</v>
      </c>
      <c r="C42" s="19">
        <v>263</v>
      </c>
      <c r="D42" s="19">
        <v>264</v>
      </c>
      <c r="E42" s="19">
        <v>212</v>
      </c>
      <c r="F42" s="26">
        <v>71.3</v>
      </c>
    </row>
    <row r="43" spans="1:6" ht="13.5">
      <c r="A43" s="9" t="s">
        <v>41</v>
      </c>
      <c r="B43" s="19">
        <v>1096</v>
      </c>
      <c r="C43" s="19">
        <v>372</v>
      </c>
      <c r="D43" s="19">
        <v>398</v>
      </c>
      <c r="E43" s="19">
        <v>222</v>
      </c>
      <c r="F43" s="26">
        <v>50</v>
      </c>
    </row>
    <row r="44" spans="1:6" ht="13.5">
      <c r="A44" s="9" t="s">
        <v>42</v>
      </c>
      <c r="B44" s="19">
        <v>1515</v>
      </c>
      <c r="C44" s="19">
        <v>349</v>
      </c>
      <c r="D44" s="19">
        <v>368</v>
      </c>
      <c r="E44" s="19">
        <v>274</v>
      </c>
      <c r="F44" s="26">
        <v>29.2</v>
      </c>
    </row>
    <row r="45" spans="1:6" ht="13.5">
      <c r="A45" s="8" t="s">
        <v>43</v>
      </c>
      <c r="B45" s="18">
        <v>4809</v>
      </c>
      <c r="C45" s="18">
        <v>1477</v>
      </c>
      <c r="D45" s="18">
        <v>1735</v>
      </c>
      <c r="E45" s="18">
        <v>852</v>
      </c>
      <c r="F45" s="27">
        <v>49.1</v>
      </c>
    </row>
    <row r="46" spans="1:6" ht="13.5">
      <c r="A46" s="10" t="s">
        <v>7</v>
      </c>
      <c r="B46" s="6">
        <f>SUM(B47:B52)</f>
        <v>54287</v>
      </c>
      <c r="C46" s="6">
        <f>SUM(C47:C52)</f>
        <v>5207</v>
      </c>
      <c r="D46" s="6">
        <f>SUM(D47:D52)</f>
        <v>5694</v>
      </c>
      <c r="E46" s="6">
        <f>SUM(E47:E52)</f>
        <v>801</v>
      </c>
      <c r="F46" s="24">
        <f>(C46+D46-E46)/B46*100</f>
        <v>18.60482251736143</v>
      </c>
    </row>
    <row r="47" spans="1:6" ht="13.5">
      <c r="A47" s="7" t="s">
        <v>44</v>
      </c>
      <c r="B47" s="17">
        <v>12635</v>
      </c>
      <c r="C47" s="17">
        <v>1440</v>
      </c>
      <c r="D47" s="17">
        <v>1540</v>
      </c>
      <c r="E47" s="17">
        <v>156</v>
      </c>
      <c r="F47" s="25">
        <v>22.4</v>
      </c>
    </row>
    <row r="48" spans="1:6" ht="13.5">
      <c r="A48" s="9" t="s">
        <v>45</v>
      </c>
      <c r="B48" s="19">
        <v>25858</v>
      </c>
      <c r="C48" s="19">
        <v>1789</v>
      </c>
      <c r="D48" s="19">
        <v>2096</v>
      </c>
      <c r="E48" s="19">
        <v>55</v>
      </c>
      <c r="F48" s="26">
        <v>14.8</v>
      </c>
    </row>
    <row r="49" spans="1:6" ht="13.5">
      <c r="A49" s="9" t="s">
        <v>46</v>
      </c>
      <c r="B49" s="19">
        <v>2489</v>
      </c>
      <c r="C49" s="19">
        <v>196</v>
      </c>
      <c r="D49" s="19">
        <v>203</v>
      </c>
      <c r="E49" s="19">
        <v>27</v>
      </c>
      <c r="F49" s="26">
        <v>14.9</v>
      </c>
    </row>
    <row r="50" spans="1:6" ht="13.5">
      <c r="A50" s="9" t="s">
        <v>47</v>
      </c>
      <c r="B50" s="19">
        <v>2903</v>
      </c>
      <c r="C50" s="19">
        <v>600</v>
      </c>
      <c r="D50" s="19">
        <v>608</v>
      </c>
      <c r="E50" s="19">
        <v>367</v>
      </c>
      <c r="F50" s="26">
        <v>29</v>
      </c>
    </row>
    <row r="51" spans="1:6" ht="13.5">
      <c r="A51" s="9" t="s">
        <v>48</v>
      </c>
      <c r="B51" s="19">
        <v>7394</v>
      </c>
      <c r="C51" s="19">
        <v>634</v>
      </c>
      <c r="D51" s="19">
        <v>623</v>
      </c>
      <c r="E51" s="19">
        <v>191</v>
      </c>
      <c r="F51" s="26">
        <v>14.4</v>
      </c>
    </row>
    <row r="52" spans="1:6" ht="13.5">
      <c r="A52" s="8" t="s">
        <v>49</v>
      </c>
      <c r="B52" s="18">
        <v>3008</v>
      </c>
      <c r="C52" s="18">
        <v>548</v>
      </c>
      <c r="D52" s="18">
        <v>624</v>
      </c>
      <c r="E52" s="18">
        <v>5</v>
      </c>
      <c r="F52" s="27">
        <v>38.8</v>
      </c>
    </row>
    <row r="53" spans="1:6" ht="13.5">
      <c r="A53" s="5" t="s">
        <v>8</v>
      </c>
      <c r="B53" s="6">
        <f>SUM(B54:B56)</f>
        <v>39281</v>
      </c>
      <c r="C53" s="6">
        <f>SUM(C54:C56)</f>
        <v>5175</v>
      </c>
      <c r="D53" s="6">
        <f>SUM(D54:D56)</f>
        <v>5549</v>
      </c>
      <c r="E53" s="6">
        <f>SUM(E54:E56)</f>
        <v>1760</v>
      </c>
      <c r="F53" s="24">
        <f>(C53+D53-E53)/B53*100</f>
        <v>22.82019296861078</v>
      </c>
    </row>
    <row r="54" spans="1:6" ht="13.5">
      <c r="A54" s="7" t="s">
        <v>50</v>
      </c>
      <c r="B54" s="17">
        <v>8991</v>
      </c>
      <c r="C54" s="17">
        <v>2172</v>
      </c>
      <c r="D54" s="17">
        <v>2382</v>
      </c>
      <c r="E54" s="17">
        <v>1386</v>
      </c>
      <c r="F54" s="25">
        <v>35.2</v>
      </c>
    </row>
    <row r="55" spans="1:6" ht="13.5">
      <c r="A55" s="9" t="s">
        <v>51</v>
      </c>
      <c r="B55" s="19">
        <v>27599</v>
      </c>
      <c r="C55" s="19">
        <v>2589</v>
      </c>
      <c r="D55" s="19">
        <v>2717</v>
      </c>
      <c r="E55" s="19">
        <v>313</v>
      </c>
      <c r="F55" s="26">
        <v>18.1</v>
      </c>
    </row>
    <row r="56" spans="1:6" ht="13.5">
      <c r="A56" s="8" t="s">
        <v>52</v>
      </c>
      <c r="B56" s="18">
        <v>2691</v>
      </c>
      <c r="C56" s="18">
        <v>414</v>
      </c>
      <c r="D56" s="18">
        <v>450</v>
      </c>
      <c r="E56" s="18">
        <v>61</v>
      </c>
      <c r="F56" s="27">
        <v>29.8</v>
      </c>
    </row>
    <row r="57" spans="1:6" ht="13.5">
      <c r="A57" s="10" t="s">
        <v>9</v>
      </c>
      <c r="B57" s="6">
        <f>SUM(B58:B60)</f>
        <v>57588</v>
      </c>
      <c r="C57" s="6">
        <f>SUM(C58:C60)</f>
        <v>8564</v>
      </c>
      <c r="D57" s="6">
        <f>SUM(D58:D60)</f>
        <v>8549</v>
      </c>
      <c r="E57" s="6">
        <f>SUM(E58:E60)</f>
        <v>3775</v>
      </c>
      <c r="F57" s="24">
        <f>(C57+D57-E57)/B57*100</f>
        <v>23.161075224005</v>
      </c>
    </row>
    <row r="58" spans="1:6" ht="13.5">
      <c r="A58" s="7" t="s">
        <v>53</v>
      </c>
      <c r="B58" s="17">
        <v>13842</v>
      </c>
      <c r="C58" s="17">
        <v>1706</v>
      </c>
      <c r="D58" s="17">
        <v>1861</v>
      </c>
      <c r="E58" s="17">
        <v>1180</v>
      </c>
      <c r="F58" s="25">
        <v>17.2</v>
      </c>
    </row>
    <row r="59" spans="1:6" ht="13.5">
      <c r="A59" s="9" t="s">
        <v>54</v>
      </c>
      <c r="B59" s="19">
        <v>40161</v>
      </c>
      <c r="C59" s="19">
        <v>6250</v>
      </c>
      <c r="D59" s="19">
        <v>6094</v>
      </c>
      <c r="E59" s="19">
        <v>2595</v>
      </c>
      <c r="F59" s="26">
        <v>24.3</v>
      </c>
    </row>
    <row r="60" spans="1:6" ht="13.5">
      <c r="A60" s="13" t="s">
        <v>55</v>
      </c>
      <c r="B60" s="20">
        <v>3585</v>
      </c>
      <c r="C60" s="20">
        <v>608</v>
      </c>
      <c r="D60" s="20">
        <v>594</v>
      </c>
      <c r="E60" s="20" t="s">
        <v>65</v>
      </c>
      <c r="F60" s="28">
        <v>33.5</v>
      </c>
    </row>
    <row r="61" ht="13.5">
      <c r="F61" s="29" t="s">
        <v>63</v>
      </c>
    </row>
  </sheetData>
  <sheetProtection/>
  <mergeCells count="5">
    <mergeCell ref="F2:F3"/>
    <mergeCell ref="A2:A3"/>
    <mergeCell ref="B2:B3"/>
    <mergeCell ref="D2:D3"/>
    <mergeCell ref="E2:E3"/>
  </mergeCells>
  <printOptions/>
  <pageMargins left="0.7874015748031497" right="0.7874015748031497" top="0.7874015748031497" bottom="0.7874015748031497" header="0" footer="0"/>
  <pageSetup fitToWidth="0" fitToHeight="1" horizontalDpi="600" verticalDpi="600" orientation="portrait" paperSize="9" scale="97" r:id="rId1"/>
  <headerFooter alignWithMargins="0">
    <oddHeader>&amp;R&amp;F/&amp;A</oddHead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2014-01-07T02:58:58Z</cp:lastPrinted>
  <dcterms:created xsi:type="dcterms:W3CDTF">2006-01-06T04:10:52Z</dcterms:created>
  <dcterms:modified xsi:type="dcterms:W3CDTF">2014-05-21T00:38:42Z</dcterms:modified>
  <cp:category/>
  <cp:version/>
  <cp:contentType/>
  <cp:contentStatus/>
</cp:coreProperties>
</file>