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第１表 総覧町村（保健所・市町村別）" sheetId="1" r:id="rId1"/>
  </sheets>
  <externalReferences>
    <externalReference r:id="rId4"/>
  </externalReferences>
  <definedNames>
    <definedName name="_xlnm.Print_Area" localSheetId="0">'第１表 総覧町村（保健所・市町村別）'!$B$1:$AB$62</definedName>
    <definedName name="PRINT_AREA_MI" localSheetId="0">'第１表 総覧町村（保健所・市町村別）'!$B$33:$AA$36</definedName>
    <definedName name="PRINT_AREA_MI">#REF!</definedName>
    <definedName name="PRINT_TITLES_MI">#REF!</definedName>
    <definedName name="市町村数">#REF!</definedName>
    <definedName name="保健所順">#REF!</definedName>
    <definedName name="保健所数">#REF!</definedName>
  </definedNames>
  <calcPr fullCalcOnLoad="1"/>
</workbook>
</file>

<file path=xl/sharedStrings.xml><?xml version="1.0" encoding="utf-8"?>
<sst xmlns="http://schemas.openxmlformats.org/spreadsheetml/2006/main" count="161" uniqueCount="87">
  <si>
    <t>第１表 人口動態総覧、保健所・市町村・二次保健医療圏別</t>
  </si>
  <si>
    <t>　</t>
  </si>
  <si>
    <t>(平成25年)</t>
  </si>
  <si>
    <t>(再掲)  低体重児数</t>
  </si>
  <si>
    <t xml:space="preserve"> 乳児死亡数</t>
  </si>
  <si>
    <t>新生児死亡数</t>
  </si>
  <si>
    <t>周産期死亡数</t>
  </si>
  <si>
    <t>保健所名</t>
  </si>
  <si>
    <t>人　口※</t>
  </si>
  <si>
    <t>出　生　数</t>
  </si>
  <si>
    <t>（2.5kg未満）</t>
  </si>
  <si>
    <t>死　　亡　　数</t>
  </si>
  <si>
    <t>自　然</t>
  </si>
  <si>
    <t>（死亡数の再掲）</t>
  </si>
  <si>
    <t>（乳児死亡数の再掲）</t>
  </si>
  <si>
    <t>死　  産　　数</t>
  </si>
  <si>
    <t>妊娠満22週</t>
  </si>
  <si>
    <t>早期新生児</t>
  </si>
  <si>
    <t>婚　姻</t>
  </si>
  <si>
    <t>離　婚</t>
  </si>
  <si>
    <t>市町村名</t>
  </si>
  <si>
    <t>(H25.10.1)</t>
  </si>
  <si>
    <t>総数</t>
  </si>
  <si>
    <t>男</t>
  </si>
  <si>
    <t>女</t>
  </si>
  <si>
    <t>増加数</t>
  </si>
  <si>
    <t>自然</t>
  </si>
  <si>
    <t>人工</t>
  </si>
  <si>
    <t>以後の死産</t>
  </si>
  <si>
    <t>死亡</t>
  </si>
  <si>
    <t>件　数</t>
  </si>
  <si>
    <t>熊本市</t>
  </si>
  <si>
    <t>有明保健所</t>
  </si>
  <si>
    <t>荒尾市</t>
  </si>
  <si>
    <t>玉名市</t>
  </si>
  <si>
    <t>玉東町</t>
  </si>
  <si>
    <t>和水町</t>
  </si>
  <si>
    <t>南関町</t>
  </si>
  <si>
    <t>長洲町</t>
  </si>
  <si>
    <t>山鹿保健所</t>
  </si>
  <si>
    <t>山鹿市</t>
  </si>
  <si>
    <t>菊池保健所</t>
  </si>
  <si>
    <t>菊池市</t>
  </si>
  <si>
    <t>合志市</t>
  </si>
  <si>
    <t>大津町</t>
  </si>
  <si>
    <t>菊陽町</t>
  </si>
  <si>
    <t>阿蘇保健所</t>
  </si>
  <si>
    <t>阿蘇市</t>
  </si>
  <si>
    <t>南小国町</t>
  </si>
  <si>
    <t>小国町</t>
  </si>
  <si>
    <t>産山村</t>
  </si>
  <si>
    <t>高森町</t>
  </si>
  <si>
    <t>南阿蘇村</t>
  </si>
  <si>
    <t>西原村</t>
  </si>
  <si>
    <t>御船保健所</t>
  </si>
  <si>
    <t>御船町</t>
  </si>
  <si>
    <t>嘉島町</t>
  </si>
  <si>
    <t>益城町</t>
  </si>
  <si>
    <t>甲佐町</t>
  </si>
  <si>
    <t>山都町</t>
  </si>
  <si>
    <t>宇城保健所</t>
  </si>
  <si>
    <t>宇土市</t>
  </si>
  <si>
    <t>宇城市</t>
  </si>
  <si>
    <t>美里町</t>
  </si>
  <si>
    <t>八代保健所</t>
  </si>
  <si>
    <t>八代市</t>
  </si>
  <si>
    <t>氷川町</t>
  </si>
  <si>
    <t>水俣保健所</t>
  </si>
  <si>
    <t>水俣市</t>
  </si>
  <si>
    <t>芦北町</t>
  </si>
  <si>
    <t>津奈木町</t>
  </si>
  <si>
    <t>人吉保健所</t>
  </si>
  <si>
    <t>人吉市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</si>
  <si>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</si>
  <si>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</si>
  <si>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</si>
  <si>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</si>
  <si>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</si>
  <si>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</si>
  <si>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</si>
  <si>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</si>
  <si>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</si>
  <si>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</si>
  <si>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天草市</t>
  </si>
  <si>
    <t>上天草市</t>
  </si>
  <si>
    <t>苓北町</t>
  </si>
  <si>
    <t>(注）※人口；県総数は「平成25年日本人人口（総務庁統計局）」、その他は「平成25年版熊本県の人口（県地域振興部統計調査課）」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</si>
</sst>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Terminal"/>
      <family val="0"/>
    </font>
    <font>
      <b/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1" fontId="19" fillId="0" borderId="0" xfId="60" applyNumberFormat="1" applyFont="1" applyBorder="1" applyAlignment="1" applyProtection="1">
      <alignment horizontal="left"/>
      <protection/>
    </xf>
    <xf numFmtId="41" fontId="22" fillId="0" borderId="0" xfId="60" applyNumberFormat="1" applyFont="1" applyBorder="1" applyAlignment="1" applyProtection="1">
      <alignment/>
      <protection/>
    </xf>
    <xf numFmtId="41" fontId="19" fillId="0" borderId="0" xfId="60" applyNumberFormat="1" applyFont="1" applyBorder="1" applyAlignment="1" applyProtection="1">
      <alignment/>
      <protection/>
    </xf>
    <xf numFmtId="41" fontId="22" fillId="0" borderId="0" xfId="6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/>
    </xf>
    <xf numFmtId="41" fontId="22" fillId="0" borderId="10" xfId="60" applyNumberFormat="1" applyFont="1" applyBorder="1" applyProtection="1">
      <alignment/>
      <protection/>
    </xf>
    <xf numFmtId="41" fontId="22" fillId="0" borderId="11" xfId="60" applyNumberFormat="1" applyFont="1" applyBorder="1" applyProtection="1">
      <alignment/>
      <protection/>
    </xf>
    <xf numFmtId="41" fontId="22" fillId="0" borderId="12" xfId="60" applyNumberFormat="1" applyFont="1" applyBorder="1">
      <alignment/>
      <protection/>
    </xf>
    <xf numFmtId="41" fontId="22" fillId="0" borderId="11" xfId="60" applyNumberFormat="1" applyFont="1" applyBorder="1" applyAlignment="1" applyProtection="1">
      <alignment horizontal="centerContinuous"/>
      <protection/>
    </xf>
    <xf numFmtId="41" fontId="22" fillId="0" borderId="12" xfId="60" applyNumberFormat="1" applyFont="1" applyBorder="1" applyAlignment="1" applyProtection="1">
      <alignment horizontal="centerContinuous"/>
      <protection/>
    </xf>
    <xf numFmtId="41" fontId="22" fillId="0" borderId="13" xfId="60" applyNumberFormat="1" applyFont="1" applyBorder="1" applyAlignment="1" applyProtection="1">
      <alignment horizontal="centerContinuous"/>
      <protection/>
    </xf>
    <xf numFmtId="41" fontId="22" fillId="0" borderId="13" xfId="60" applyNumberFormat="1" applyFont="1" applyBorder="1">
      <alignment/>
      <protection/>
    </xf>
    <xf numFmtId="41" fontId="22" fillId="0" borderId="12" xfId="60" applyNumberFormat="1" applyFont="1" applyBorder="1" applyAlignment="1" applyProtection="1">
      <alignment horizontal="center"/>
      <protection/>
    </xf>
    <xf numFmtId="0" fontId="22" fillId="0" borderId="11" xfId="0" applyFont="1" applyBorder="1" applyAlignment="1">
      <alignment/>
    </xf>
    <xf numFmtId="41" fontId="22" fillId="0" borderId="14" xfId="60" applyNumberFormat="1" applyFont="1" applyBorder="1" applyAlignment="1" applyProtection="1">
      <alignment horizontal="centerContinuous"/>
      <protection/>
    </xf>
    <xf numFmtId="41" fontId="22" fillId="0" borderId="15" xfId="60" applyNumberFormat="1" applyFont="1" applyBorder="1" applyAlignment="1" applyProtection="1">
      <alignment horizontal="centerContinuous"/>
      <protection/>
    </xf>
    <xf numFmtId="41" fontId="22" fillId="0" borderId="16" xfId="60" applyNumberFormat="1" applyFont="1" applyBorder="1" applyAlignment="1" applyProtection="1">
      <alignment horizontal="centerContinuous"/>
      <protection/>
    </xf>
    <xf numFmtId="41" fontId="22" fillId="0" borderId="13" xfId="60" applyNumberFormat="1" applyFont="1" applyBorder="1" applyProtection="1">
      <alignment/>
      <protection/>
    </xf>
    <xf numFmtId="0" fontId="22" fillId="0" borderId="0" xfId="0" applyFont="1" applyBorder="1" applyAlignment="1">
      <alignment/>
    </xf>
    <xf numFmtId="41" fontId="22" fillId="0" borderId="17" xfId="60" applyNumberFormat="1" applyFont="1" applyBorder="1" applyAlignment="1" applyProtection="1">
      <alignment horizontal="center"/>
      <protection/>
    </xf>
    <xf numFmtId="41" fontId="22" fillId="0" borderId="18" xfId="60" applyNumberFormat="1" applyFont="1" applyBorder="1" applyProtection="1">
      <alignment/>
      <protection/>
    </xf>
    <xf numFmtId="41" fontId="22" fillId="0" borderId="0" xfId="60" applyNumberFormat="1" applyFont="1" applyBorder="1" applyAlignment="1" applyProtection="1" quotePrefix="1">
      <alignment horizontal="center"/>
      <protection/>
    </xf>
    <xf numFmtId="41" fontId="22" fillId="0" borderId="0" xfId="60" applyNumberFormat="1" applyFont="1" applyBorder="1" applyProtection="1">
      <alignment/>
      <protection/>
    </xf>
    <xf numFmtId="41" fontId="22" fillId="0" borderId="19" xfId="60" applyNumberFormat="1" applyFont="1" applyBorder="1" applyAlignment="1" applyProtection="1">
      <alignment horizontal="centerContinuous"/>
      <protection/>
    </xf>
    <xf numFmtId="41" fontId="22" fillId="0" borderId="20" xfId="60" applyNumberFormat="1" applyFont="1" applyBorder="1" applyAlignment="1" applyProtection="1">
      <alignment horizontal="centerContinuous"/>
      <protection/>
    </xf>
    <xf numFmtId="41" fontId="22" fillId="0" borderId="21" xfId="60" applyNumberFormat="1" applyFont="1" applyBorder="1" applyAlignment="1" applyProtection="1">
      <alignment horizontal="centerContinuous"/>
      <protection/>
    </xf>
    <xf numFmtId="41" fontId="22" fillId="0" borderId="0" xfId="60" applyNumberFormat="1" applyFont="1" applyBorder="1" applyAlignment="1" applyProtection="1">
      <alignment horizontal="center"/>
      <protection/>
    </xf>
    <xf numFmtId="41" fontId="22" fillId="0" borderId="22" xfId="60" applyNumberFormat="1" applyFont="1" applyBorder="1" applyProtection="1">
      <alignment/>
      <protection/>
    </xf>
    <xf numFmtId="0" fontId="22" fillId="0" borderId="19" xfId="0" applyFont="1" applyBorder="1" applyAlignment="1">
      <alignment horizontal="centerContinuous"/>
    </xf>
    <xf numFmtId="0" fontId="22" fillId="0" borderId="20" xfId="0" applyFont="1" applyBorder="1" applyAlignment="1">
      <alignment horizontal="centerContinuous"/>
    </xf>
    <xf numFmtId="0" fontId="23" fillId="0" borderId="19" xfId="0" applyFont="1" applyBorder="1" applyAlignment="1">
      <alignment horizontal="centerContinuous"/>
    </xf>
    <xf numFmtId="41" fontId="22" fillId="0" borderId="18" xfId="60" applyNumberFormat="1" applyFont="1" applyBorder="1" applyAlignment="1" applyProtection="1">
      <alignment horizontal="center"/>
      <protection/>
    </xf>
    <xf numFmtId="41" fontId="22" fillId="0" borderId="22" xfId="60" applyNumberFormat="1" applyFont="1" applyBorder="1" applyAlignment="1" applyProtection="1">
      <alignment horizontal="center"/>
      <protection/>
    </xf>
    <xf numFmtId="41" fontId="22" fillId="0" borderId="23" xfId="60" applyNumberFormat="1" applyFont="1" applyBorder="1" applyAlignment="1" applyProtection="1">
      <alignment horizontal="center"/>
      <protection/>
    </xf>
    <xf numFmtId="41" fontId="23" fillId="0" borderId="0" xfId="60" applyNumberFormat="1" applyFont="1" applyBorder="1" applyAlignment="1" applyProtection="1">
      <alignment horizontal="center"/>
      <protection/>
    </xf>
    <xf numFmtId="41" fontId="23" fillId="0" borderId="24" xfId="60" applyNumberFormat="1" applyFont="1" applyBorder="1" applyAlignment="1" applyProtection="1">
      <alignment horizontal="center"/>
      <protection/>
    </xf>
    <xf numFmtId="41" fontId="22" fillId="0" borderId="25" xfId="60" applyNumberFormat="1" applyFont="1" applyBorder="1" applyAlignment="1" applyProtection="1">
      <alignment horizontal="center"/>
      <protection/>
    </xf>
    <xf numFmtId="57" fontId="22" fillId="0" borderId="25" xfId="60" applyNumberFormat="1" applyFont="1" applyBorder="1" applyAlignment="1" applyProtection="1" quotePrefix="1">
      <alignment horizontal="center"/>
      <protection/>
    </xf>
    <xf numFmtId="41" fontId="22" fillId="0" borderId="26" xfId="60" applyNumberFormat="1" applyFont="1" applyBorder="1" applyAlignment="1" applyProtection="1">
      <alignment horizontal="center"/>
      <protection/>
    </xf>
    <xf numFmtId="41" fontId="22" fillId="0" borderId="27" xfId="60" applyNumberFormat="1" applyFont="1" applyBorder="1" applyAlignment="1" applyProtection="1">
      <alignment horizontal="center"/>
      <protection/>
    </xf>
    <xf numFmtId="41" fontId="22" fillId="0" borderId="28" xfId="60" applyNumberFormat="1" applyFont="1" applyBorder="1" applyAlignment="1" applyProtection="1">
      <alignment horizontal="center"/>
      <protection/>
    </xf>
    <xf numFmtId="41" fontId="22" fillId="0" borderId="29" xfId="60" applyNumberFormat="1" applyFont="1" applyBorder="1" applyAlignment="1" applyProtection="1">
      <alignment horizontal="center"/>
      <protection/>
    </xf>
    <xf numFmtId="41" fontId="22" fillId="0" borderId="30" xfId="60" applyNumberFormat="1" applyFont="1" applyBorder="1" applyAlignment="1" applyProtection="1">
      <alignment horizontal="center"/>
      <protection/>
    </xf>
    <xf numFmtId="41" fontId="22" fillId="0" borderId="31" xfId="60" applyNumberFormat="1" applyFont="1" applyBorder="1" applyAlignment="1" applyProtection="1">
      <alignment horizontal="center"/>
      <protection/>
    </xf>
    <xf numFmtId="41" fontId="22" fillId="0" borderId="32" xfId="60" applyNumberFormat="1" applyFont="1" applyBorder="1" applyAlignment="1" applyProtection="1">
      <alignment horizontal="center"/>
      <protection/>
    </xf>
    <xf numFmtId="41" fontId="23" fillId="0" borderId="33" xfId="60" applyNumberFormat="1" applyFont="1" applyBorder="1" applyAlignment="1" applyProtection="1">
      <alignment horizontal="center"/>
      <protection/>
    </xf>
    <xf numFmtId="41" fontId="23" fillId="0" borderId="34" xfId="60" applyNumberFormat="1" applyFont="1" applyBorder="1" applyAlignment="1" applyProtection="1">
      <alignment horizontal="center"/>
      <protection/>
    </xf>
    <xf numFmtId="41" fontId="22" fillId="0" borderId="35" xfId="60" applyNumberFormat="1" applyFont="1" applyBorder="1" applyAlignment="1" applyProtection="1" quotePrefix="1">
      <alignment horizontal="center"/>
      <protection/>
    </xf>
    <xf numFmtId="41" fontId="22" fillId="0" borderId="35" xfId="48" applyNumberFormat="1" applyFont="1" applyBorder="1" applyAlignment="1" applyProtection="1">
      <alignment/>
      <protection/>
    </xf>
    <xf numFmtId="41" fontId="22" fillId="0" borderId="36" xfId="48" applyNumberFormat="1" applyFont="1" applyBorder="1" applyAlignment="1" applyProtection="1">
      <alignment/>
      <protection/>
    </xf>
    <xf numFmtId="41" fontId="22" fillId="0" borderId="37" xfId="48" applyNumberFormat="1" applyFont="1" applyBorder="1" applyAlignment="1" applyProtection="1">
      <alignment/>
      <protection/>
    </xf>
    <xf numFmtId="41" fontId="22" fillId="0" borderId="38" xfId="48" applyNumberFormat="1" applyFont="1" applyBorder="1" applyAlignment="1" applyProtection="1">
      <alignment/>
      <protection/>
    </xf>
    <xf numFmtId="41" fontId="22" fillId="0" borderId="39" xfId="48" applyNumberFormat="1" applyFont="1" applyBorder="1" applyAlignment="1" applyProtection="1">
      <alignment/>
      <protection/>
    </xf>
    <xf numFmtId="41" fontId="22" fillId="0" borderId="35" xfId="60" applyNumberFormat="1" applyFont="1" applyBorder="1" applyAlignment="1" applyProtection="1">
      <alignment horizontal="center"/>
      <protection/>
    </xf>
    <xf numFmtId="0" fontId="22" fillId="0" borderId="17" xfId="0" applyFont="1" applyBorder="1" applyAlignment="1">
      <alignment horizontal="center"/>
    </xf>
    <xf numFmtId="41" fontId="22" fillId="0" borderId="17" xfId="48" applyNumberFormat="1" applyFont="1" applyBorder="1" applyAlignment="1" applyProtection="1">
      <alignment/>
      <protection/>
    </xf>
    <xf numFmtId="41" fontId="22" fillId="0" borderId="40" xfId="48" applyNumberFormat="1" applyFont="1" applyBorder="1" applyAlignment="1" applyProtection="1">
      <alignment/>
      <protection/>
    </xf>
    <xf numFmtId="41" fontId="22" fillId="0" borderId="41" xfId="48" applyNumberFormat="1" applyFont="1" applyBorder="1" applyAlignment="1" applyProtection="1">
      <alignment/>
      <protection/>
    </xf>
    <xf numFmtId="41" fontId="22" fillId="0" borderId="42" xfId="48" applyNumberFormat="1" applyFont="1" applyBorder="1" applyAlignment="1" applyProtection="1">
      <alignment/>
      <protection/>
    </xf>
    <xf numFmtId="0" fontId="22" fillId="0" borderId="43" xfId="0" applyFont="1" applyFill="1" applyBorder="1" applyAlignment="1">
      <alignment horizontal="left"/>
    </xf>
    <xf numFmtId="41" fontId="22" fillId="0" borderId="43" xfId="48" applyNumberFormat="1" applyFont="1" applyBorder="1" applyAlignment="1" applyProtection="1">
      <alignment/>
      <protection/>
    </xf>
    <xf numFmtId="41" fontId="22" fillId="0" borderId="44" xfId="48" applyNumberFormat="1" applyFont="1" applyBorder="1" applyAlignment="1" applyProtection="1">
      <alignment/>
      <protection/>
    </xf>
    <xf numFmtId="41" fontId="22" fillId="0" borderId="45" xfId="48" applyNumberFormat="1" applyFont="1" applyBorder="1" applyAlignment="1" applyProtection="1">
      <alignment/>
      <protection/>
    </xf>
    <xf numFmtId="41" fontId="22" fillId="0" borderId="46" xfId="48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2" fillId="0" borderId="25" xfId="0" applyFont="1" applyBorder="1" applyAlignment="1">
      <alignment horizontal="center"/>
    </xf>
    <xf numFmtId="41" fontId="22" fillId="0" borderId="25" xfId="48" applyNumberFormat="1" applyFont="1" applyBorder="1" applyAlignment="1" applyProtection="1">
      <alignment/>
      <protection/>
    </xf>
    <xf numFmtId="41" fontId="22" fillId="0" borderId="29" xfId="48" applyNumberFormat="1" applyFont="1" applyBorder="1" applyAlignment="1" applyProtection="1">
      <alignment/>
      <protection/>
    </xf>
    <xf numFmtId="41" fontId="22" fillId="0" borderId="47" xfId="48" applyNumberFormat="1" applyFont="1" applyBorder="1" applyAlignment="1" applyProtection="1">
      <alignment/>
      <protection/>
    </xf>
    <xf numFmtId="41" fontId="22" fillId="0" borderId="34" xfId="48" applyNumberFormat="1" applyFont="1" applyBorder="1" applyAlignment="1" applyProtection="1">
      <alignment/>
      <protection/>
    </xf>
    <xf numFmtId="41" fontId="23" fillId="0" borderId="0" xfId="60" applyNumberFormat="1" applyFont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152400</xdr:colOff>
      <xdr:row>60</xdr:row>
      <xdr:rowOff>104775</xdr:rowOff>
    </xdr:from>
    <xdr:to>
      <xdr:col>27</xdr:col>
      <xdr:colOff>47625</xdr:colOff>
      <xdr:row>61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8726150" y="14297025"/>
          <a:ext cx="381952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207;&#35239;&#30010;&#2644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 様式"/>
      <sheetName val="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61"/>
  <sheetViews>
    <sheetView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10" defaultRowHeight="14.25"/>
  <cols>
    <col min="1" max="1" width="4.3984375" style="20" customWidth="1"/>
    <col min="2" max="2" width="15.3984375" style="20" customWidth="1"/>
    <col min="3" max="3" width="12" style="20" customWidth="1"/>
    <col min="4" max="4" width="10" style="20" customWidth="1"/>
    <col min="5" max="9" width="8.3984375" style="20" customWidth="1"/>
    <col min="10" max="10" width="9.59765625" style="20" customWidth="1"/>
    <col min="11" max="12" width="8.8984375" style="20" customWidth="1"/>
    <col min="13" max="13" width="11" style="20" customWidth="1"/>
    <col min="14" max="16" width="6.59765625" style="20" customWidth="1"/>
    <col min="17" max="19" width="6.8984375" style="20" customWidth="1"/>
    <col min="20" max="22" width="7.8984375" style="20" customWidth="1"/>
    <col min="23" max="23" width="8.59765625" style="20" customWidth="1"/>
    <col min="24" max="24" width="10.8984375" style="20" customWidth="1"/>
    <col min="25" max="25" width="10.3984375" style="20" customWidth="1"/>
    <col min="26" max="26" width="10" style="20" customWidth="1"/>
    <col min="27" max="27" width="9.8984375" style="20" customWidth="1"/>
    <col min="28" max="28" width="12.8984375" style="20" customWidth="1"/>
    <col min="29" max="29" width="10" style="20" hidden="1" customWidth="1"/>
    <col min="30" max="30" width="2.19921875" style="20" customWidth="1"/>
    <col min="31" max="16384" width="10" style="20" customWidth="1"/>
  </cols>
  <sheetData>
    <row r="1" spans="2:28" s="6" customFormat="1" ht="18" customHeight="1" thickBot="1">
      <c r="B1" s="1" t="s">
        <v>0</v>
      </c>
      <c r="C1" s="2"/>
      <c r="D1" s="2"/>
      <c r="E1" s="2"/>
      <c r="F1" s="2"/>
      <c r="G1" s="2"/>
      <c r="H1" s="2"/>
      <c r="I1" s="3"/>
      <c r="J1" s="2"/>
      <c r="K1" s="2"/>
      <c r="L1" s="4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5" t="s">
        <v>2</v>
      </c>
    </row>
    <row r="2" spans="2:28" ht="16.5" customHeight="1">
      <c r="B2" s="7"/>
      <c r="C2" s="7"/>
      <c r="D2" s="8"/>
      <c r="E2" s="9"/>
      <c r="F2" s="9"/>
      <c r="G2" s="10" t="s">
        <v>3</v>
      </c>
      <c r="H2" s="11"/>
      <c r="I2" s="12"/>
      <c r="J2" s="8"/>
      <c r="K2" s="9"/>
      <c r="L2" s="13"/>
      <c r="M2" s="7"/>
      <c r="N2" s="8"/>
      <c r="O2" s="14" t="s">
        <v>4</v>
      </c>
      <c r="P2" s="13"/>
      <c r="Q2" s="15"/>
      <c r="R2" s="14" t="s">
        <v>5</v>
      </c>
      <c r="S2" s="13"/>
      <c r="T2" s="8"/>
      <c r="U2" s="9"/>
      <c r="V2" s="13"/>
      <c r="W2" s="16" t="s">
        <v>6</v>
      </c>
      <c r="X2" s="17"/>
      <c r="Y2" s="18"/>
      <c r="Z2" s="7"/>
      <c r="AA2" s="7"/>
      <c r="AB2" s="19"/>
    </row>
    <row r="3" spans="2:28" ht="16.5" customHeight="1">
      <c r="B3" s="21" t="s">
        <v>7</v>
      </c>
      <c r="C3" s="21" t="s">
        <v>8</v>
      </c>
      <c r="D3" s="22"/>
      <c r="E3" s="23" t="s">
        <v>9</v>
      </c>
      <c r="F3" s="24"/>
      <c r="G3" s="25" t="s">
        <v>10</v>
      </c>
      <c r="H3" s="26"/>
      <c r="I3" s="27"/>
      <c r="J3" s="22"/>
      <c r="K3" s="28" t="s">
        <v>11</v>
      </c>
      <c r="L3" s="29"/>
      <c r="M3" s="21" t="s">
        <v>12</v>
      </c>
      <c r="N3" s="30" t="s">
        <v>13</v>
      </c>
      <c r="O3" s="31"/>
      <c r="P3" s="27"/>
      <c r="Q3" s="32" t="s">
        <v>14</v>
      </c>
      <c r="R3" s="31"/>
      <c r="S3" s="27"/>
      <c r="T3" s="33"/>
      <c r="U3" s="28" t="s">
        <v>15</v>
      </c>
      <c r="V3" s="34"/>
      <c r="W3" s="35"/>
      <c r="X3" s="36" t="s">
        <v>16</v>
      </c>
      <c r="Y3" s="37" t="s">
        <v>17</v>
      </c>
      <c r="Z3" s="21" t="s">
        <v>18</v>
      </c>
      <c r="AA3" s="21" t="s">
        <v>19</v>
      </c>
      <c r="AB3" s="34" t="s">
        <v>7</v>
      </c>
    </row>
    <row r="4" spans="2:28" ht="16.5" customHeight="1" thickBot="1">
      <c r="B4" s="38" t="s">
        <v>20</v>
      </c>
      <c r="C4" s="39" t="s">
        <v>21</v>
      </c>
      <c r="D4" s="40" t="s">
        <v>22</v>
      </c>
      <c r="E4" s="41" t="s">
        <v>23</v>
      </c>
      <c r="F4" s="42" t="s">
        <v>24</v>
      </c>
      <c r="G4" s="43" t="s">
        <v>22</v>
      </c>
      <c r="H4" s="44" t="s">
        <v>23</v>
      </c>
      <c r="I4" s="45" t="s">
        <v>24</v>
      </c>
      <c r="J4" s="40" t="s">
        <v>22</v>
      </c>
      <c r="K4" s="41" t="s">
        <v>23</v>
      </c>
      <c r="L4" s="46" t="s">
        <v>24</v>
      </c>
      <c r="M4" s="38" t="s">
        <v>25</v>
      </c>
      <c r="N4" s="40" t="s">
        <v>22</v>
      </c>
      <c r="O4" s="41" t="s">
        <v>23</v>
      </c>
      <c r="P4" s="46" t="s">
        <v>24</v>
      </c>
      <c r="Q4" s="40" t="s">
        <v>22</v>
      </c>
      <c r="R4" s="41" t="s">
        <v>23</v>
      </c>
      <c r="S4" s="46" t="s">
        <v>24</v>
      </c>
      <c r="T4" s="40" t="s">
        <v>22</v>
      </c>
      <c r="U4" s="41" t="s">
        <v>26</v>
      </c>
      <c r="V4" s="46" t="s">
        <v>27</v>
      </c>
      <c r="W4" s="43" t="s">
        <v>22</v>
      </c>
      <c r="X4" s="47" t="s">
        <v>28</v>
      </c>
      <c r="Y4" s="48" t="s">
        <v>29</v>
      </c>
      <c r="Z4" s="38" t="s">
        <v>30</v>
      </c>
      <c r="AA4" s="38" t="s">
        <v>30</v>
      </c>
      <c r="AB4" s="45" t="s">
        <v>20</v>
      </c>
    </row>
    <row r="5" spans="2:28" ht="18.75" customHeight="1" thickBot="1">
      <c r="B5" s="49" t="s">
        <v>22</v>
      </c>
      <c r="C5" s="50">
        <v>1793000</v>
      </c>
      <c r="D5" s="51">
        <f>D6+SUM(D7:D100)/2</f>
        <v>15954</v>
      </c>
      <c r="E5" s="52">
        <f aca="true" t="shared" si="0" ref="E5:AA5">E6+SUM(E7:E100)/2</f>
        <v>8196</v>
      </c>
      <c r="F5" s="53">
        <f t="shared" si="0"/>
        <v>7758</v>
      </c>
      <c r="G5" s="51">
        <f t="shared" si="0"/>
        <v>1425</v>
      </c>
      <c r="H5" s="52">
        <f t="shared" si="0"/>
        <v>667</v>
      </c>
      <c r="I5" s="54">
        <f t="shared" si="0"/>
        <v>758</v>
      </c>
      <c r="J5" s="51">
        <f t="shared" si="0"/>
        <v>20237</v>
      </c>
      <c r="K5" s="52">
        <f t="shared" si="0"/>
        <v>9943</v>
      </c>
      <c r="L5" s="54">
        <f t="shared" si="0"/>
        <v>10294</v>
      </c>
      <c r="M5" s="50">
        <f t="shared" si="0"/>
        <v>-4283</v>
      </c>
      <c r="N5" s="51">
        <f t="shared" si="0"/>
        <v>41</v>
      </c>
      <c r="O5" s="52">
        <f t="shared" si="0"/>
        <v>20</v>
      </c>
      <c r="P5" s="54">
        <f t="shared" si="0"/>
        <v>21</v>
      </c>
      <c r="Q5" s="51">
        <f t="shared" si="0"/>
        <v>18</v>
      </c>
      <c r="R5" s="52">
        <f t="shared" si="0"/>
        <v>9</v>
      </c>
      <c r="S5" s="54">
        <f t="shared" si="0"/>
        <v>9</v>
      </c>
      <c r="T5" s="51">
        <f t="shared" si="0"/>
        <v>416</v>
      </c>
      <c r="U5" s="52">
        <f t="shared" si="0"/>
        <v>161</v>
      </c>
      <c r="V5" s="54">
        <f t="shared" si="0"/>
        <v>255</v>
      </c>
      <c r="W5" s="51">
        <f t="shared" si="0"/>
        <v>46</v>
      </c>
      <c r="X5" s="52">
        <f t="shared" si="0"/>
        <v>37</v>
      </c>
      <c r="Y5" s="54">
        <f t="shared" si="0"/>
        <v>9</v>
      </c>
      <c r="Z5" s="50">
        <f t="shared" si="0"/>
        <v>8934</v>
      </c>
      <c r="AA5" s="50">
        <f t="shared" si="0"/>
        <v>3333</v>
      </c>
      <c r="AB5" s="55" t="s">
        <v>22</v>
      </c>
    </row>
    <row r="6" spans="2:28" ht="18.75" customHeight="1">
      <c r="B6" s="56" t="s">
        <v>31</v>
      </c>
      <c r="C6" s="57">
        <v>739541</v>
      </c>
      <c r="D6" s="58">
        <f aca="true" t="shared" si="1" ref="D6:D58">E6+F6</f>
        <v>7131</v>
      </c>
      <c r="E6" s="59">
        <v>3647</v>
      </c>
      <c r="F6" s="60">
        <v>3484</v>
      </c>
      <c r="G6" s="58">
        <f aca="true" t="shared" si="2" ref="G6:G58">H6+I6</f>
        <v>623</v>
      </c>
      <c r="H6" s="59">
        <v>293</v>
      </c>
      <c r="I6" s="60">
        <v>330</v>
      </c>
      <c r="J6" s="58">
        <f aca="true" t="shared" si="3" ref="J6:J58">K6+L6</f>
        <v>6434</v>
      </c>
      <c r="K6" s="59">
        <v>3141</v>
      </c>
      <c r="L6" s="60">
        <v>3293</v>
      </c>
      <c r="M6" s="57">
        <f aca="true" t="shared" si="4" ref="M6:M58">D6-J6</f>
        <v>697</v>
      </c>
      <c r="N6" s="58">
        <f aca="true" t="shared" si="5" ref="N6:N58">O6+P6</f>
        <v>21</v>
      </c>
      <c r="O6" s="59">
        <v>11</v>
      </c>
      <c r="P6" s="60">
        <v>10</v>
      </c>
      <c r="Q6" s="58">
        <f aca="true" t="shared" si="6" ref="Q6:Q58">R6+S6</f>
        <v>8</v>
      </c>
      <c r="R6" s="59">
        <v>4</v>
      </c>
      <c r="S6" s="60">
        <v>4</v>
      </c>
      <c r="T6" s="58">
        <f aca="true" t="shared" si="7" ref="T6:T58">U6+V6</f>
        <v>178</v>
      </c>
      <c r="U6" s="59">
        <v>73</v>
      </c>
      <c r="V6" s="60">
        <v>105</v>
      </c>
      <c r="W6" s="58">
        <f aca="true" t="shared" si="8" ref="W6:W58">X6+Y6</f>
        <v>14</v>
      </c>
      <c r="X6" s="59">
        <v>12</v>
      </c>
      <c r="Y6" s="60">
        <v>2</v>
      </c>
      <c r="Z6" s="57">
        <v>4160</v>
      </c>
      <c r="AA6" s="57">
        <v>1454</v>
      </c>
      <c r="AB6" s="56" t="s">
        <v>31</v>
      </c>
    </row>
    <row r="7" spans="2:28" ht="18.75" customHeight="1">
      <c r="B7" s="61" t="s">
        <v>32</v>
      </c>
      <c r="C7" s="62">
        <v>164808</v>
      </c>
      <c r="D7" s="63">
        <f t="shared" si="1"/>
        <v>1329</v>
      </c>
      <c r="E7" s="64">
        <f>SUM(E8:E13)</f>
        <v>645</v>
      </c>
      <c r="F7" s="65">
        <f>SUM(F8:F13)</f>
        <v>684</v>
      </c>
      <c r="G7" s="63">
        <f t="shared" si="2"/>
        <v>141</v>
      </c>
      <c r="H7" s="64">
        <f>SUM(H8:H13)</f>
        <v>58</v>
      </c>
      <c r="I7" s="65">
        <f>SUM(I8:I13)</f>
        <v>83</v>
      </c>
      <c r="J7" s="63">
        <f t="shared" si="3"/>
        <v>2170</v>
      </c>
      <c r="K7" s="64">
        <f>SUM(K8:K13)</f>
        <v>1095</v>
      </c>
      <c r="L7" s="65">
        <f>SUM(L8:L13)</f>
        <v>1075</v>
      </c>
      <c r="M7" s="62">
        <f t="shared" si="4"/>
        <v>-841</v>
      </c>
      <c r="N7" s="63">
        <f t="shared" si="5"/>
        <v>6</v>
      </c>
      <c r="O7" s="64">
        <f>SUM(O8:O13)</f>
        <v>2</v>
      </c>
      <c r="P7" s="65">
        <f>SUM(P8:P13)</f>
        <v>4</v>
      </c>
      <c r="Q7" s="63">
        <f t="shared" si="6"/>
        <v>5</v>
      </c>
      <c r="R7" s="64">
        <f>SUM(R8:R13)</f>
        <v>1</v>
      </c>
      <c r="S7" s="65">
        <f>SUM(S8:S13)</f>
        <v>4</v>
      </c>
      <c r="T7" s="63">
        <f t="shared" si="7"/>
        <v>29</v>
      </c>
      <c r="U7" s="64">
        <f>SUM(U8:U13)</f>
        <v>9</v>
      </c>
      <c r="V7" s="65">
        <f>SUM(V8:V13)</f>
        <v>20</v>
      </c>
      <c r="W7" s="63">
        <f t="shared" si="8"/>
        <v>7</v>
      </c>
      <c r="X7" s="64">
        <f>SUM(X8:X13)</f>
        <v>4</v>
      </c>
      <c r="Y7" s="65">
        <f>SUM(Y8:Y13)</f>
        <v>3</v>
      </c>
      <c r="Z7" s="62">
        <f>SUM(Z8:Z13)</f>
        <v>725</v>
      </c>
      <c r="AA7" s="62">
        <f>SUM(AA8:AA13)</f>
        <v>280</v>
      </c>
      <c r="AB7" s="61" t="s">
        <v>32</v>
      </c>
    </row>
    <row r="8" spans="2:28" ht="18.75" customHeight="1">
      <c r="B8" s="56" t="s">
        <v>33</v>
      </c>
      <c r="C8" s="57">
        <v>54204</v>
      </c>
      <c r="D8" s="58">
        <f t="shared" si="1"/>
        <v>447</v>
      </c>
      <c r="E8" s="59">
        <v>231</v>
      </c>
      <c r="F8" s="60">
        <v>216</v>
      </c>
      <c r="G8" s="58">
        <f t="shared" si="2"/>
        <v>47</v>
      </c>
      <c r="H8" s="59">
        <v>21</v>
      </c>
      <c r="I8" s="60">
        <v>26</v>
      </c>
      <c r="J8" s="58">
        <f t="shared" si="3"/>
        <v>726</v>
      </c>
      <c r="K8" s="59">
        <v>350</v>
      </c>
      <c r="L8" s="60">
        <v>376</v>
      </c>
      <c r="M8" s="57">
        <f t="shared" si="4"/>
        <v>-279</v>
      </c>
      <c r="N8" s="58">
        <f t="shared" si="5"/>
        <v>1</v>
      </c>
      <c r="O8" s="59">
        <v>1</v>
      </c>
      <c r="P8" s="60">
        <v>0</v>
      </c>
      <c r="Q8" s="58">
        <f t="shared" si="6"/>
        <v>0</v>
      </c>
      <c r="R8" s="59">
        <v>0</v>
      </c>
      <c r="S8" s="60">
        <v>0</v>
      </c>
      <c r="T8" s="58">
        <f t="shared" si="7"/>
        <v>13</v>
      </c>
      <c r="U8" s="59">
        <v>3</v>
      </c>
      <c r="V8" s="60">
        <v>10</v>
      </c>
      <c r="W8" s="58">
        <f t="shared" si="8"/>
        <v>1</v>
      </c>
      <c r="X8" s="59">
        <v>1</v>
      </c>
      <c r="Y8" s="60">
        <v>0</v>
      </c>
      <c r="Z8" s="57">
        <v>236</v>
      </c>
      <c r="AA8" s="57">
        <v>115</v>
      </c>
      <c r="AB8" s="56" t="s">
        <v>33</v>
      </c>
    </row>
    <row r="9" spans="2:28" ht="18.75" customHeight="1">
      <c r="B9" s="56" t="s">
        <v>34</v>
      </c>
      <c r="C9" s="57">
        <v>68229</v>
      </c>
      <c r="D9" s="58">
        <f t="shared" si="1"/>
        <v>555</v>
      </c>
      <c r="E9" s="59">
        <v>271</v>
      </c>
      <c r="F9" s="60">
        <v>284</v>
      </c>
      <c r="G9" s="58">
        <f t="shared" si="2"/>
        <v>54</v>
      </c>
      <c r="H9" s="59">
        <v>23</v>
      </c>
      <c r="I9" s="60">
        <v>31</v>
      </c>
      <c r="J9" s="58">
        <f t="shared" si="3"/>
        <v>810</v>
      </c>
      <c r="K9" s="59">
        <v>403</v>
      </c>
      <c r="L9" s="60">
        <v>407</v>
      </c>
      <c r="M9" s="57">
        <f t="shared" si="4"/>
        <v>-255</v>
      </c>
      <c r="N9" s="58">
        <f t="shared" si="5"/>
        <v>2</v>
      </c>
      <c r="O9" s="59">
        <v>1</v>
      </c>
      <c r="P9" s="60">
        <v>1</v>
      </c>
      <c r="Q9" s="58">
        <f t="shared" si="6"/>
        <v>2</v>
      </c>
      <c r="R9" s="59">
        <v>1</v>
      </c>
      <c r="S9" s="60">
        <v>1</v>
      </c>
      <c r="T9" s="58">
        <f t="shared" si="7"/>
        <v>11</v>
      </c>
      <c r="U9" s="59">
        <v>5</v>
      </c>
      <c r="V9" s="60">
        <v>6</v>
      </c>
      <c r="W9" s="58">
        <f t="shared" si="8"/>
        <v>4</v>
      </c>
      <c r="X9" s="59">
        <v>2</v>
      </c>
      <c r="Y9" s="60">
        <v>2</v>
      </c>
      <c r="Z9" s="57">
        <v>319</v>
      </c>
      <c r="AA9" s="57">
        <v>104</v>
      </c>
      <c r="AB9" s="56" t="s">
        <v>34</v>
      </c>
    </row>
    <row r="10" spans="2:28" ht="18.75" customHeight="1">
      <c r="B10" s="56" t="s">
        <v>35</v>
      </c>
      <c r="C10" s="57">
        <v>5425</v>
      </c>
      <c r="D10" s="58">
        <f t="shared" si="1"/>
        <v>39</v>
      </c>
      <c r="E10" s="59">
        <v>17</v>
      </c>
      <c r="F10" s="60">
        <v>22</v>
      </c>
      <c r="G10" s="58">
        <f t="shared" si="2"/>
        <v>7</v>
      </c>
      <c r="H10" s="59">
        <v>2</v>
      </c>
      <c r="I10" s="60">
        <v>5</v>
      </c>
      <c r="J10" s="58">
        <f t="shared" si="3"/>
        <v>86</v>
      </c>
      <c r="K10" s="59">
        <v>44</v>
      </c>
      <c r="L10" s="60">
        <v>42</v>
      </c>
      <c r="M10" s="57">
        <f t="shared" si="4"/>
        <v>-47</v>
      </c>
      <c r="N10" s="58">
        <f t="shared" si="5"/>
        <v>0</v>
      </c>
      <c r="O10" s="59">
        <v>0</v>
      </c>
      <c r="P10" s="60">
        <v>0</v>
      </c>
      <c r="Q10" s="58">
        <f t="shared" si="6"/>
        <v>0</v>
      </c>
      <c r="R10" s="59">
        <v>0</v>
      </c>
      <c r="S10" s="60">
        <v>0</v>
      </c>
      <c r="T10" s="58">
        <f t="shared" si="7"/>
        <v>1</v>
      </c>
      <c r="U10" s="59">
        <v>0</v>
      </c>
      <c r="V10" s="60">
        <v>1</v>
      </c>
      <c r="W10" s="58">
        <f t="shared" si="8"/>
        <v>0</v>
      </c>
      <c r="X10" s="59">
        <v>0</v>
      </c>
      <c r="Y10" s="60">
        <v>0</v>
      </c>
      <c r="Z10" s="57">
        <v>13</v>
      </c>
      <c r="AA10" s="57">
        <v>6</v>
      </c>
      <c r="AB10" s="56" t="s">
        <v>35</v>
      </c>
    </row>
    <row r="11" spans="2:28" ht="18.75" customHeight="1">
      <c r="B11" s="56" t="s">
        <v>36</v>
      </c>
      <c r="C11" s="57">
        <v>10682</v>
      </c>
      <c r="D11" s="58">
        <f t="shared" si="1"/>
        <v>74</v>
      </c>
      <c r="E11" s="59">
        <v>36</v>
      </c>
      <c r="F11" s="60">
        <v>38</v>
      </c>
      <c r="G11" s="58">
        <f t="shared" si="2"/>
        <v>4</v>
      </c>
      <c r="H11" s="59">
        <v>4</v>
      </c>
      <c r="I11" s="60">
        <v>0</v>
      </c>
      <c r="J11" s="58">
        <f t="shared" si="3"/>
        <v>211</v>
      </c>
      <c r="K11" s="59">
        <v>115</v>
      </c>
      <c r="L11" s="60">
        <v>96</v>
      </c>
      <c r="M11" s="57">
        <f t="shared" si="4"/>
        <v>-137</v>
      </c>
      <c r="N11" s="58">
        <f t="shared" si="5"/>
        <v>1</v>
      </c>
      <c r="O11" s="59">
        <v>0</v>
      </c>
      <c r="P11" s="60">
        <v>1</v>
      </c>
      <c r="Q11" s="58">
        <f t="shared" si="6"/>
        <v>1</v>
      </c>
      <c r="R11" s="59">
        <v>0</v>
      </c>
      <c r="S11" s="60">
        <v>1</v>
      </c>
      <c r="T11" s="58">
        <f t="shared" si="7"/>
        <v>2</v>
      </c>
      <c r="U11" s="59">
        <v>1</v>
      </c>
      <c r="V11" s="60">
        <v>1</v>
      </c>
      <c r="W11" s="58">
        <f t="shared" si="8"/>
        <v>1</v>
      </c>
      <c r="X11" s="59">
        <v>1</v>
      </c>
      <c r="Y11" s="60">
        <v>0</v>
      </c>
      <c r="Z11" s="57">
        <v>44</v>
      </c>
      <c r="AA11" s="57">
        <v>14</v>
      </c>
      <c r="AB11" s="56" t="s">
        <v>36</v>
      </c>
    </row>
    <row r="12" spans="2:28" ht="18.75" customHeight="1">
      <c r="B12" s="56" t="s">
        <v>37</v>
      </c>
      <c r="C12" s="57">
        <v>10144</v>
      </c>
      <c r="D12" s="58">
        <f t="shared" si="1"/>
        <v>68</v>
      </c>
      <c r="E12" s="59">
        <v>24</v>
      </c>
      <c r="F12" s="60">
        <v>44</v>
      </c>
      <c r="G12" s="58">
        <f t="shared" si="2"/>
        <v>7</v>
      </c>
      <c r="H12" s="59">
        <v>2</v>
      </c>
      <c r="I12" s="60">
        <v>5</v>
      </c>
      <c r="J12" s="58">
        <f t="shared" si="3"/>
        <v>154</v>
      </c>
      <c r="K12" s="59">
        <v>86</v>
      </c>
      <c r="L12" s="60">
        <v>68</v>
      </c>
      <c r="M12" s="57">
        <f t="shared" si="4"/>
        <v>-86</v>
      </c>
      <c r="N12" s="58">
        <f t="shared" si="5"/>
        <v>0</v>
      </c>
      <c r="O12" s="59">
        <v>0</v>
      </c>
      <c r="P12" s="60">
        <v>0</v>
      </c>
      <c r="Q12" s="58">
        <f t="shared" si="6"/>
        <v>0</v>
      </c>
      <c r="R12" s="59">
        <v>0</v>
      </c>
      <c r="S12" s="60">
        <v>0</v>
      </c>
      <c r="T12" s="58">
        <f t="shared" si="7"/>
        <v>1</v>
      </c>
      <c r="U12" s="59">
        <v>0</v>
      </c>
      <c r="V12" s="60">
        <v>1</v>
      </c>
      <c r="W12" s="58">
        <f t="shared" si="8"/>
        <v>0</v>
      </c>
      <c r="X12" s="59">
        <v>0</v>
      </c>
      <c r="Y12" s="60">
        <v>0</v>
      </c>
      <c r="Z12" s="57">
        <v>43</v>
      </c>
      <c r="AA12" s="57">
        <v>12</v>
      </c>
      <c r="AB12" s="56" t="s">
        <v>37</v>
      </c>
    </row>
    <row r="13" spans="2:28" ht="18.75" customHeight="1">
      <c r="B13" s="56" t="s">
        <v>38</v>
      </c>
      <c r="C13" s="57">
        <v>16124</v>
      </c>
      <c r="D13" s="58">
        <f t="shared" si="1"/>
        <v>146</v>
      </c>
      <c r="E13" s="59">
        <v>66</v>
      </c>
      <c r="F13" s="60">
        <v>80</v>
      </c>
      <c r="G13" s="58">
        <f t="shared" si="2"/>
        <v>22</v>
      </c>
      <c r="H13" s="59">
        <v>6</v>
      </c>
      <c r="I13" s="60">
        <v>16</v>
      </c>
      <c r="J13" s="58">
        <f t="shared" si="3"/>
        <v>183</v>
      </c>
      <c r="K13" s="59">
        <v>97</v>
      </c>
      <c r="L13" s="60">
        <v>86</v>
      </c>
      <c r="M13" s="57">
        <f t="shared" si="4"/>
        <v>-37</v>
      </c>
      <c r="N13" s="58">
        <f t="shared" si="5"/>
        <v>2</v>
      </c>
      <c r="O13" s="59">
        <v>0</v>
      </c>
      <c r="P13" s="60">
        <v>2</v>
      </c>
      <c r="Q13" s="58">
        <f t="shared" si="6"/>
        <v>2</v>
      </c>
      <c r="R13" s="59">
        <v>0</v>
      </c>
      <c r="S13" s="60">
        <v>2</v>
      </c>
      <c r="T13" s="58">
        <f t="shared" si="7"/>
        <v>1</v>
      </c>
      <c r="U13" s="59">
        <v>0</v>
      </c>
      <c r="V13" s="60">
        <v>1</v>
      </c>
      <c r="W13" s="58">
        <f t="shared" si="8"/>
        <v>1</v>
      </c>
      <c r="X13" s="59">
        <v>0</v>
      </c>
      <c r="Y13" s="60">
        <v>1</v>
      </c>
      <c r="Z13" s="57">
        <v>70</v>
      </c>
      <c r="AA13" s="57">
        <v>29</v>
      </c>
      <c r="AB13" s="56" t="s">
        <v>38</v>
      </c>
    </row>
    <row r="14" spans="2:28" ht="18.75" customHeight="1">
      <c r="B14" s="61" t="s">
        <v>39</v>
      </c>
      <c r="C14" s="62">
        <v>53643</v>
      </c>
      <c r="D14" s="63">
        <f t="shared" si="1"/>
        <v>389</v>
      </c>
      <c r="E14" s="64">
        <f>SUM(E15:E15)</f>
        <v>198</v>
      </c>
      <c r="F14" s="65">
        <f>SUM(F15:F15)</f>
        <v>191</v>
      </c>
      <c r="G14" s="63">
        <f t="shared" si="2"/>
        <v>31</v>
      </c>
      <c r="H14" s="64">
        <f>SUM(H15:H15)</f>
        <v>16</v>
      </c>
      <c r="I14" s="65">
        <f>SUM(I15:I15)</f>
        <v>15</v>
      </c>
      <c r="J14" s="63">
        <f t="shared" si="3"/>
        <v>743</v>
      </c>
      <c r="K14" s="64">
        <f>SUM(K15:K15)</f>
        <v>347</v>
      </c>
      <c r="L14" s="65">
        <f>SUM(L15:L15)</f>
        <v>396</v>
      </c>
      <c r="M14" s="62">
        <f t="shared" si="4"/>
        <v>-354</v>
      </c>
      <c r="N14" s="63">
        <f t="shared" si="5"/>
        <v>0</v>
      </c>
      <c r="O14" s="64">
        <f>SUM(O15:O15)</f>
        <v>0</v>
      </c>
      <c r="P14" s="65">
        <f>SUM(P15:P15)</f>
        <v>0</v>
      </c>
      <c r="Q14" s="63">
        <f t="shared" si="6"/>
        <v>0</v>
      </c>
      <c r="R14" s="64">
        <f>SUM(R15:R15)</f>
        <v>0</v>
      </c>
      <c r="S14" s="65">
        <f>SUM(S15:S15)</f>
        <v>0</v>
      </c>
      <c r="T14" s="63">
        <f t="shared" si="7"/>
        <v>7</v>
      </c>
      <c r="U14" s="64">
        <f>SUM(U15:U15)</f>
        <v>1</v>
      </c>
      <c r="V14" s="65">
        <f>SUM(V15:V15)</f>
        <v>6</v>
      </c>
      <c r="W14" s="63">
        <f t="shared" si="8"/>
        <v>1</v>
      </c>
      <c r="X14" s="64">
        <f>SUM(X15:X15)</f>
        <v>1</v>
      </c>
      <c r="Y14" s="65">
        <f>SUM(Y15:Y15)</f>
        <v>0</v>
      </c>
      <c r="Z14" s="62">
        <f>SUM(Z15:Z15)</f>
        <v>227</v>
      </c>
      <c r="AA14" s="62">
        <f>SUM(AA15:AA15)</f>
        <v>101</v>
      </c>
      <c r="AB14" s="61" t="s">
        <v>39</v>
      </c>
    </row>
    <row r="15" spans="2:28" ht="18.75" customHeight="1">
      <c r="B15" s="56" t="s">
        <v>40</v>
      </c>
      <c r="C15" s="57">
        <v>53643</v>
      </c>
      <c r="D15" s="58">
        <f t="shared" si="1"/>
        <v>389</v>
      </c>
      <c r="E15" s="59">
        <v>198</v>
      </c>
      <c r="F15" s="60">
        <v>191</v>
      </c>
      <c r="G15" s="58">
        <f t="shared" si="2"/>
        <v>31</v>
      </c>
      <c r="H15" s="59">
        <v>16</v>
      </c>
      <c r="I15" s="60">
        <v>15</v>
      </c>
      <c r="J15" s="58">
        <f t="shared" si="3"/>
        <v>743</v>
      </c>
      <c r="K15" s="59">
        <v>347</v>
      </c>
      <c r="L15" s="60">
        <v>396</v>
      </c>
      <c r="M15" s="57">
        <f t="shared" si="4"/>
        <v>-354</v>
      </c>
      <c r="N15" s="58">
        <f t="shared" si="5"/>
        <v>0</v>
      </c>
      <c r="O15" s="59">
        <v>0</v>
      </c>
      <c r="P15" s="60">
        <v>0</v>
      </c>
      <c r="Q15" s="58">
        <f t="shared" si="6"/>
        <v>0</v>
      </c>
      <c r="R15" s="59">
        <v>0</v>
      </c>
      <c r="S15" s="60">
        <v>0</v>
      </c>
      <c r="T15" s="58">
        <f t="shared" si="7"/>
        <v>7</v>
      </c>
      <c r="U15" s="59">
        <v>1</v>
      </c>
      <c r="V15" s="60">
        <v>6</v>
      </c>
      <c r="W15" s="58">
        <f t="shared" si="8"/>
        <v>1</v>
      </c>
      <c r="X15" s="59">
        <v>1</v>
      </c>
      <c r="Y15" s="60">
        <v>0</v>
      </c>
      <c r="Z15" s="57">
        <v>227</v>
      </c>
      <c r="AA15" s="57">
        <v>101</v>
      </c>
      <c r="AB15" s="56" t="s">
        <v>40</v>
      </c>
    </row>
    <row r="16" spans="2:28" ht="18.75" customHeight="1">
      <c r="B16" s="61" t="s">
        <v>41</v>
      </c>
      <c r="C16" s="62">
        <v>179077</v>
      </c>
      <c r="D16" s="63">
        <f t="shared" si="1"/>
        <v>1964</v>
      </c>
      <c r="E16" s="64">
        <f>SUM(E17:E20)</f>
        <v>1015</v>
      </c>
      <c r="F16" s="65">
        <f>SUM(F17:F20)</f>
        <v>949</v>
      </c>
      <c r="G16" s="63">
        <f t="shared" si="2"/>
        <v>182</v>
      </c>
      <c r="H16" s="64">
        <f>SUM(H17:H20)</f>
        <v>81</v>
      </c>
      <c r="I16" s="65">
        <f>SUM(I17:I20)</f>
        <v>101</v>
      </c>
      <c r="J16" s="63">
        <f t="shared" si="3"/>
        <v>1580</v>
      </c>
      <c r="K16" s="64">
        <f>SUM(K17:K20)</f>
        <v>812</v>
      </c>
      <c r="L16" s="65">
        <f>SUM(L17:L20)</f>
        <v>768</v>
      </c>
      <c r="M16" s="62">
        <f t="shared" si="4"/>
        <v>384</v>
      </c>
      <c r="N16" s="63">
        <f t="shared" si="5"/>
        <v>3</v>
      </c>
      <c r="O16" s="64">
        <f>SUM(O17:O20)</f>
        <v>1</v>
      </c>
      <c r="P16" s="65">
        <f>SUM(P17:P20)</f>
        <v>2</v>
      </c>
      <c r="Q16" s="63">
        <f t="shared" si="6"/>
        <v>1</v>
      </c>
      <c r="R16" s="64">
        <f>SUM(R17:R20)</f>
        <v>1</v>
      </c>
      <c r="S16" s="65">
        <f>SUM(S17:S20)</f>
        <v>0</v>
      </c>
      <c r="T16" s="63">
        <f t="shared" si="7"/>
        <v>39</v>
      </c>
      <c r="U16" s="64">
        <f>SUM(U17:U20)</f>
        <v>18</v>
      </c>
      <c r="V16" s="65">
        <f>SUM(V17:V20)</f>
        <v>21</v>
      </c>
      <c r="W16" s="63">
        <f t="shared" si="8"/>
        <v>5</v>
      </c>
      <c r="X16" s="64">
        <f>SUM(X17:X20)</f>
        <v>4</v>
      </c>
      <c r="Y16" s="65">
        <f>SUM(Y17:Y20)</f>
        <v>1</v>
      </c>
      <c r="Z16" s="62">
        <f>SUM(Z17:Z20)</f>
        <v>1027</v>
      </c>
      <c r="AA16" s="62">
        <f>SUM(AA17:AA20)</f>
        <v>354</v>
      </c>
      <c r="AB16" s="61" t="s">
        <v>41</v>
      </c>
    </row>
    <row r="17" spans="2:28" ht="18.75" customHeight="1">
      <c r="B17" s="56" t="s">
        <v>42</v>
      </c>
      <c r="C17" s="57">
        <v>49120</v>
      </c>
      <c r="D17" s="58">
        <f t="shared" si="1"/>
        <v>416</v>
      </c>
      <c r="E17" s="59">
        <v>215</v>
      </c>
      <c r="F17" s="60">
        <v>201</v>
      </c>
      <c r="G17" s="58">
        <f t="shared" si="2"/>
        <v>37</v>
      </c>
      <c r="H17" s="59">
        <v>19</v>
      </c>
      <c r="I17" s="60">
        <v>18</v>
      </c>
      <c r="J17" s="58">
        <f t="shared" si="3"/>
        <v>617</v>
      </c>
      <c r="K17" s="59">
        <v>314</v>
      </c>
      <c r="L17" s="60">
        <v>303</v>
      </c>
      <c r="M17" s="57">
        <f t="shared" si="4"/>
        <v>-201</v>
      </c>
      <c r="N17" s="58">
        <f t="shared" si="5"/>
        <v>0</v>
      </c>
      <c r="O17" s="59">
        <v>0</v>
      </c>
      <c r="P17" s="60">
        <v>0</v>
      </c>
      <c r="Q17" s="58">
        <f t="shared" si="6"/>
        <v>0</v>
      </c>
      <c r="R17" s="59">
        <v>0</v>
      </c>
      <c r="S17" s="60">
        <v>0</v>
      </c>
      <c r="T17" s="58">
        <f t="shared" si="7"/>
        <v>4</v>
      </c>
      <c r="U17" s="59">
        <v>1</v>
      </c>
      <c r="V17" s="60">
        <v>3</v>
      </c>
      <c r="W17" s="58">
        <f t="shared" si="8"/>
        <v>0</v>
      </c>
      <c r="X17" s="59">
        <v>0</v>
      </c>
      <c r="Y17" s="60">
        <v>0</v>
      </c>
      <c r="Z17" s="57">
        <v>242</v>
      </c>
      <c r="AA17" s="57">
        <v>85</v>
      </c>
      <c r="AB17" s="56" t="s">
        <v>42</v>
      </c>
    </row>
    <row r="18" spans="2:28" ht="18.75" customHeight="1">
      <c r="B18" s="56" t="s">
        <v>43</v>
      </c>
      <c r="C18" s="57">
        <v>57255</v>
      </c>
      <c r="D18" s="58">
        <f t="shared" si="1"/>
        <v>628</v>
      </c>
      <c r="E18" s="59">
        <v>327</v>
      </c>
      <c r="F18" s="60">
        <v>301</v>
      </c>
      <c r="G18" s="58">
        <f t="shared" si="2"/>
        <v>64</v>
      </c>
      <c r="H18" s="59">
        <v>29</v>
      </c>
      <c r="I18" s="60">
        <v>35</v>
      </c>
      <c r="J18" s="58">
        <f t="shared" si="3"/>
        <v>429</v>
      </c>
      <c r="K18" s="59">
        <v>220</v>
      </c>
      <c r="L18" s="60">
        <v>209</v>
      </c>
      <c r="M18" s="57">
        <f t="shared" si="4"/>
        <v>199</v>
      </c>
      <c r="N18" s="58">
        <f t="shared" si="5"/>
        <v>2</v>
      </c>
      <c r="O18" s="59">
        <v>1</v>
      </c>
      <c r="P18" s="60">
        <v>1</v>
      </c>
      <c r="Q18" s="58">
        <f t="shared" si="6"/>
        <v>1</v>
      </c>
      <c r="R18" s="59">
        <v>1</v>
      </c>
      <c r="S18" s="60">
        <v>0</v>
      </c>
      <c r="T18" s="58">
        <f t="shared" si="7"/>
        <v>14</v>
      </c>
      <c r="U18" s="59">
        <v>8</v>
      </c>
      <c r="V18" s="60">
        <v>6</v>
      </c>
      <c r="W18" s="58">
        <f t="shared" si="8"/>
        <v>3</v>
      </c>
      <c r="X18" s="59">
        <v>2</v>
      </c>
      <c r="Y18" s="60">
        <v>1</v>
      </c>
      <c r="Z18" s="57">
        <v>276</v>
      </c>
      <c r="AA18" s="57">
        <v>106</v>
      </c>
      <c r="AB18" s="56" t="s">
        <v>43</v>
      </c>
    </row>
    <row r="19" spans="2:28" ht="18.75" customHeight="1">
      <c r="B19" s="56" t="s">
        <v>44</v>
      </c>
      <c r="C19" s="57">
        <v>32969</v>
      </c>
      <c r="D19" s="58">
        <f t="shared" si="1"/>
        <v>426</v>
      </c>
      <c r="E19" s="59">
        <v>215</v>
      </c>
      <c r="F19" s="60">
        <v>211</v>
      </c>
      <c r="G19" s="58">
        <f t="shared" si="2"/>
        <v>40</v>
      </c>
      <c r="H19" s="59">
        <v>18</v>
      </c>
      <c r="I19" s="60">
        <v>22</v>
      </c>
      <c r="J19" s="58">
        <f t="shared" si="3"/>
        <v>264</v>
      </c>
      <c r="K19" s="59">
        <v>134</v>
      </c>
      <c r="L19" s="60">
        <v>130</v>
      </c>
      <c r="M19" s="57">
        <f t="shared" si="4"/>
        <v>162</v>
      </c>
      <c r="N19" s="58">
        <f t="shared" si="5"/>
        <v>1</v>
      </c>
      <c r="O19" s="59">
        <v>0</v>
      </c>
      <c r="P19" s="60">
        <v>1</v>
      </c>
      <c r="Q19" s="58">
        <f t="shared" si="6"/>
        <v>0</v>
      </c>
      <c r="R19" s="59">
        <v>0</v>
      </c>
      <c r="S19" s="60">
        <v>0</v>
      </c>
      <c r="T19" s="58">
        <f t="shared" si="7"/>
        <v>6</v>
      </c>
      <c r="U19" s="59">
        <v>3</v>
      </c>
      <c r="V19" s="60">
        <v>3</v>
      </c>
      <c r="W19" s="58">
        <f t="shared" si="8"/>
        <v>1</v>
      </c>
      <c r="X19" s="59">
        <v>1</v>
      </c>
      <c r="Y19" s="60">
        <v>0</v>
      </c>
      <c r="Z19" s="57">
        <v>222</v>
      </c>
      <c r="AA19" s="57">
        <v>76</v>
      </c>
      <c r="AB19" s="56" t="s">
        <v>44</v>
      </c>
    </row>
    <row r="20" spans="2:28" ht="18.75" customHeight="1">
      <c r="B20" s="56" t="s">
        <v>45</v>
      </c>
      <c r="C20" s="57">
        <v>39733</v>
      </c>
      <c r="D20" s="58">
        <f t="shared" si="1"/>
        <v>494</v>
      </c>
      <c r="E20" s="59">
        <v>258</v>
      </c>
      <c r="F20" s="60">
        <v>236</v>
      </c>
      <c r="G20" s="58">
        <f t="shared" si="2"/>
        <v>41</v>
      </c>
      <c r="H20" s="59">
        <v>15</v>
      </c>
      <c r="I20" s="60">
        <v>26</v>
      </c>
      <c r="J20" s="58">
        <f t="shared" si="3"/>
        <v>270</v>
      </c>
      <c r="K20" s="59">
        <v>144</v>
      </c>
      <c r="L20" s="60">
        <v>126</v>
      </c>
      <c r="M20" s="57">
        <f t="shared" si="4"/>
        <v>224</v>
      </c>
      <c r="N20" s="58">
        <f t="shared" si="5"/>
        <v>0</v>
      </c>
      <c r="O20" s="59">
        <v>0</v>
      </c>
      <c r="P20" s="60">
        <v>0</v>
      </c>
      <c r="Q20" s="58">
        <f t="shared" si="6"/>
        <v>0</v>
      </c>
      <c r="R20" s="59">
        <v>0</v>
      </c>
      <c r="S20" s="60">
        <v>0</v>
      </c>
      <c r="T20" s="58">
        <f t="shared" si="7"/>
        <v>15</v>
      </c>
      <c r="U20" s="59">
        <v>6</v>
      </c>
      <c r="V20" s="60">
        <v>9</v>
      </c>
      <c r="W20" s="58">
        <f t="shared" si="8"/>
        <v>1</v>
      </c>
      <c r="X20" s="59">
        <v>1</v>
      </c>
      <c r="Y20" s="60">
        <v>0</v>
      </c>
      <c r="Z20" s="57">
        <v>287</v>
      </c>
      <c r="AA20" s="57">
        <v>87</v>
      </c>
      <c r="AB20" s="56" t="s">
        <v>45</v>
      </c>
    </row>
    <row r="21" spans="2:28" ht="18.75" customHeight="1">
      <c r="B21" s="61" t="s">
        <v>46</v>
      </c>
      <c r="C21" s="62">
        <v>66098</v>
      </c>
      <c r="D21" s="63">
        <f t="shared" si="1"/>
        <v>497</v>
      </c>
      <c r="E21" s="64">
        <f>SUM(E22:E28)</f>
        <v>280</v>
      </c>
      <c r="F21" s="65">
        <f>SUM(F22:F28)</f>
        <v>217</v>
      </c>
      <c r="G21" s="63">
        <f t="shared" si="2"/>
        <v>49</v>
      </c>
      <c r="H21" s="64">
        <f>SUM(H22:H28)</f>
        <v>20</v>
      </c>
      <c r="I21" s="65">
        <f>SUM(I22:I28)</f>
        <v>29</v>
      </c>
      <c r="J21" s="63">
        <f t="shared" si="3"/>
        <v>889</v>
      </c>
      <c r="K21" s="64">
        <f>SUM(K22:K28)</f>
        <v>453</v>
      </c>
      <c r="L21" s="65">
        <f>SUM(L22:L28)</f>
        <v>436</v>
      </c>
      <c r="M21" s="62">
        <f t="shared" si="4"/>
        <v>-392</v>
      </c>
      <c r="N21" s="63">
        <f t="shared" si="5"/>
        <v>0</v>
      </c>
      <c r="O21" s="64">
        <f>SUM(O22:O28)</f>
        <v>0</v>
      </c>
      <c r="P21" s="65">
        <f>SUM(P22:P28)</f>
        <v>0</v>
      </c>
      <c r="Q21" s="63">
        <f t="shared" si="6"/>
        <v>0</v>
      </c>
      <c r="R21" s="64">
        <f>SUM(R22:R28)</f>
        <v>0</v>
      </c>
      <c r="S21" s="65">
        <f>SUM(S22:S28)</f>
        <v>0</v>
      </c>
      <c r="T21" s="63">
        <f t="shared" si="7"/>
        <v>23</v>
      </c>
      <c r="U21" s="64">
        <f>SUM(U22:U28)</f>
        <v>6</v>
      </c>
      <c r="V21" s="65">
        <f>SUM(V22:V28)</f>
        <v>17</v>
      </c>
      <c r="W21" s="63">
        <f t="shared" si="8"/>
        <v>1</v>
      </c>
      <c r="X21" s="64">
        <f>SUM(X22:X28)</f>
        <v>1</v>
      </c>
      <c r="Y21" s="65">
        <f>SUM(Y22:Y28)</f>
        <v>0</v>
      </c>
      <c r="Z21" s="62">
        <f>SUM(Z22:Z28)</f>
        <v>300</v>
      </c>
      <c r="AA21" s="62">
        <f>SUM(AA22:AA28)</f>
        <v>126</v>
      </c>
      <c r="AB21" s="61" t="s">
        <v>46</v>
      </c>
    </row>
    <row r="22" spans="2:28" ht="18.75" customHeight="1">
      <c r="B22" s="56" t="s">
        <v>47</v>
      </c>
      <c r="C22" s="57">
        <v>27556</v>
      </c>
      <c r="D22" s="58">
        <f t="shared" si="1"/>
        <v>215</v>
      </c>
      <c r="E22" s="59">
        <v>126</v>
      </c>
      <c r="F22" s="60">
        <v>89</v>
      </c>
      <c r="G22" s="58">
        <f t="shared" si="2"/>
        <v>14</v>
      </c>
      <c r="H22" s="59">
        <v>8</v>
      </c>
      <c r="I22" s="60">
        <v>6</v>
      </c>
      <c r="J22" s="58">
        <f t="shared" si="3"/>
        <v>363</v>
      </c>
      <c r="K22" s="59">
        <v>190</v>
      </c>
      <c r="L22" s="60">
        <v>173</v>
      </c>
      <c r="M22" s="57">
        <f t="shared" si="4"/>
        <v>-148</v>
      </c>
      <c r="N22" s="58">
        <f t="shared" si="5"/>
        <v>0</v>
      </c>
      <c r="O22" s="59">
        <v>0</v>
      </c>
      <c r="P22" s="60">
        <v>0</v>
      </c>
      <c r="Q22" s="58">
        <f t="shared" si="6"/>
        <v>0</v>
      </c>
      <c r="R22" s="59">
        <v>0</v>
      </c>
      <c r="S22" s="60">
        <v>0</v>
      </c>
      <c r="T22" s="58">
        <f t="shared" si="7"/>
        <v>14</v>
      </c>
      <c r="U22" s="59">
        <v>4</v>
      </c>
      <c r="V22" s="60">
        <v>10</v>
      </c>
      <c r="W22" s="58">
        <f t="shared" si="8"/>
        <v>1</v>
      </c>
      <c r="X22" s="59">
        <v>1</v>
      </c>
      <c r="Y22" s="60">
        <v>0</v>
      </c>
      <c r="Z22" s="57">
        <v>140</v>
      </c>
      <c r="AA22" s="57">
        <v>50</v>
      </c>
      <c r="AB22" s="56" t="s">
        <v>47</v>
      </c>
    </row>
    <row r="23" spans="2:28" ht="18.75" customHeight="1">
      <c r="B23" s="56" t="s">
        <v>48</v>
      </c>
      <c r="C23" s="57">
        <v>4210</v>
      </c>
      <c r="D23" s="58">
        <f>E23+F23</f>
        <v>29</v>
      </c>
      <c r="E23" s="59">
        <v>16</v>
      </c>
      <c r="F23" s="60">
        <v>13</v>
      </c>
      <c r="G23" s="58">
        <f>H23+I23</f>
        <v>6</v>
      </c>
      <c r="H23" s="59">
        <v>2</v>
      </c>
      <c r="I23" s="60">
        <v>4</v>
      </c>
      <c r="J23" s="58">
        <f>K23+L23</f>
        <v>73</v>
      </c>
      <c r="K23" s="59">
        <v>37</v>
      </c>
      <c r="L23" s="60">
        <v>36</v>
      </c>
      <c r="M23" s="57">
        <f>D23-J23</f>
        <v>-44</v>
      </c>
      <c r="N23" s="58">
        <f>O23+P23</f>
        <v>0</v>
      </c>
      <c r="O23" s="59">
        <v>0</v>
      </c>
      <c r="P23" s="60">
        <v>0</v>
      </c>
      <c r="Q23" s="58">
        <f>R23+S23</f>
        <v>0</v>
      </c>
      <c r="R23" s="59">
        <v>0</v>
      </c>
      <c r="S23" s="60">
        <v>0</v>
      </c>
      <c r="T23" s="58">
        <f>U23+V23</f>
        <v>0</v>
      </c>
      <c r="U23" s="59">
        <v>0</v>
      </c>
      <c r="V23" s="60">
        <v>0</v>
      </c>
      <c r="W23" s="58">
        <f>X23+Y23</f>
        <v>0</v>
      </c>
      <c r="X23" s="59">
        <v>0</v>
      </c>
      <c r="Y23" s="60">
        <v>0</v>
      </c>
      <c r="Z23" s="57">
        <v>15</v>
      </c>
      <c r="AA23" s="57">
        <v>8</v>
      </c>
      <c r="AB23" s="56" t="s">
        <v>48</v>
      </c>
    </row>
    <row r="24" spans="2:28" ht="18.75" customHeight="1">
      <c r="B24" s="56" t="s">
        <v>49</v>
      </c>
      <c r="C24" s="57">
        <v>7456</v>
      </c>
      <c r="D24" s="58">
        <f>E24+F24</f>
        <v>55</v>
      </c>
      <c r="E24" s="59">
        <v>35</v>
      </c>
      <c r="F24" s="60">
        <v>20</v>
      </c>
      <c r="G24" s="58">
        <f>H24+I24</f>
        <v>8</v>
      </c>
      <c r="H24" s="59">
        <v>5</v>
      </c>
      <c r="I24" s="60">
        <v>3</v>
      </c>
      <c r="J24" s="58">
        <f>K24+L24</f>
        <v>113</v>
      </c>
      <c r="K24" s="59">
        <v>65</v>
      </c>
      <c r="L24" s="60">
        <v>48</v>
      </c>
      <c r="M24" s="57">
        <f>D24-J24</f>
        <v>-58</v>
      </c>
      <c r="N24" s="58">
        <f>O24+P24</f>
        <v>0</v>
      </c>
      <c r="O24" s="59">
        <v>0</v>
      </c>
      <c r="P24" s="60">
        <v>0</v>
      </c>
      <c r="Q24" s="58">
        <f>R24+S24</f>
        <v>0</v>
      </c>
      <c r="R24" s="59">
        <v>0</v>
      </c>
      <c r="S24" s="60">
        <v>0</v>
      </c>
      <c r="T24" s="58">
        <f>U24+V24</f>
        <v>4</v>
      </c>
      <c r="U24" s="59">
        <v>1</v>
      </c>
      <c r="V24" s="60">
        <v>3</v>
      </c>
      <c r="W24" s="58">
        <f>X24+Y24</f>
        <v>0</v>
      </c>
      <c r="X24" s="59">
        <v>0</v>
      </c>
      <c r="Y24" s="60">
        <v>0</v>
      </c>
      <c r="Z24" s="57">
        <v>24</v>
      </c>
      <c r="AA24" s="57">
        <v>15</v>
      </c>
      <c r="AB24" s="56" t="s">
        <v>49</v>
      </c>
    </row>
    <row r="25" spans="2:28" ht="18.75" customHeight="1">
      <c r="B25" s="56" t="s">
        <v>50</v>
      </c>
      <c r="C25" s="57">
        <v>1559</v>
      </c>
      <c r="D25" s="58">
        <f>E25+F25</f>
        <v>16</v>
      </c>
      <c r="E25" s="59">
        <v>12</v>
      </c>
      <c r="F25" s="60">
        <v>4</v>
      </c>
      <c r="G25" s="58">
        <f>H25+I25</f>
        <v>2</v>
      </c>
      <c r="H25" s="59">
        <v>1</v>
      </c>
      <c r="I25" s="60">
        <v>1</v>
      </c>
      <c r="J25" s="58">
        <f>K25+L25</f>
        <v>26</v>
      </c>
      <c r="K25" s="59">
        <v>11</v>
      </c>
      <c r="L25" s="60">
        <v>15</v>
      </c>
      <c r="M25" s="57">
        <f>D25-J25</f>
        <v>-10</v>
      </c>
      <c r="N25" s="58">
        <f>O25+P25</f>
        <v>0</v>
      </c>
      <c r="O25" s="59">
        <v>0</v>
      </c>
      <c r="P25" s="60">
        <v>0</v>
      </c>
      <c r="Q25" s="58">
        <f>R25+S25</f>
        <v>0</v>
      </c>
      <c r="R25" s="59">
        <v>0</v>
      </c>
      <c r="S25" s="60">
        <v>0</v>
      </c>
      <c r="T25" s="58">
        <f>U25+V25</f>
        <v>0</v>
      </c>
      <c r="U25" s="59">
        <v>0</v>
      </c>
      <c r="V25" s="60">
        <v>0</v>
      </c>
      <c r="W25" s="58">
        <f>X25+Y25</f>
        <v>0</v>
      </c>
      <c r="X25" s="59">
        <v>0</v>
      </c>
      <c r="Y25" s="60">
        <v>0</v>
      </c>
      <c r="Z25" s="57">
        <v>1</v>
      </c>
      <c r="AA25" s="57">
        <v>1</v>
      </c>
      <c r="AB25" s="56" t="s">
        <v>50</v>
      </c>
    </row>
    <row r="26" spans="2:28" ht="18.75" customHeight="1">
      <c r="B26" s="56" t="s">
        <v>51</v>
      </c>
      <c r="C26" s="57">
        <v>6573</v>
      </c>
      <c r="D26" s="58">
        <f>E26+F26</f>
        <v>38</v>
      </c>
      <c r="E26" s="59">
        <v>17</v>
      </c>
      <c r="F26" s="60">
        <v>21</v>
      </c>
      <c r="G26" s="58">
        <f>H26+I26</f>
        <v>4</v>
      </c>
      <c r="H26" s="59">
        <v>0</v>
      </c>
      <c r="I26" s="60">
        <v>4</v>
      </c>
      <c r="J26" s="58">
        <f>K26+L26</f>
        <v>108</v>
      </c>
      <c r="K26" s="59">
        <v>51</v>
      </c>
      <c r="L26" s="60">
        <v>57</v>
      </c>
      <c r="M26" s="57">
        <f>D26-J26</f>
        <v>-70</v>
      </c>
      <c r="N26" s="58">
        <f>O26+P26</f>
        <v>0</v>
      </c>
      <c r="O26" s="59">
        <v>0</v>
      </c>
      <c r="P26" s="60">
        <v>0</v>
      </c>
      <c r="Q26" s="58">
        <f>R26+S26</f>
        <v>0</v>
      </c>
      <c r="R26" s="59">
        <v>0</v>
      </c>
      <c r="S26" s="60">
        <v>0</v>
      </c>
      <c r="T26" s="58">
        <f>U26+V26</f>
        <v>2</v>
      </c>
      <c r="U26" s="59">
        <v>0</v>
      </c>
      <c r="V26" s="60">
        <v>2</v>
      </c>
      <c r="W26" s="58">
        <f>X26+Y26</f>
        <v>0</v>
      </c>
      <c r="X26" s="59">
        <v>0</v>
      </c>
      <c r="Y26" s="60">
        <v>0</v>
      </c>
      <c r="Z26" s="57">
        <v>36</v>
      </c>
      <c r="AA26" s="57">
        <v>11</v>
      </c>
      <c r="AB26" s="56" t="s">
        <v>51</v>
      </c>
    </row>
    <row r="27" spans="2:28" ht="18.75" customHeight="1">
      <c r="B27" s="56" t="s">
        <v>52</v>
      </c>
      <c r="C27" s="57">
        <v>11877</v>
      </c>
      <c r="D27" s="58">
        <f>E27+F27</f>
        <v>88</v>
      </c>
      <c r="E27" s="59">
        <v>40</v>
      </c>
      <c r="F27" s="60">
        <v>48</v>
      </c>
      <c r="G27" s="58">
        <f>H27+I27</f>
        <v>11</v>
      </c>
      <c r="H27" s="59">
        <v>3</v>
      </c>
      <c r="I27" s="60">
        <v>8</v>
      </c>
      <c r="J27" s="58">
        <f>K27+L27</f>
        <v>134</v>
      </c>
      <c r="K27" s="59">
        <v>68</v>
      </c>
      <c r="L27" s="60">
        <v>66</v>
      </c>
      <c r="M27" s="57">
        <f>D27-J27</f>
        <v>-46</v>
      </c>
      <c r="N27" s="58">
        <f>O27+P27</f>
        <v>0</v>
      </c>
      <c r="O27" s="59">
        <v>0</v>
      </c>
      <c r="P27" s="60">
        <v>0</v>
      </c>
      <c r="Q27" s="58">
        <f>R27+S27</f>
        <v>0</v>
      </c>
      <c r="R27" s="59">
        <v>0</v>
      </c>
      <c r="S27" s="60">
        <v>0</v>
      </c>
      <c r="T27" s="58">
        <f>U27+V27</f>
        <v>2</v>
      </c>
      <c r="U27" s="59">
        <v>1</v>
      </c>
      <c r="V27" s="60">
        <v>1</v>
      </c>
      <c r="W27" s="58">
        <f>X27+Y27</f>
        <v>0</v>
      </c>
      <c r="X27" s="59">
        <v>0</v>
      </c>
      <c r="Y27" s="60">
        <v>0</v>
      </c>
      <c r="Z27" s="57">
        <v>54</v>
      </c>
      <c r="AA27" s="57">
        <v>23</v>
      </c>
      <c r="AB27" s="56" t="s">
        <v>52</v>
      </c>
    </row>
    <row r="28" spans="2:28" ht="18.75" customHeight="1">
      <c r="B28" s="56" t="s">
        <v>53</v>
      </c>
      <c r="C28" s="57">
        <v>6867</v>
      </c>
      <c r="D28" s="58">
        <f t="shared" si="1"/>
        <v>56</v>
      </c>
      <c r="E28" s="59">
        <v>34</v>
      </c>
      <c r="F28" s="60">
        <v>22</v>
      </c>
      <c r="G28" s="58">
        <f t="shared" si="2"/>
        <v>4</v>
      </c>
      <c r="H28" s="59">
        <v>1</v>
      </c>
      <c r="I28" s="60">
        <v>3</v>
      </c>
      <c r="J28" s="58">
        <f t="shared" si="3"/>
        <v>72</v>
      </c>
      <c r="K28" s="59">
        <v>31</v>
      </c>
      <c r="L28" s="60">
        <v>41</v>
      </c>
      <c r="M28" s="57">
        <f t="shared" si="4"/>
        <v>-16</v>
      </c>
      <c r="N28" s="58">
        <f t="shared" si="5"/>
        <v>0</v>
      </c>
      <c r="O28" s="59">
        <v>0</v>
      </c>
      <c r="P28" s="60">
        <v>0</v>
      </c>
      <c r="Q28" s="58">
        <f t="shared" si="6"/>
        <v>0</v>
      </c>
      <c r="R28" s="59">
        <v>0</v>
      </c>
      <c r="S28" s="60">
        <v>0</v>
      </c>
      <c r="T28" s="58">
        <f t="shared" si="7"/>
        <v>1</v>
      </c>
      <c r="U28" s="59">
        <v>0</v>
      </c>
      <c r="V28" s="60">
        <v>1</v>
      </c>
      <c r="W28" s="58">
        <f t="shared" si="8"/>
        <v>0</v>
      </c>
      <c r="X28" s="59">
        <v>0</v>
      </c>
      <c r="Y28" s="60">
        <v>0</v>
      </c>
      <c r="Z28" s="57">
        <v>30</v>
      </c>
      <c r="AA28" s="57">
        <v>18</v>
      </c>
      <c r="AB28" s="56" t="s">
        <v>53</v>
      </c>
    </row>
    <row r="29" spans="2:28" ht="18.75" customHeight="1">
      <c r="B29" s="61" t="s">
        <v>54</v>
      </c>
      <c r="C29" s="62">
        <v>86412</v>
      </c>
      <c r="D29" s="63">
        <f t="shared" si="1"/>
        <v>769</v>
      </c>
      <c r="E29" s="64">
        <f>SUM(E30:E34)</f>
        <v>398</v>
      </c>
      <c r="F29" s="65">
        <f>SUM(F30:F34)</f>
        <v>371</v>
      </c>
      <c r="G29" s="63">
        <f t="shared" si="2"/>
        <v>69</v>
      </c>
      <c r="H29" s="64">
        <f>SUM(H30:H34)</f>
        <v>39</v>
      </c>
      <c r="I29" s="65">
        <f>SUM(I30:I34)</f>
        <v>30</v>
      </c>
      <c r="J29" s="63">
        <f t="shared" si="3"/>
        <v>1034</v>
      </c>
      <c r="K29" s="64">
        <f>SUM(K30:K34)</f>
        <v>501</v>
      </c>
      <c r="L29" s="65">
        <f>SUM(L30:L34)</f>
        <v>533</v>
      </c>
      <c r="M29" s="62">
        <f t="shared" si="4"/>
        <v>-265</v>
      </c>
      <c r="N29" s="63">
        <f t="shared" si="5"/>
        <v>0</v>
      </c>
      <c r="O29" s="64">
        <f>SUM(O30:O34)</f>
        <v>0</v>
      </c>
      <c r="P29" s="65">
        <f>SUM(P30:P34)</f>
        <v>0</v>
      </c>
      <c r="Q29" s="63">
        <f t="shared" si="6"/>
        <v>0</v>
      </c>
      <c r="R29" s="64">
        <f>SUM(R30:R34)</f>
        <v>0</v>
      </c>
      <c r="S29" s="65">
        <f>SUM(S30:S34)</f>
        <v>0</v>
      </c>
      <c r="T29" s="63">
        <f t="shared" si="7"/>
        <v>21</v>
      </c>
      <c r="U29" s="64">
        <f>SUM(U30:U34)</f>
        <v>10</v>
      </c>
      <c r="V29" s="65">
        <f>SUM(V30:V34)</f>
        <v>11</v>
      </c>
      <c r="W29" s="63">
        <f t="shared" si="8"/>
        <v>2</v>
      </c>
      <c r="X29" s="64">
        <f>SUM(X30:X34)</f>
        <v>2</v>
      </c>
      <c r="Y29" s="65">
        <f>SUM(Y30:Y34)</f>
        <v>0</v>
      </c>
      <c r="Z29" s="62">
        <f>SUM(Z30:Z34)</f>
        <v>366</v>
      </c>
      <c r="AA29" s="62">
        <f>SUM(AA30:AA34)</f>
        <v>154</v>
      </c>
      <c r="AB29" s="61" t="s">
        <v>54</v>
      </c>
    </row>
    <row r="30" spans="2:28" ht="18.75" customHeight="1">
      <c r="B30" s="56" t="s">
        <v>55</v>
      </c>
      <c r="C30" s="57">
        <v>17548</v>
      </c>
      <c r="D30" s="58">
        <f t="shared" si="1"/>
        <v>136</v>
      </c>
      <c r="E30" s="59">
        <v>63</v>
      </c>
      <c r="F30" s="60">
        <v>73</v>
      </c>
      <c r="G30" s="58">
        <f t="shared" si="2"/>
        <v>16</v>
      </c>
      <c r="H30" s="59">
        <v>9</v>
      </c>
      <c r="I30" s="60">
        <v>7</v>
      </c>
      <c r="J30" s="58">
        <f t="shared" si="3"/>
        <v>177</v>
      </c>
      <c r="K30" s="59">
        <v>88</v>
      </c>
      <c r="L30" s="60">
        <v>89</v>
      </c>
      <c r="M30" s="57">
        <f t="shared" si="4"/>
        <v>-41</v>
      </c>
      <c r="N30" s="58">
        <f t="shared" si="5"/>
        <v>0</v>
      </c>
      <c r="O30" s="59">
        <v>0</v>
      </c>
      <c r="P30" s="60">
        <v>0</v>
      </c>
      <c r="Q30" s="58">
        <f t="shared" si="6"/>
        <v>0</v>
      </c>
      <c r="R30" s="59">
        <v>0</v>
      </c>
      <c r="S30" s="60">
        <v>0</v>
      </c>
      <c r="T30" s="58">
        <f t="shared" si="7"/>
        <v>3</v>
      </c>
      <c r="U30" s="59">
        <v>3</v>
      </c>
      <c r="V30" s="60">
        <v>0</v>
      </c>
      <c r="W30" s="58">
        <f t="shared" si="8"/>
        <v>0</v>
      </c>
      <c r="X30" s="59">
        <v>0</v>
      </c>
      <c r="Y30" s="60">
        <v>0</v>
      </c>
      <c r="Z30" s="57">
        <v>72</v>
      </c>
      <c r="AA30" s="57">
        <v>32</v>
      </c>
      <c r="AB30" s="56" t="s">
        <v>55</v>
      </c>
    </row>
    <row r="31" spans="2:28" ht="18.75" customHeight="1">
      <c r="B31" s="56" t="s">
        <v>56</v>
      </c>
      <c r="C31" s="57">
        <v>8918</v>
      </c>
      <c r="D31" s="58">
        <f t="shared" si="1"/>
        <v>99</v>
      </c>
      <c r="E31" s="59">
        <v>51</v>
      </c>
      <c r="F31" s="60">
        <v>48</v>
      </c>
      <c r="G31" s="58">
        <f t="shared" si="2"/>
        <v>6</v>
      </c>
      <c r="H31" s="59">
        <v>4</v>
      </c>
      <c r="I31" s="60">
        <v>2</v>
      </c>
      <c r="J31" s="58">
        <f t="shared" si="3"/>
        <v>103</v>
      </c>
      <c r="K31" s="59">
        <v>43</v>
      </c>
      <c r="L31" s="60">
        <v>60</v>
      </c>
      <c r="M31" s="57">
        <f t="shared" si="4"/>
        <v>-4</v>
      </c>
      <c r="N31" s="58">
        <f t="shared" si="5"/>
        <v>0</v>
      </c>
      <c r="O31" s="59">
        <v>0</v>
      </c>
      <c r="P31" s="60">
        <v>0</v>
      </c>
      <c r="Q31" s="58">
        <f t="shared" si="6"/>
        <v>0</v>
      </c>
      <c r="R31" s="59">
        <v>0</v>
      </c>
      <c r="S31" s="60">
        <v>0</v>
      </c>
      <c r="T31" s="58">
        <f t="shared" si="7"/>
        <v>4</v>
      </c>
      <c r="U31" s="59">
        <v>1</v>
      </c>
      <c r="V31" s="60">
        <v>3</v>
      </c>
      <c r="W31" s="58">
        <f t="shared" si="8"/>
        <v>1</v>
      </c>
      <c r="X31" s="59">
        <v>1</v>
      </c>
      <c r="Y31" s="60">
        <v>0</v>
      </c>
      <c r="Z31" s="57">
        <v>41</v>
      </c>
      <c r="AA31" s="57">
        <v>15</v>
      </c>
      <c r="AB31" s="56" t="s">
        <v>56</v>
      </c>
    </row>
    <row r="32" spans="2:28" ht="18.75" customHeight="1">
      <c r="B32" s="56" t="s">
        <v>57</v>
      </c>
      <c r="C32" s="57">
        <v>33099</v>
      </c>
      <c r="D32" s="58">
        <f t="shared" si="1"/>
        <v>348</v>
      </c>
      <c r="E32" s="59">
        <v>200</v>
      </c>
      <c r="F32" s="60">
        <v>148</v>
      </c>
      <c r="G32" s="58">
        <f t="shared" si="2"/>
        <v>31</v>
      </c>
      <c r="H32" s="59">
        <v>19</v>
      </c>
      <c r="I32" s="60">
        <v>12</v>
      </c>
      <c r="J32" s="58">
        <f t="shared" si="3"/>
        <v>312</v>
      </c>
      <c r="K32" s="59">
        <v>157</v>
      </c>
      <c r="L32" s="60">
        <v>155</v>
      </c>
      <c r="M32" s="57">
        <f t="shared" si="4"/>
        <v>36</v>
      </c>
      <c r="N32" s="58">
        <f t="shared" si="5"/>
        <v>0</v>
      </c>
      <c r="O32" s="59">
        <v>0</v>
      </c>
      <c r="P32" s="60">
        <v>0</v>
      </c>
      <c r="Q32" s="58">
        <f t="shared" si="6"/>
        <v>0</v>
      </c>
      <c r="R32" s="59">
        <v>0</v>
      </c>
      <c r="S32" s="60">
        <v>0</v>
      </c>
      <c r="T32" s="58">
        <f t="shared" si="7"/>
        <v>12</v>
      </c>
      <c r="U32" s="59">
        <v>4</v>
      </c>
      <c r="V32" s="60">
        <v>8</v>
      </c>
      <c r="W32" s="58">
        <f t="shared" si="8"/>
        <v>1</v>
      </c>
      <c r="X32" s="59">
        <v>1</v>
      </c>
      <c r="Y32" s="60">
        <v>0</v>
      </c>
      <c r="Z32" s="57">
        <v>157</v>
      </c>
      <c r="AA32" s="57">
        <v>60</v>
      </c>
      <c r="AB32" s="56" t="s">
        <v>57</v>
      </c>
    </row>
    <row r="33" spans="2:28" ht="18.75" customHeight="1">
      <c r="B33" s="56" t="s">
        <v>58</v>
      </c>
      <c r="C33" s="57">
        <v>11043</v>
      </c>
      <c r="D33" s="58">
        <f t="shared" si="1"/>
        <v>87</v>
      </c>
      <c r="E33" s="59">
        <v>40</v>
      </c>
      <c r="F33" s="60">
        <v>47</v>
      </c>
      <c r="G33" s="58">
        <f t="shared" si="2"/>
        <v>6</v>
      </c>
      <c r="H33" s="59">
        <v>3</v>
      </c>
      <c r="I33" s="60">
        <v>3</v>
      </c>
      <c r="J33" s="58">
        <f t="shared" si="3"/>
        <v>147</v>
      </c>
      <c r="K33" s="59">
        <v>63</v>
      </c>
      <c r="L33" s="60">
        <v>84</v>
      </c>
      <c r="M33" s="57">
        <f t="shared" si="4"/>
        <v>-60</v>
      </c>
      <c r="N33" s="58">
        <f t="shared" si="5"/>
        <v>0</v>
      </c>
      <c r="O33" s="59">
        <v>0</v>
      </c>
      <c r="P33" s="60">
        <v>0</v>
      </c>
      <c r="Q33" s="58">
        <f t="shared" si="6"/>
        <v>0</v>
      </c>
      <c r="R33" s="59">
        <v>0</v>
      </c>
      <c r="S33" s="60">
        <v>0</v>
      </c>
      <c r="T33" s="58">
        <f t="shared" si="7"/>
        <v>1</v>
      </c>
      <c r="U33" s="59">
        <v>1</v>
      </c>
      <c r="V33" s="60">
        <v>0</v>
      </c>
      <c r="W33" s="58">
        <f t="shared" si="8"/>
        <v>0</v>
      </c>
      <c r="X33" s="59">
        <v>0</v>
      </c>
      <c r="Y33" s="60">
        <v>0</v>
      </c>
      <c r="Z33" s="57">
        <v>40</v>
      </c>
      <c r="AA33" s="57">
        <v>24</v>
      </c>
      <c r="AB33" s="56" t="s">
        <v>58</v>
      </c>
    </row>
    <row r="34" spans="2:28" ht="18.75" customHeight="1">
      <c r="B34" s="56" t="s">
        <v>59</v>
      </c>
      <c r="C34" s="57">
        <v>15804</v>
      </c>
      <c r="D34" s="58">
        <f t="shared" si="1"/>
        <v>99</v>
      </c>
      <c r="E34" s="59">
        <v>44</v>
      </c>
      <c r="F34" s="60">
        <v>55</v>
      </c>
      <c r="G34" s="58">
        <f t="shared" si="2"/>
        <v>10</v>
      </c>
      <c r="H34" s="59">
        <v>4</v>
      </c>
      <c r="I34" s="60">
        <v>6</v>
      </c>
      <c r="J34" s="58">
        <f t="shared" si="3"/>
        <v>295</v>
      </c>
      <c r="K34" s="59">
        <v>150</v>
      </c>
      <c r="L34" s="60">
        <v>145</v>
      </c>
      <c r="M34" s="57">
        <f t="shared" si="4"/>
        <v>-196</v>
      </c>
      <c r="N34" s="58">
        <f t="shared" si="5"/>
        <v>0</v>
      </c>
      <c r="O34" s="59">
        <v>0</v>
      </c>
      <c r="P34" s="60">
        <v>0</v>
      </c>
      <c r="Q34" s="58">
        <f t="shared" si="6"/>
        <v>0</v>
      </c>
      <c r="R34" s="59">
        <v>0</v>
      </c>
      <c r="S34" s="60">
        <v>0</v>
      </c>
      <c r="T34" s="58">
        <f t="shared" si="7"/>
        <v>1</v>
      </c>
      <c r="U34" s="59">
        <v>1</v>
      </c>
      <c r="V34" s="60">
        <v>0</v>
      </c>
      <c r="W34" s="58">
        <f t="shared" si="8"/>
        <v>0</v>
      </c>
      <c r="X34" s="59">
        <v>0</v>
      </c>
      <c r="Y34" s="60">
        <v>0</v>
      </c>
      <c r="Z34" s="57">
        <v>56</v>
      </c>
      <c r="AA34" s="57">
        <v>23</v>
      </c>
      <c r="AB34" s="56" t="s">
        <v>59</v>
      </c>
    </row>
    <row r="35" spans="2:28" ht="18.75" customHeight="1">
      <c r="B35" s="61" t="s">
        <v>60</v>
      </c>
      <c r="C35" s="62">
        <v>108760</v>
      </c>
      <c r="D35" s="63">
        <f t="shared" si="1"/>
        <v>877</v>
      </c>
      <c r="E35" s="64">
        <f>SUM(E36:E38)</f>
        <v>457</v>
      </c>
      <c r="F35" s="65">
        <f>SUM(F36:F38)</f>
        <v>420</v>
      </c>
      <c r="G35" s="63">
        <f t="shared" si="2"/>
        <v>71</v>
      </c>
      <c r="H35" s="64">
        <f>SUM(H36:H38)</f>
        <v>35</v>
      </c>
      <c r="I35" s="65">
        <f>SUM(I36:I38)</f>
        <v>36</v>
      </c>
      <c r="J35" s="63">
        <f t="shared" si="3"/>
        <v>1328</v>
      </c>
      <c r="K35" s="64">
        <f>SUM(K36:K38)</f>
        <v>635</v>
      </c>
      <c r="L35" s="65">
        <f>SUM(L36:L38)</f>
        <v>693</v>
      </c>
      <c r="M35" s="62">
        <f t="shared" si="4"/>
        <v>-451</v>
      </c>
      <c r="N35" s="63">
        <f t="shared" si="5"/>
        <v>3</v>
      </c>
      <c r="O35" s="64">
        <f>SUM(O36:O38)</f>
        <v>2</v>
      </c>
      <c r="P35" s="65">
        <f>SUM(P36:P38)</f>
        <v>1</v>
      </c>
      <c r="Q35" s="63">
        <f t="shared" si="6"/>
        <v>0</v>
      </c>
      <c r="R35" s="64">
        <f>SUM(R36:R38)</f>
        <v>0</v>
      </c>
      <c r="S35" s="65">
        <f>SUM(S36:S38)</f>
        <v>0</v>
      </c>
      <c r="T35" s="63">
        <f t="shared" si="7"/>
        <v>24</v>
      </c>
      <c r="U35" s="64">
        <f>SUM(U36:U38)</f>
        <v>11</v>
      </c>
      <c r="V35" s="65">
        <f>SUM(V36:V38)</f>
        <v>13</v>
      </c>
      <c r="W35" s="63">
        <f t="shared" si="8"/>
        <v>2</v>
      </c>
      <c r="X35" s="64">
        <f>SUM(X36:X38)</f>
        <v>2</v>
      </c>
      <c r="Y35" s="65">
        <f>SUM(Y36:Y38)</f>
        <v>0</v>
      </c>
      <c r="Z35" s="62">
        <f>SUM(Z36:Z38)</f>
        <v>493</v>
      </c>
      <c r="AA35" s="62">
        <f>SUM(AA36:AA38)</f>
        <v>197</v>
      </c>
      <c r="AB35" s="61" t="s">
        <v>60</v>
      </c>
    </row>
    <row r="36" spans="2:28" ht="18.75" customHeight="1">
      <c r="B36" s="56" t="s">
        <v>61</v>
      </c>
      <c r="C36" s="57">
        <v>37338</v>
      </c>
      <c r="D36" s="58">
        <f t="shared" si="1"/>
        <v>303</v>
      </c>
      <c r="E36" s="59">
        <v>159</v>
      </c>
      <c r="F36" s="60">
        <v>144</v>
      </c>
      <c r="G36" s="58">
        <f t="shared" si="2"/>
        <v>25</v>
      </c>
      <c r="H36" s="59">
        <v>13</v>
      </c>
      <c r="I36" s="60">
        <v>12</v>
      </c>
      <c r="J36" s="58">
        <f t="shared" si="3"/>
        <v>387</v>
      </c>
      <c r="K36" s="59">
        <v>198</v>
      </c>
      <c r="L36" s="60">
        <v>189</v>
      </c>
      <c r="M36" s="57">
        <f t="shared" si="4"/>
        <v>-84</v>
      </c>
      <c r="N36" s="58">
        <f t="shared" si="5"/>
        <v>1</v>
      </c>
      <c r="O36" s="59">
        <v>0</v>
      </c>
      <c r="P36" s="60">
        <v>1</v>
      </c>
      <c r="Q36" s="58">
        <f t="shared" si="6"/>
        <v>0</v>
      </c>
      <c r="R36" s="59">
        <v>0</v>
      </c>
      <c r="S36" s="60">
        <v>0</v>
      </c>
      <c r="T36" s="58">
        <f t="shared" si="7"/>
        <v>10</v>
      </c>
      <c r="U36" s="59">
        <v>3</v>
      </c>
      <c r="V36" s="60">
        <v>7</v>
      </c>
      <c r="W36" s="58">
        <f t="shared" si="8"/>
        <v>1</v>
      </c>
      <c r="X36" s="59">
        <v>1</v>
      </c>
      <c r="Y36" s="60">
        <v>0</v>
      </c>
      <c r="Z36" s="57">
        <v>173</v>
      </c>
      <c r="AA36" s="57">
        <v>82</v>
      </c>
      <c r="AB36" s="56" t="s">
        <v>61</v>
      </c>
    </row>
    <row r="37" spans="2:28" s="66" customFormat="1" ht="18.75" customHeight="1">
      <c r="B37" s="56" t="s">
        <v>62</v>
      </c>
      <c r="C37" s="57">
        <v>60638</v>
      </c>
      <c r="D37" s="58">
        <f t="shared" si="1"/>
        <v>525</v>
      </c>
      <c r="E37" s="59">
        <v>269</v>
      </c>
      <c r="F37" s="60">
        <v>256</v>
      </c>
      <c r="G37" s="58">
        <f t="shared" si="2"/>
        <v>44</v>
      </c>
      <c r="H37" s="59">
        <v>21</v>
      </c>
      <c r="I37" s="60">
        <v>23</v>
      </c>
      <c r="J37" s="58">
        <f t="shared" si="3"/>
        <v>728</v>
      </c>
      <c r="K37" s="59">
        <v>345</v>
      </c>
      <c r="L37" s="60">
        <v>383</v>
      </c>
      <c r="M37" s="57">
        <f t="shared" si="4"/>
        <v>-203</v>
      </c>
      <c r="N37" s="58">
        <f t="shared" si="5"/>
        <v>2</v>
      </c>
      <c r="O37" s="59">
        <v>2</v>
      </c>
      <c r="P37" s="60">
        <v>0</v>
      </c>
      <c r="Q37" s="58">
        <f t="shared" si="6"/>
        <v>0</v>
      </c>
      <c r="R37" s="59">
        <v>0</v>
      </c>
      <c r="S37" s="60">
        <v>0</v>
      </c>
      <c r="T37" s="58">
        <f t="shared" si="7"/>
        <v>14</v>
      </c>
      <c r="U37" s="59">
        <v>8</v>
      </c>
      <c r="V37" s="60">
        <v>6</v>
      </c>
      <c r="W37" s="58">
        <f t="shared" si="8"/>
        <v>1</v>
      </c>
      <c r="X37" s="59">
        <v>1</v>
      </c>
      <c r="Y37" s="60">
        <v>0</v>
      </c>
      <c r="Z37" s="57">
        <v>280</v>
      </c>
      <c r="AA37" s="57">
        <v>99</v>
      </c>
      <c r="AB37" s="56" t="s">
        <v>62</v>
      </c>
    </row>
    <row r="38" spans="2:28" ht="18.75" customHeight="1">
      <c r="B38" s="56" t="s">
        <v>63</v>
      </c>
      <c r="C38" s="57">
        <v>10784</v>
      </c>
      <c r="D38" s="58">
        <f t="shared" si="1"/>
        <v>49</v>
      </c>
      <c r="E38" s="59">
        <v>29</v>
      </c>
      <c r="F38" s="60">
        <v>20</v>
      </c>
      <c r="G38" s="58">
        <f t="shared" si="2"/>
        <v>2</v>
      </c>
      <c r="H38" s="59">
        <v>1</v>
      </c>
      <c r="I38" s="60">
        <v>1</v>
      </c>
      <c r="J38" s="58">
        <f t="shared" si="3"/>
        <v>213</v>
      </c>
      <c r="K38" s="59">
        <v>92</v>
      </c>
      <c r="L38" s="60">
        <v>121</v>
      </c>
      <c r="M38" s="57">
        <f t="shared" si="4"/>
        <v>-164</v>
      </c>
      <c r="N38" s="58">
        <f t="shared" si="5"/>
        <v>0</v>
      </c>
      <c r="O38" s="59">
        <v>0</v>
      </c>
      <c r="P38" s="60">
        <v>0</v>
      </c>
      <c r="Q38" s="58">
        <f t="shared" si="6"/>
        <v>0</v>
      </c>
      <c r="R38" s="59">
        <v>0</v>
      </c>
      <c r="S38" s="60">
        <v>0</v>
      </c>
      <c r="T38" s="58">
        <f t="shared" si="7"/>
        <v>0</v>
      </c>
      <c r="U38" s="59">
        <v>0</v>
      </c>
      <c r="V38" s="60">
        <v>0</v>
      </c>
      <c r="W38" s="58">
        <f t="shared" si="8"/>
        <v>0</v>
      </c>
      <c r="X38" s="59">
        <v>0</v>
      </c>
      <c r="Y38" s="60">
        <v>0</v>
      </c>
      <c r="Z38" s="57">
        <v>40</v>
      </c>
      <c r="AA38" s="57">
        <v>16</v>
      </c>
      <c r="AB38" s="56" t="s">
        <v>63</v>
      </c>
    </row>
    <row r="39" spans="2:28" ht="18.75" customHeight="1">
      <c r="B39" s="61" t="s">
        <v>64</v>
      </c>
      <c r="C39" s="62">
        <v>141881</v>
      </c>
      <c r="D39" s="63">
        <f t="shared" si="1"/>
        <v>1108</v>
      </c>
      <c r="E39" s="64">
        <f>SUM(E40:E41)</f>
        <v>579</v>
      </c>
      <c r="F39" s="65">
        <f>SUM(F40:F41)</f>
        <v>529</v>
      </c>
      <c r="G39" s="63">
        <f t="shared" si="2"/>
        <v>94</v>
      </c>
      <c r="H39" s="64">
        <f>SUM(H40:H41)</f>
        <v>47</v>
      </c>
      <c r="I39" s="65">
        <f>SUM(I40:I41)</f>
        <v>47</v>
      </c>
      <c r="J39" s="63">
        <f t="shared" si="3"/>
        <v>1880</v>
      </c>
      <c r="K39" s="64">
        <f>SUM(K40:K41)</f>
        <v>938</v>
      </c>
      <c r="L39" s="65">
        <f>SUM(L40:L41)</f>
        <v>942</v>
      </c>
      <c r="M39" s="62">
        <f t="shared" si="4"/>
        <v>-772</v>
      </c>
      <c r="N39" s="63">
        <f t="shared" si="5"/>
        <v>3</v>
      </c>
      <c r="O39" s="64">
        <f>SUM(O40:O41)</f>
        <v>0</v>
      </c>
      <c r="P39" s="65">
        <f>SUM(P40:P41)</f>
        <v>3</v>
      </c>
      <c r="Q39" s="63">
        <f t="shared" si="6"/>
        <v>1</v>
      </c>
      <c r="R39" s="64">
        <f>SUM(R40:R41)</f>
        <v>0</v>
      </c>
      <c r="S39" s="65">
        <f>SUM(S40:S41)</f>
        <v>1</v>
      </c>
      <c r="T39" s="63">
        <f t="shared" si="7"/>
        <v>33</v>
      </c>
      <c r="U39" s="64">
        <f>SUM(U40:U41)</f>
        <v>8</v>
      </c>
      <c r="V39" s="65">
        <f>SUM(V40:V41)</f>
        <v>25</v>
      </c>
      <c r="W39" s="63">
        <f t="shared" si="8"/>
        <v>4</v>
      </c>
      <c r="X39" s="64">
        <f>SUM(X40:X41)</f>
        <v>3</v>
      </c>
      <c r="Y39" s="65">
        <f>SUM(Y40:Y41)</f>
        <v>1</v>
      </c>
      <c r="Z39" s="62">
        <f>SUM(Z40:Z41)</f>
        <v>631</v>
      </c>
      <c r="AA39" s="62">
        <f>SUM(AA40:AA41)</f>
        <v>237</v>
      </c>
      <c r="AB39" s="61" t="s">
        <v>64</v>
      </c>
    </row>
    <row r="40" spans="2:28" ht="18.75" customHeight="1">
      <c r="B40" s="56" t="s">
        <v>65</v>
      </c>
      <c r="C40" s="57">
        <v>129594</v>
      </c>
      <c r="D40" s="58">
        <f t="shared" si="1"/>
        <v>1020</v>
      </c>
      <c r="E40" s="59">
        <v>532</v>
      </c>
      <c r="F40" s="60">
        <v>488</v>
      </c>
      <c r="G40" s="58">
        <f t="shared" si="2"/>
        <v>89</v>
      </c>
      <c r="H40" s="59">
        <v>45</v>
      </c>
      <c r="I40" s="60">
        <v>44</v>
      </c>
      <c r="J40" s="58">
        <f t="shared" si="3"/>
        <v>1730</v>
      </c>
      <c r="K40" s="59">
        <v>874</v>
      </c>
      <c r="L40" s="60">
        <v>856</v>
      </c>
      <c r="M40" s="57">
        <f t="shared" si="4"/>
        <v>-710</v>
      </c>
      <c r="N40" s="58">
        <f t="shared" si="5"/>
        <v>3</v>
      </c>
      <c r="O40" s="59">
        <v>0</v>
      </c>
      <c r="P40" s="60">
        <v>3</v>
      </c>
      <c r="Q40" s="58">
        <f t="shared" si="6"/>
        <v>1</v>
      </c>
      <c r="R40" s="59">
        <v>0</v>
      </c>
      <c r="S40" s="60">
        <v>1</v>
      </c>
      <c r="T40" s="58">
        <f t="shared" si="7"/>
        <v>29</v>
      </c>
      <c r="U40" s="59">
        <v>8</v>
      </c>
      <c r="V40" s="60">
        <v>21</v>
      </c>
      <c r="W40" s="58">
        <f t="shared" si="8"/>
        <v>4</v>
      </c>
      <c r="X40" s="59">
        <v>3</v>
      </c>
      <c r="Y40" s="60">
        <v>1</v>
      </c>
      <c r="Z40" s="57">
        <v>574</v>
      </c>
      <c r="AA40" s="57">
        <v>219</v>
      </c>
      <c r="AB40" s="56" t="s">
        <v>65</v>
      </c>
    </row>
    <row r="41" spans="2:28" ht="18.75" customHeight="1">
      <c r="B41" s="56" t="s">
        <v>66</v>
      </c>
      <c r="C41" s="57">
        <v>12287</v>
      </c>
      <c r="D41" s="58">
        <f t="shared" si="1"/>
        <v>88</v>
      </c>
      <c r="E41" s="59">
        <v>47</v>
      </c>
      <c r="F41" s="60">
        <v>41</v>
      </c>
      <c r="G41" s="58">
        <f t="shared" si="2"/>
        <v>5</v>
      </c>
      <c r="H41" s="59">
        <v>2</v>
      </c>
      <c r="I41" s="60">
        <v>3</v>
      </c>
      <c r="J41" s="58">
        <f t="shared" si="3"/>
        <v>150</v>
      </c>
      <c r="K41" s="59">
        <v>64</v>
      </c>
      <c r="L41" s="60">
        <v>86</v>
      </c>
      <c r="M41" s="57">
        <f t="shared" si="4"/>
        <v>-62</v>
      </c>
      <c r="N41" s="58">
        <f t="shared" si="5"/>
        <v>0</v>
      </c>
      <c r="O41" s="59">
        <v>0</v>
      </c>
      <c r="P41" s="60">
        <v>0</v>
      </c>
      <c r="Q41" s="58">
        <f t="shared" si="6"/>
        <v>0</v>
      </c>
      <c r="R41" s="59">
        <v>0</v>
      </c>
      <c r="S41" s="60">
        <v>0</v>
      </c>
      <c r="T41" s="58">
        <f t="shared" si="7"/>
        <v>4</v>
      </c>
      <c r="U41" s="59">
        <v>0</v>
      </c>
      <c r="V41" s="60">
        <v>4</v>
      </c>
      <c r="W41" s="58">
        <f t="shared" si="8"/>
        <v>0</v>
      </c>
      <c r="X41" s="59">
        <v>0</v>
      </c>
      <c r="Y41" s="60">
        <v>0</v>
      </c>
      <c r="Z41" s="57">
        <v>57</v>
      </c>
      <c r="AA41" s="57">
        <v>18</v>
      </c>
      <c r="AB41" s="56" t="s">
        <v>66</v>
      </c>
    </row>
    <row r="42" spans="2:28" ht="18.75" customHeight="1">
      <c r="B42" s="61" t="s">
        <v>67</v>
      </c>
      <c r="C42" s="62">
        <v>49085</v>
      </c>
      <c r="D42" s="63">
        <f t="shared" si="1"/>
        <v>337</v>
      </c>
      <c r="E42" s="64">
        <f>SUM(E43:E45)</f>
        <v>180</v>
      </c>
      <c r="F42" s="65">
        <f>SUM(F43:F45)</f>
        <v>157</v>
      </c>
      <c r="G42" s="63">
        <f t="shared" si="2"/>
        <v>36</v>
      </c>
      <c r="H42" s="64">
        <f>SUM(H43:H45)</f>
        <v>12</v>
      </c>
      <c r="I42" s="65">
        <f>SUM(I43:I45)</f>
        <v>24</v>
      </c>
      <c r="J42" s="63">
        <f t="shared" si="3"/>
        <v>795</v>
      </c>
      <c r="K42" s="64">
        <f>SUM(K43:K45)</f>
        <v>376</v>
      </c>
      <c r="L42" s="65">
        <f>SUM(L43:L45)</f>
        <v>419</v>
      </c>
      <c r="M42" s="62">
        <f t="shared" si="4"/>
        <v>-458</v>
      </c>
      <c r="N42" s="63">
        <f t="shared" si="5"/>
        <v>2</v>
      </c>
      <c r="O42" s="64">
        <f>SUM(O43:O45)</f>
        <v>2</v>
      </c>
      <c r="P42" s="65">
        <f>SUM(P43:P45)</f>
        <v>0</v>
      </c>
      <c r="Q42" s="63">
        <f t="shared" si="6"/>
        <v>1</v>
      </c>
      <c r="R42" s="64">
        <f>SUM(R43:R45)</f>
        <v>1</v>
      </c>
      <c r="S42" s="65">
        <f>SUM(S43:S45)</f>
        <v>0</v>
      </c>
      <c r="T42" s="63">
        <f t="shared" si="7"/>
        <v>7</v>
      </c>
      <c r="U42" s="64">
        <f>SUM(U43:U45)</f>
        <v>3</v>
      </c>
      <c r="V42" s="65">
        <f>SUM(V43:V45)</f>
        <v>4</v>
      </c>
      <c r="W42" s="63">
        <f t="shared" si="8"/>
        <v>3</v>
      </c>
      <c r="X42" s="64">
        <f>SUM(X43:X45)</f>
        <v>2</v>
      </c>
      <c r="Y42" s="65">
        <f>SUM(Y43:Y45)</f>
        <v>1</v>
      </c>
      <c r="Z42" s="62">
        <f>SUM(Z43:Z45)</f>
        <v>174</v>
      </c>
      <c r="AA42" s="62">
        <f>SUM(AA43:AA45)</f>
        <v>80</v>
      </c>
      <c r="AB42" s="61" t="s">
        <v>67</v>
      </c>
    </row>
    <row r="43" spans="2:28" ht="18.75" customHeight="1">
      <c r="B43" s="56" t="s">
        <v>68</v>
      </c>
      <c r="C43" s="57">
        <v>26032</v>
      </c>
      <c r="D43" s="58">
        <f t="shared" si="1"/>
        <v>182</v>
      </c>
      <c r="E43" s="59">
        <v>98</v>
      </c>
      <c r="F43" s="60">
        <v>84</v>
      </c>
      <c r="G43" s="58">
        <f t="shared" si="2"/>
        <v>19</v>
      </c>
      <c r="H43" s="59">
        <v>8</v>
      </c>
      <c r="I43" s="60">
        <v>11</v>
      </c>
      <c r="J43" s="58">
        <f t="shared" si="3"/>
        <v>392</v>
      </c>
      <c r="K43" s="59">
        <v>182</v>
      </c>
      <c r="L43" s="60">
        <v>210</v>
      </c>
      <c r="M43" s="57">
        <f t="shared" si="4"/>
        <v>-210</v>
      </c>
      <c r="N43" s="58">
        <f t="shared" si="5"/>
        <v>1</v>
      </c>
      <c r="O43" s="59">
        <v>1</v>
      </c>
      <c r="P43" s="60">
        <v>0</v>
      </c>
      <c r="Q43" s="58">
        <f t="shared" si="6"/>
        <v>1</v>
      </c>
      <c r="R43" s="59">
        <v>1</v>
      </c>
      <c r="S43" s="60">
        <v>0</v>
      </c>
      <c r="T43" s="58">
        <f t="shared" si="7"/>
        <v>5</v>
      </c>
      <c r="U43" s="59">
        <v>2</v>
      </c>
      <c r="V43" s="60">
        <v>3</v>
      </c>
      <c r="W43" s="58">
        <f t="shared" si="8"/>
        <v>2</v>
      </c>
      <c r="X43" s="59">
        <v>1</v>
      </c>
      <c r="Y43" s="60">
        <v>1</v>
      </c>
      <c r="Z43" s="57">
        <v>97</v>
      </c>
      <c r="AA43" s="57">
        <v>40</v>
      </c>
      <c r="AB43" s="56" t="s">
        <v>68</v>
      </c>
    </row>
    <row r="44" spans="2:28" ht="18.75" customHeight="1">
      <c r="B44" s="56" t="s">
        <v>69</v>
      </c>
      <c r="C44" s="57">
        <v>18249</v>
      </c>
      <c r="D44" s="58">
        <f t="shared" si="1"/>
        <v>123</v>
      </c>
      <c r="E44" s="59">
        <v>66</v>
      </c>
      <c r="F44" s="60">
        <v>57</v>
      </c>
      <c r="G44" s="58">
        <f t="shared" si="2"/>
        <v>15</v>
      </c>
      <c r="H44" s="59">
        <v>4</v>
      </c>
      <c r="I44" s="60">
        <v>11</v>
      </c>
      <c r="J44" s="58">
        <f t="shared" si="3"/>
        <v>326</v>
      </c>
      <c r="K44" s="59">
        <v>152</v>
      </c>
      <c r="L44" s="60">
        <v>174</v>
      </c>
      <c r="M44" s="57">
        <f t="shared" si="4"/>
        <v>-203</v>
      </c>
      <c r="N44" s="58">
        <f t="shared" si="5"/>
        <v>1</v>
      </c>
      <c r="O44" s="59">
        <v>1</v>
      </c>
      <c r="P44" s="60">
        <v>0</v>
      </c>
      <c r="Q44" s="58">
        <f t="shared" si="6"/>
        <v>0</v>
      </c>
      <c r="R44" s="59">
        <v>0</v>
      </c>
      <c r="S44" s="60">
        <v>0</v>
      </c>
      <c r="T44" s="58">
        <f t="shared" si="7"/>
        <v>2</v>
      </c>
      <c r="U44" s="59">
        <v>1</v>
      </c>
      <c r="V44" s="60">
        <v>1</v>
      </c>
      <c r="W44" s="58">
        <f t="shared" si="8"/>
        <v>1</v>
      </c>
      <c r="X44" s="59">
        <v>1</v>
      </c>
      <c r="Y44" s="60">
        <v>0</v>
      </c>
      <c r="Z44" s="57">
        <v>59</v>
      </c>
      <c r="AA44" s="57">
        <v>30</v>
      </c>
      <c r="AB44" s="56" t="s">
        <v>69</v>
      </c>
    </row>
    <row r="45" spans="2:28" ht="18.75" customHeight="1">
      <c r="B45" s="56" t="s">
        <v>70</v>
      </c>
      <c r="C45" s="57">
        <v>4804</v>
      </c>
      <c r="D45" s="58">
        <f t="shared" si="1"/>
        <v>32</v>
      </c>
      <c r="E45" s="59">
        <v>16</v>
      </c>
      <c r="F45" s="60">
        <v>16</v>
      </c>
      <c r="G45" s="58">
        <f t="shared" si="2"/>
        <v>2</v>
      </c>
      <c r="H45" s="59">
        <v>0</v>
      </c>
      <c r="I45" s="60">
        <v>2</v>
      </c>
      <c r="J45" s="58">
        <f t="shared" si="3"/>
        <v>77</v>
      </c>
      <c r="K45" s="59">
        <v>42</v>
      </c>
      <c r="L45" s="60">
        <v>35</v>
      </c>
      <c r="M45" s="57">
        <f t="shared" si="4"/>
        <v>-45</v>
      </c>
      <c r="N45" s="58">
        <f t="shared" si="5"/>
        <v>0</v>
      </c>
      <c r="O45" s="59">
        <v>0</v>
      </c>
      <c r="P45" s="60">
        <v>0</v>
      </c>
      <c r="Q45" s="58">
        <f t="shared" si="6"/>
        <v>0</v>
      </c>
      <c r="R45" s="59">
        <v>0</v>
      </c>
      <c r="S45" s="60">
        <v>0</v>
      </c>
      <c r="T45" s="58">
        <f t="shared" si="7"/>
        <v>0</v>
      </c>
      <c r="U45" s="59">
        <v>0</v>
      </c>
      <c r="V45" s="60">
        <v>0</v>
      </c>
      <c r="W45" s="58">
        <f t="shared" si="8"/>
        <v>0</v>
      </c>
      <c r="X45" s="59">
        <v>0</v>
      </c>
      <c r="Y45" s="60">
        <v>0</v>
      </c>
      <c r="Z45" s="57">
        <v>18</v>
      </c>
      <c r="AA45" s="57">
        <v>10</v>
      </c>
      <c r="AB45" s="56" t="s">
        <v>70</v>
      </c>
    </row>
    <row r="46" spans="2:28" ht="18.75" customHeight="1">
      <c r="B46" s="61" t="s">
        <v>71</v>
      </c>
      <c r="C46" s="62">
        <v>91119</v>
      </c>
      <c r="D46" s="63">
        <f t="shared" si="1"/>
        <v>721</v>
      </c>
      <c r="E46" s="64">
        <f>SUM(E47:E56)</f>
        <v>384</v>
      </c>
      <c r="F46" s="65">
        <f>SUM(F47:F56)</f>
        <v>337</v>
      </c>
      <c r="G46" s="63">
        <f t="shared" si="2"/>
        <v>62</v>
      </c>
      <c r="H46" s="64">
        <f>SUM(H47:H56)</f>
        <v>36</v>
      </c>
      <c r="I46" s="65">
        <f>SUM(I47:I56)</f>
        <v>26</v>
      </c>
      <c r="J46" s="63">
        <f t="shared" si="3"/>
        <v>1358</v>
      </c>
      <c r="K46" s="64">
        <f>SUM(K47:K56)</f>
        <v>666</v>
      </c>
      <c r="L46" s="65">
        <f>SUM(L47:L56)</f>
        <v>692</v>
      </c>
      <c r="M46" s="62">
        <f t="shared" si="4"/>
        <v>-637</v>
      </c>
      <c r="N46" s="63">
        <f t="shared" si="5"/>
        <v>2</v>
      </c>
      <c r="O46" s="64">
        <f>SUM(O47:O56)</f>
        <v>1</v>
      </c>
      <c r="P46" s="65">
        <f>SUM(P47:P56)</f>
        <v>1</v>
      </c>
      <c r="Q46" s="63">
        <f t="shared" si="6"/>
        <v>1</v>
      </c>
      <c r="R46" s="64">
        <f>SUM(R47:R56)</f>
        <v>1</v>
      </c>
      <c r="S46" s="65">
        <f>SUM(S47:S56)</f>
        <v>0</v>
      </c>
      <c r="T46" s="63">
        <f t="shared" si="7"/>
        <v>33</v>
      </c>
      <c r="U46" s="64">
        <f>SUM(U47:U56)</f>
        <v>16</v>
      </c>
      <c r="V46" s="65">
        <f>SUM(V47:V56)</f>
        <v>17</v>
      </c>
      <c r="W46" s="63">
        <f t="shared" si="8"/>
        <v>5</v>
      </c>
      <c r="X46" s="64">
        <f>SUM(X47:X56)</f>
        <v>4</v>
      </c>
      <c r="Y46" s="65">
        <f>SUM(Y47:Y56)</f>
        <v>1</v>
      </c>
      <c r="Z46" s="62">
        <f>SUM(Z47:Z56)</f>
        <v>404</v>
      </c>
      <c r="AA46" s="62">
        <f>SUM(AA47:AA56)</f>
        <v>182</v>
      </c>
      <c r="AB46" s="61" t="s">
        <v>71</v>
      </c>
    </row>
    <row r="47" spans="2:28" ht="18.75" customHeight="1">
      <c r="B47" s="56" t="s">
        <v>72</v>
      </c>
      <c r="C47" s="57">
        <v>34470</v>
      </c>
      <c r="D47" s="58">
        <f t="shared" si="1"/>
        <v>270</v>
      </c>
      <c r="E47" s="59">
        <v>148</v>
      </c>
      <c r="F47" s="60">
        <v>122</v>
      </c>
      <c r="G47" s="58">
        <f t="shared" si="2"/>
        <v>26</v>
      </c>
      <c r="H47" s="59">
        <v>16</v>
      </c>
      <c r="I47" s="60">
        <v>10</v>
      </c>
      <c r="J47" s="58">
        <f t="shared" si="3"/>
        <v>451</v>
      </c>
      <c r="K47" s="59">
        <v>207</v>
      </c>
      <c r="L47" s="60">
        <v>244</v>
      </c>
      <c r="M47" s="57">
        <f t="shared" si="4"/>
        <v>-181</v>
      </c>
      <c r="N47" s="58">
        <f t="shared" si="5"/>
        <v>0</v>
      </c>
      <c r="O47" s="59">
        <v>0</v>
      </c>
      <c r="P47" s="60">
        <v>0</v>
      </c>
      <c r="Q47" s="58">
        <f t="shared" si="6"/>
        <v>0</v>
      </c>
      <c r="R47" s="59">
        <v>0</v>
      </c>
      <c r="S47" s="60">
        <v>0</v>
      </c>
      <c r="T47" s="58">
        <f t="shared" si="7"/>
        <v>16</v>
      </c>
      <c r="U47" s="59">
        <v>8</v>
      </c>
      <c r="V47" s="60">
        <v>8</v>
      </c>
      <c r="W47" s="58">
        <f t="shared" si="8"/>
        <v>1</v>
      </c>
      <c r="X47" s="59">
        <v>1</v>
      </c>
      <c r="Y47" s="60">
        <v>0</v>
      </c>
      <c r="Z47" s="57">
        <v>168</v>
      </c>
      <c r="AA47" s="57">
        <v>72</v>
      </c>
      <c r="AB47" s="56" t="s">
        <v>72</v>
      </c>
    </row>
    <row r="48" spans="2:28" ht="18.75" customHeight="1">
      <c r="B48" s="56" t="s">
        <v>73</v>
      </c>
      <c r="C48" s="57">
        <v>10924</v>
      </c>
      <c r="D48" s="58">
        <f>E48+F48</f>
        <v>115</v>
      </c>
      <c r="E48" s="59">
        <v>58</v>
      </c>
      <c r="F48" s="60">
        <v>57</v>
      </c>
      <c r="G48" s="58">
        <f>H48+I48</f>
        <v>10</v>
      </c>
      <c r="H48" s="59">
        <v>4</v>
      </c>
      <c r="I48" s="60">
        <v>6</v>
      </c>
      <c r="J48" s="58">
        <f>K48+L48</f>
        <v>136</v>
      </c>
      <c r="K48" s="59">
        <v>69</v>
      </c>
      <c r="L48" s="60">
        <v>67</v>
      </c>
      <c r="M48" s="57">
        <f>D48-J48</f>
        <v>-21</v>
      </c>
      <c r="N48" s="58">
        <f>O48+P48</f>
        <v>0</v>
      </c>
      <c r="O48" s="59">
        <v>0</v>
      </c>
      <c r="P48" s="60">
        <v>0</v>
      </c>
      <c r="Q48" s="58">
        <f>R48+S48</f>
        <v>0</v>
      </c>
      <c r="R48" s="59">
        <v>0</v>
      </c>
      <c r="S48" s="60">
        <v>0</v>
      </c>
      <c r="T48" s="58">
        <f>U48+V48</f>
        <v>2</v>
      </c>
      <c r="U48" s="59">
        <v>1</v>
      </c>
      <c r="V48" s="60">
        <v>1</v>
      </c>
      <c r="W48" s="58">
        <f>X48+Y48</f>
        <v>0</v>
      </c>
      <c r="X48" s="59">
        <v>0</v>
      </c>
      <c r="Y48" s="60">
        <v>0</v>
      </c>
      <c r="Z48" s="57">
        <v>65</v>
      </c>
      <c r="AA48" s="57">
        <v>25</v>
      </c>
      <c r="AB48" s="56" t="s">
        <v>73</v>
      </c>
    </row>
    <row r="49" spans="2:28" ht="18.75" customHeight="1">
      <c r="B49" s="56" t="s">
        <v>74</v>
      </c>
      <c r="C49" s="57">
        <v>15939</v>
      </c>
      <c r="D49" s="58">
        <f>E49+F49</f>
        <v>123</v>
      </c>
      <c r="E49" s="59">
        <v>68</v>
      </c>
      <c r="F49" s="60">
        <v>55</v>
      </c>
      <c r="G49" s="58">
        <f>H49+I49</f>
        <v>9</v>
      </c>
      <c r="H49" s="59">
        <v>6</v>
      </c>
      <c r="I49" s="60">
        <v>3</v>
      </c>
      <c r="J49" s="58">
        <f>K49+L49</f>
        <v>218</v>
      </c>
      <c r="K49" s="59">
        <v>101</v>
      </c>
      <c r="L49" s="60">
        <v>117</v>
      </c>
      <c r="M49" s="57">
        <f>D49-J49</f>
        <v>-95</v>
      </c>
      <c r="N49" s="58">
        <f>O49+P49</f>
        <v>0</v>
      </c>
      <c r="O49" s="59">
        <v>0</v>
      </c>
      <c r="P49" s="60">
        <v>0</v>
      </c>
      <c r="Q49" s="58">
        <f>R49+S49</f>
        <v>0</v>
      </c>
      <c r="R49" s="59">
        <v>0</v>
      </c>
      <c r="S49" s="60">
        <v>0</v>
      </c>
      <c r="T49" s="58">
        <f>U49+V49</f>
        <v>5</v>
      </c>
      <c r="U49" s="59">
        <v>2</v>
      </c>
      <c r="V49" s="60">
        <v>3</v>
      </c>
      <c r="W49" s="58">
        <f>X49+Y49</f>
        <v>1</v>
      </c>
      <c r="X49" s="59">
        <v>1</v>
      </c>
      <c r="Y49" s="60">
        <v>0</v>
      </c>
      <c r="Z49" s="57">
        <v>66</v>
      </c>
      <c r="AA49" s="57">
        <v>29</v>
      </c>
      <c r="AB49" s="56" t="s">
        <v>74</v>
      </c>
    </row>
    <row r="50" spans="2:28" ht="18.75" customHeight="1">
      <c r="B50" s="56" t="s">
        <v>75</v>
      </c>
      <c r="C50" s="57">
        <v>10079</v>
      </c>
      <c r="D50" s="58">
        <f>E50+F50</f>
        <v>75</v>
      </c>
      <c r="E50" s="59">
        <v>35</v>
      </c>
      <c r="F50" s="60">
        <v>40</v>
      </c>
      <c r="G50" s="58">
        <f>H50+I50</f>
        <v>5</v>
      </c>
      <c r="H50" s="59">
        <v>4</v>
      </c>
      <c r="I50" s="60">
        <v>1</v>
      </c>
      <c r="J50" s="58">
        <f>K50+L50</f>
        <v>166</v>
      </c>
      <c r="K50" s="59">
        <v>90</v>
      </c>
      <c r="L50" s="60">
        <v>76</v>
      </c>
      <c r="M50" s="57">
        <f>D50-J50</f>
        <v>-91</v>
      </c>
      <c r="N50" s="58">
        <f>O50+P50</f>
        <v>1</v>
      </c>
      <c r="O50" s="59">
        <v>1</v>
      </c>
      <c r="P50" s="60">
        <v>0</v>
      </c>
      <c r="Q50" s="58">
        <f>R50+S50</f>
        <v>1</v>
      </c>
      <c r="R50" s="59">
        <v>1</v>
      </c>
      <c r="S50" s="60">
        <v>0</v>
      </c>
      <c r="T50" s="58">
        <f>U50+V50</f>
        <v>5</v>
      </c>
      <c r="U50" s="59">
        <v>2</v>
      </c>
      <c r="V50" s="60">
        <v>3</v>
      </c>
      <c r="W50" s="58">
        <f>X50+Y50</f>
        <v>2</v>
      </c>
      <c r="X50" s="59">
        <v>1</v>
      </c>
      <c r="Y50" s="60">
        <v>1</v>
      </c>
      <c r="Z50" s="57">
        <v>30</v>
      </c>
      <c r="AA50" s="57">
        <v>17</v>
      </c>
      <c r="AB50" s="56" t="s">
        <v>75</v>
      </c>
    </row>
    <row r="51" spans="2:28" ht="18.75" customHeight="1">
      <c r="B51" s="56" t="s">
        <v>76</v>
      </c>
      <c r="C51" s="57">
        <v>4161</v>
      </c>
      <c r="D51" s="58">
        <f>E51+F51</f>
        <v>29</v>
      </c>
      <c r="E51" s="59">
        <v>17</v>
      </c>
      <c r="F51" s="60">
        <v>12</v>
      </c>
      <c r="G51" s="58">
        <f>H51+I51</f>
        <v>4</v>
      </c>
      <c r="H51" s="59">
        <v>2</v>
      </c>
      <c r="I51" s="60">
        <v>2</v>
      </c>
      <c r="J51" s="58">
        <f>K51+L51</f>
        <v>104</v>
      </c>
      <c r="K51" s="59">
        <v>56</v>
      </c>
      <c r="L51" s="60">
        <v>48</v>
      </c>
      <c r="M51" s="57">
        <f>D51-J51</f>
        <v>-75</v>
      </c>
      <c r="N51" s="58">
        <f>O51+P51</f>
        <v>0</v>
      </c>
      <c r="O51" s="59">
        <v>0</v>
      </c>
      <c r="P51" s="60">
        <v>0</v>
      </c>
      <c r="Q51" s="58">
        <f>R51+S51</f>
        <v>0</v>
      </c>
      <c r="R51" s="59">
        <v>0</v>
      </c>
      <c r="S51" s="60">
        <v>0</v>
      </c>
      <c r="T51" s="58">
        <f>U51+V51</f>
        <v>0</v>
      </c>
      <c r="U51" s="59">
        <v>0</v>
      </c>
      <c r="V51" s="60">
        <v>0</v>
      </c>
      <c r="W51" s="58">
        <f>X51+Y51</f>
        <v>0</v>
      </c>
      <c r="X51" s="59">
        <v>0</v>
      </c>
      <c r="Y51" s="60">
        <v>0</v>
      </c>
      <c r="Z51" s="57">
        <v>8</v>
      </c>
      <c r="AA51" s="57">
        <v>5</v>
      </c>
      <c r="AB51" s="56" t="s">
        <v>76</v>
      </c>
    </row>
    <row r="52" spans="2:28" ht="18.75" customHeight="1">
      <c r="B52" s="56" t="s">
        <v>77</v>
      </c>
      <c r="C52" s="57">
        <v>2313</v>
      </c>
      <c r="D52" s="58">
        <f>E52+F52</f>
        <v>14</v>
      </c>
      <c r="E52" s="59">
        <v>11</v>
      </c>
      <c r="F52" s="60">
        <v>3</v>
      </c>
      <c r="G52" s="58">
        <f>H52+I52</f>
        <v>1</v>
      </c>
      <c r="H52" s="59">
        <v>1</v>
      </c>
      <c r="I52" s="60">
        <v>0</v>
      </c>
      <c r="J52" s="58">
        <f>K52+L52</f>
        <v>40</v>
      </c>
      <c r="K52" s="59">
        <v>25</v>
      </c>
      <c r="L52" s="60">
        <v>15</v>
      </c>
      <c r="M52" s="57">
        <f>D52-J52</f>
        <v>-26</v>
      </c>
      <c r="N52" s="58">
        <f>O52+P52</f>
        <v>0</v>
      </c>
      <c r="O52" s="59">
        <v>0</v>
      </c>
      <c r="P52" s="60">
        <v>0</v>
      </c>
      <c r="Q52" s="58">
        <f>R52+S52</f>
        <v>0</v>
      </c>
      <c r="R52" s="59">
        <v>0</v>
      </c>
      <c r="S52" s="60">
        <v>0</v>
      </c>
      <c r="T52" s="58">
        <f>U52+V52</f>
        <v>0</v>
      </c>
      <c r="U52" s="59">
        <v>0</v>
      </c>
      <c r="V52" s="60">
        <v>0</v>
      </c>
      <c r="W52" s="58">
        <f>X52+Y52</f>
        <v>0</v>
      </c>
      <c r="X52" s="59">
        <v>0</v>
      </c>
      <c r="Y52" s="60">
        <v>0</v>
      </c>
      <c r="Z52" s="57">
        <v>7</v>
      </c>
      <c r="AA52" s="57">
        <v>2</v>
      </c>
      <c r="AB52" s="56" t="s">
        <v>77</v>
      </c>
    </row>
    <row r="53" spans="2:28" ht="18.75" customHeight="1">
      <c r="B53" s="56" t="s">
        <v>78</v>
      </c>
      <c r="C53" s="57">
        <v>4647</v>
      </c>
      <c r="D53" s="58">
        <f t="shared" si="1"/>
        <v>32</v>
      </c>
      <c r="E53" s="59">
        <v>13</v>
      </c>
      <c r="F53" s="60">
        <v>19</v>
      </c>
      <c r="G53" s="58">
        <f t="shared" si="2"/>
        <v>4</v>
      </c>
      <c r="H53" s="59">
        <v>2</v>
      </c>
      <c r="I53" s="60">
        <v>2</v>
      </c>
      <c r="J53" s="58">
        <f t="shared" si="3"/>
        <v>91</v>
      </c>
      <c r="K53" s="59">
        <v>49</v>
      </c>
      <c r="L53" s="60">
        <v>42</v>
      </c>
      <c r="M53" s="57">
        <f t="shared" si="4"/>
        <v>-59</v>
      </c>
      <c r="N53" s="58">
        <f t="shared" si="5"/>
        <v>0</v>
      </c>
      <c r="O53" s="59">
        <v>0</v>
      </c>
      <c r="P53" s="60">
        <v>0</v>
      </c>
      <c r="Q53" s="58">
        <f t="shared" si="6"/>
        <v>0</v>
      </c>
      <c r="R53" s="59">
        <v>0</v>
      </c>
      <c r="S53" s="60">
        <v>0</v>
      </c>
      <c r="T53" s="58">
        <f t="shared" si="7"/>
        <v>1</v>
      </c>
      <c r="U53" s="59">
        <v>1</v>
      </c>
      <c r="V53" s="60">
        <v>0</v>
      </c>
      <c r="W53" s="58">
        <f t="shared" si="8"/>
        <v>0</v>
      </c>
      <c r="X53" s="59">
        <v>0</v>
      </c>
      <c r="Y53" s="60">
        <v>0</v>
      </c>
      <c r="Z53" s="57">
        <v>23</v>
      </c>
      <c r="AA53" s="57">
        <v>16</v>
      </c>
      <c r="AB53" s="56" t="s">
        <v>78</v>
      </c>
    </row>
    <row r="54" spans="2:28" ht="18.75" customHeight="1">
      <c r="B54" s="56" t="s">
        <v>79</v>
      </c>
      <c r="C54" s="57">
        <v>1103</v>
      </c>
      <c r="D54" s="58">
        <f t="shared" si="1"/>
        <v>5</v>
      </c>
      <c r="E54" s="59">
        <v>3</v>
      </c>
      <c r="F54" s="60">
        <v>2</v>
      </c>
      <c r="G54" s="58">
        <f t="shared" si="2"/>
        <v>0</v>
      </c>
      <c r="H54" s="59">
        <v>0</v>
      </c>
      <c r="I54" s="60">
        <v>0</v>
      </c>
      <c r="J54" s="58">
        <f t="shared" si="3"/>
        <v>15</v>
      </c>
      <c r="K54" s="59">
        <v>5</v>
      </c>
      <c r="L54" s="60">
        <v>10</v>
      </c>
      <c r="M54" s="57">
        <f t="shared" si="4"/>
        <v>-10</v>
      </c>
      <c r="N54" s="58">
        <f t="shared" si="5"/>
        <v>0</v>
      </c>
      <c r="O54" s="59">
        <v>0</v>
      </c>
      <c r="P54" s="60">
        <v>0</v>
      </c>
      <c r="Q54" s="58">
        <f t="shared" si="6"/>
        <v>0</v>
      </c>
      <c r="R54" s="59">
        <v>0</v>
      </c>
      <c r="S54" s="60">
        <v>0</v>
      </c>
      <c r="T54" s="58">
        <f t="shared" si="7"/>
        <v>1</v>
      </c>
      <c r="U54" s="59">
        <v>1</v>
      </c>
      <c r="V54" s="60">
        <v>0</v>
      </c>
      <c r="W54" s="58">
        <f t="shared" si="8"/>
        <v>1</v>
      </c>
      <c r="X54" s="59">
        <v>1</v>
      </c>
      <c r="Y54" s="60">
        <v>0</v>
      </c>
      <c r="Z54" s="57">
        <v>5</v>
      </c>
      <c r="AA54" s="57">
        <v>2</v>
      </c>
      <c r="AB54" s="56" t="s">
        <v>79</v>
      </c>
    </row>
    <row r="55" spans="2:28" ht="18.75" customHeight="1">
      <c r="B55" s="56" t="s">
        <v>80</v>
      </c>
      <c r="C55" s="57">
        <v>3561</v>
      </c>
      <c r="D55" s="58">
        <f t="shared" si="1"/>
        <v>37</v>
      </c>
      <c r="E55" s="59">
        <v>20</v>
      </c>
      <c r="F55" s="60">
        <v>17</v>
      </c>
      <c r="G55" s="58">
        <f t="shared" si="2"/>
        <v>2</v>
      </c>
      <c r="H55" s="59">
        <v>1</v>
      </c>
      <c r="I55" s="60">
        <v>1</v>
      </c>
      <c r="J55" s="58">
        <f t="shared" si="3"/>
        <v>51</v>
      </c>
      <c r="K55" s="59">
        <v>23</v>
      </c>
      <c r="L55" s="60">
        <v>28</v>
      </c>
      <c r="M55" s="57">
        <f t="shared" si="4"/>
        <v>-14</v>
      </c>
      <c r="N55" s="58">
        <f t="shared" si="5"/>
        <v>1</v>
      </c>
      <c r="O55" s="59">
        <v>0</v>
      </c>
      <c r="P55" s="60">
        <v>1</v>
      </c>
      <c r="Q55" s="58">
        <f t="shared" si="6"/>
        <v>0</v>
      </c>
      <c r="R55" s="59">
        <v>0</v>
      </c>
      <c r="S55" s="60">
        <v>0</v>
      </c>
      <c r="T55" s="58">
        <f t="shared" si="7"/>
        <v>1</v>
      </c>
      <c r="U55" s="59">
        <v>0</v>
      </c>
      <c r="V55" s="60">
        <v>1</v>
      </c>
      <c r="W55" s="58">
        <f t="shared" si="8"/>
        <v>0</v>
      </c>
      <c r="X55" s="59">
        <v>0</v>
      </c>
      <c r="Y55" s="60">
        <v>0</v>
      </c>
      <c r="Z55" s="57">
        <v>16</v>
      </c>
      <c r="AA55" s="57">
        <v>7</v>
      </c>
      <c r="AB55" s="56" t="s">
        <v>80</v>
      </c>
    </row>
    <row r="56" spans="2:28" ht="18.75" customHeight="1">
      <c r="B56" s="56" t="s">
        <v>81</v>
      </c>
      <c r="C56" s="57">
        <v>3922</v>
      </c>
      <c r="D56" s="58">
        <f t="shared" si="1"/>
        <v>21</v>
      </c>
      <c r="E56" s="59">
        <v>11</v>
      </c>
      <c r="F56" s="60">
        <v>10</v>
      </c>
      <c r="G56" s="58">
        <f t="shared" si="2"/>
        <v>1</v>
      </c>
      <c r="H56" s="59">
        <v>0</v>
      </c>
      <c r="I56" s="60">
        <v>1</v>
      </c>
      <c r="J56" s="58">
        <f t="shared" si="3"/>
        <v>86</v>
      </c>
      <c r="K56" s="59">
        <v>41</v>
      </c>
      <c r="L56" s="60">
        <v>45</v>
      </c>
      <c r="M56" s="57">
        <f t="shared" si="4"/>
        <v>-65</v>
      </c>
      <c r="N56" s="58">
        <f t="shared" si="5"/>
        <v>0</v>
      </c>
      <c r="O56" s="59">
        <v>0</v>
      </c>
      <c r="P56" s="60">
        <v>0</v>
      </c>
      <c r="Q56" s="58">
        <f t="shared" si="6"/>
        <v>0</v>
      </c>
      <c r="R56" s="59">
        <v>0</v>
      </c>
      <c r="S56" s="60">
        <v>0</v>
      </c>
      <c r="T56" s="58">
        <f t="shared" si="7"/>
        <v>2</v>
      </c>
      <c r="U56" s="59">
        <v>1</v>
      </c>
      <c r="V56" s="60">
        <v>1</v>
      </c>
      <c r="W56" s="58">
        <f t="shared" si="8"/>
        <v>0</v>
      </c>
      <c r="X56" s="59">
        <v>0</v>
      </c>
      <c r="Y56" s="60">
        <v>0</v>
      </c>
      <c r="Z56" s="57">
        <v>16</v>
      </c>
      <c r="AA56" s="57">
        <v>7</v>
      </c>
      <c r="AB56" s="56" t="s">
        <v>81</v>
      </c>
    </row>
    <row r="57" spans="2:28" ht="18.75" customHeight="1">
      <c r="B57" s="61" t="s">
        <v>82</v>
      </c>
      <c r="C57" s="62">
        <v>121071</v>
      </c>
      <c r="D57" s="63">
        <f t="shared" si="1"/>
        <v>832</v>
      </c>
      <c r="E57" s="64">
        <f>SUM(E58:E60)</f>
        <v>413</v>
      </c>
      <c r="F57" s="65">
        <f>SUM(F58:F60)</f>
        <v>419</v>
      </c>
      <c r="G57" s="63">
        <f t="shared" si="2"/>
        <v>67</v>
      </c>
      <c r="H57" s="64">
        <f>SUM(H58:H60)</f>
        <v>30</v>
      </c>
      <c r="I57" s="65">
        <f>SUM(I58:I60)</f>
        <v>37</v>
      </c>
      <c r="J57" s="63">
        <f t="shared" si="3"/>
        <v>2026</v>
      </c>
      <c r="K57" s="64">
        <f>SUM(K58:K60)</f>
        <v>979</v>
      </c>
      <c r="L57" s="65">
        <f>SUM(L58:L60)</f>
        <v>1047</v>
      </c>
      <c r="M57" s="62">
        <f t="shared" si="4"/>
        <v>-1194</v>
      </c>
      <c r="N57" s="63">
        <f t="shared" si="5"/>
        <v>1</v>
      </c>
      <c r="O57" s="64">
        <f>SUM(O58:O60)</f>
        <v>1</v>
      </c>
      <c r="P57" s="65">
        <f>SUM(P58:P60)</f>
        <v>0</v>
      </c>
      <c r="Q57" s="63">
        <f t="shared" si="6"/>
        <v>1</v>
      </c>
      <c r="R57" s="64">
        <f>SUM(R58:R60)</f>
        <v>1</v>
      </c>
      <c r="S57" s="65">
        <f>SUM(S58:S60)</f>
        <v>0</v>
      </c>
      <c r="T57" s="63">
        <f t="shared" si="7"/>
        <v>22</v>
      </c>
      <c r="U57" s="64">
        <f>SUM(U58:U60)</f>
        <v>6</v>
      </c>
      <c r="V57" s="65">
        <f>SUM(V58:V60)</f>
        <v>16</v>
      </c>
      <c r="W57" s="63">
        <f t="shared" si="8"/>
        <v>2</v>
      </c>
      <c r="X57" s="64">
        <f>SUM(X58:X60)</f>
        <v>2</v>
      </c>
      <c r="Y57" s="65">
        <f>SUM(Y58:Y60)</f>
        <v>0</v>
      </c>
      <c r="Z57" s="62">
        <f>SUM(Z58:Z60)</f>
        <v>427</v>
      </c>
      <c r="AA57" s="62">
        <f>SUM(AA58:AA60)</f>
        <v>168</v>
      </c>
      <c r="AB57" s="61" t="s">
        <v>82</v>
      </c>
    </row>
    <row r="58" spans="2:28" ht="18.75" customHeight="1">
      <c r="B58" s="56" t="s">
        <v>83</v>
      </c>
      <c r="C58" s="57">
        <v>84900</v>
      </c>
      <c r="D58" s="58">
        <f t="shared" si="1"/>
        <v>603</v>
      </c>
      <c r="E58" s="59">
        <v>303</v>
      </c>
      <c r="F58" s="60">
        <v>300</v>
      </c>
      <c r="G58" s="58">
        <f t="shared" si="2"/>
        <v>39</v>
      </c>
      <c r="H58" s="59">
        <v>17</v>
      </c>
      <c r="I58" s="60">
        <v>22</v>
      </c>
      <c r="J58" s="58">
        <f t="shared" si="3"/>
        <v>1434</v>
      </c>
      <c r="K58" s="59">
        <v>686</v>
      </c>
      <c r="L58" s="60">
        <v>748</v>
      </c>
      <c r="M58" s="57">
        <f t="shared" si="4"/>
        <v>-831</v>
      </c>
      <c r="N58" s="58">
        <f t="shared" si="5"/>
        <v>1</v>
      </c>
      <c r="O58" s="59">
        <v>1</v>
      </c>
      <c r="P58" s="60">
        <v>0</v>
      </c>
      <c r="Q58" s="58">
        <f t="shared" si="6"/>
        <v>1</v>
      </c>
      <c r="R58" s="59">
        <v>1</v>
      </c>
      <c r="S58" s="60">
        <v>0</v>
      </c>
      <c r="T58" s="58">
        <f t="shared" si="7"/>
        <v>19</v>
      </c>
      <c r="U58" s="59">
        <v>5</v>
      </c>
      <c r="V58" s="60">
        <v>14</v>
      </c>
      <c r="W58" s="58">
        <f t="shared" si="8"/>
        <v>1</v>
      </c>
      <c r="X58" s="59">
        <v>1</v>
      </c>
      <c r="Y58" s="60">
        <v>0</v>
      </c>
      <c r="Z58" s="57">
        <v>296</v>
      </c>
      <c r="AA58" s="57">
        <v>119</v>
      </c>
      <c r="AB58" s="56" t="s">
        <v>83</v>
      </c>
    </row>
    <row r="59" spans="2:28" ht="18.75" customHeight="1">
      <c r="B59" s="56" t="s">
        <v>84</v>
      </c>
      <c r="C59" s="57">
        <v>28234</v>
      </c>
      <c r="D59" s="58">
        <f>E59+F59</f>
        <v>176</v>
      </c>
      <c r="E59" s="59">
        <v>82</v>
      </c>
      <c r="F59" s="60">
        <v>94</v>
      </c>
      <c r="G59" s="58">
        <f>H59+I59</f>
        <v>22</v>
      </c>
      <c r="H59" s="59">
        <v>11</v>
      </c>
      <c r="I59" s="60">
        <v>11</v>
      </c>
      <c r="J59" s="58">
        <f>K59+L59</f>
        <v>474</v>
      </c>
      <c r="K59" s="59">
        <v>234</v>
      </c>
      <c r="L59" s="60">
        <v>240</v>
      </c>
      <c r="M59" s="57">
        <f>D59-J59</f>
        <v>-298</v>
      </c>
      <c r="N59" s="58">
        <f>O59+P59</f>
        <v>0</v>
      </c>
      <c r="O59" s="59">
        <v>0</v>
      </c>
      <c r="P59" s="60">
        <v>0</v>
      </c>
      <c r="Q59" s="58">
        <f>R59+S59</f>
        <v>0</v>
      </c>
      <c r="R59" s="59">
        <v>0</v>
      </c>
      <c r="S59" s="60">
        <v>0</v>
      </c>
      <c r="T59" s="58">
        <f>U59+V59</f>
        <v>2</v>
      </c>
      <c r="U59" s="59">
        <v>0</v>
      </c>
      <c r="V59" s="60">
        <v>2</v>
      </c>
      <c r="W59" s="58">
        <f>X59+Y59</f>
        <v>0</v>
      </c>
      <c r="X59" s="59">
        <v>0</v>
      </c>
      <c r="Y59" s="60">
        <v>0</v>
      </c>
      <c r="Z59" s="57">
        <v>103</v>
      </c>
      <c r="AA59" s="57">
        <v>43</v>
      </c>
      <c r="AB59" s="56" t="s">
        <v>84</v>
      </c>
    </row>
    <row r="60" spans="2:28" ht="18.75" customHeight="1" thickBot="1">
      <c r="B60" s="67" t="s">
        <v>85</v>
      </c>
      <c r="C60" s="68">
        <v>7937</v>
      </c>
      <c r="D60" s="69">
        <f>E60+F60</f>
        <v>53</v>
      </c>
      <c r="E60" s="70">
        <v>28</v>
      </c>
      <c r="F60" s="71">
        <v>25</v>
      </c>
      <c r="G60" s="69">
        <f>H60+I60</f>
        <v>6</v>
      </c>
      <c r="H60" s="70">
        <v>2</v>
      </c>
      <c r="I60" s="71">
        <v>4</v>
      </c>
      <c r="J60" s="69">
        <f>K60+L60</f>
        <v>118</v>
      </c>
      <c r="K60" s="70">
        <v>59</v>
      </c>
      <c r="L60" s="71">
        <v>59</v>
      </c>
      <c r="M60" s="68">
        <f>D60-J60</f>
        <v>-65</v>
      </c>
      <c r="N60" s="69">
        <f>O60+P60</f>
        <v>0</v>
      </c>
      <c r="O60" s="70">
        <v>0</v>
      </c>
      <c r="P60" s="71">
        <v>0</v>
      </c>
      <c r="Q60" s="69">
        <f>R60+S60</f>
        <v>0</v>
      </c>
      <c r="R60" s="70">
        <v>0</v>
      </c>
      <c r="S60" s="71">
        <v>0</v>
      </c>
      <c r="T60" s="69">
        <f>U60+V60</f>
        <v>1</v>
      </c>
      <c r="U60" s="70">
        <v>1</v>
      </c>
      <c r="V60" s="71">
        <v>0</v>
      </c>
      <c r="W60" s="69">
        <f>X60+Y60</f>
        <v>1</v>
      </c>
      <c r="X60" s="70">
        <v>1</v>
      </c>
      <c r="Y60" s="71">
        <v>0</v>
      </c>
      <c r="Z60" s="68">
        <v>28</v>
      </c>
      <c r="AA60" s="68">
        <v>6</v>
      </c>
      <c r="AB60" s="67" t="s">
        <v>85</v>
      </c>
    </row>
    <row r="61" ht="18.75" customHeight="1">
      <c r="B61" s="72" t="s">
        <v>86</v>
      </c>
    </row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</sheetData>
  <sheetProtection/>
  <printOptions/>
  <pageMargins left="0.7874015748031497" right="0.73" top="0.7874015748031497" bottom="0.3937007874015748" header="0.31496062992125984" footer="0.2755905511811024"/>
  <pageSetup horizontalDpi="300" verticalDpi="300" orientation="portrait" pageOrder="overThenDown" paperSize="9" scale="65" r:id="rId2"/>
  <headerFooter alignWithMargins="0">
    <oddHeader>&amp;R&amp;F/&amp;A</oddHeader>
    <oddFooter>&amp;R&amp;P/&amp;N</oddFooter>
  </headerFooter>
  <colBreaks count="2" manualBreakCount="2">
    <brk id="13" max="65535" man="1"/>
    <brk id="2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2014-11-10T07:20:43Z</dcterms:created>
  <dcterms:modified xsi:type="dcterms:W3CDTF">2014-11-10T07:24:02Z</dcterms:modified>
  <cp:category/>
  <cp:version/>
  <cp:contentType/>
  <cp:contentStatus/>
</cp:coreProperties>
</file>