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第２表 死亡数・死亡率（年齢階級・年次別）" sheetId="1" r:id="rId1"/>
  </sheets>
  <definedNames>
    <definedName name="_xlnm.Print_Area" localSheetId="0">'第２表 死亡数・死亡率（年齢階級・年次別）'!$B$1:$U$54</definedName>
  </definedNames>
  <calcPr fullCalcOnLoad="1"/>
</workbook>
</file>

<file path=xl/sharedStrings.xml><?xml version="1.0" encoding="utf-8"?>
<sst xmlns="http://schemas.openxmlformats.org/spreadsheetml/2006/main" count="94" uniqueCount="44">
  <si>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</si>
  <si>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</si>
  <si>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</si>
  <si>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</si>
  <si>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</si>
  <si>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</si>
  <si>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</si>
  <si>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</si>
  <si>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</si>
  <si>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</si>
  <si>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</si>
  <si>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</si>
  <si>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</si>
  <si>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</si>
  <si>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</si>
  <si>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</si>
  <si>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</si>
  <si>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</si>
  <si>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</si>
  <si>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</si>
  <si>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</si>
  <si>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</si>
  <si>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</si>
  <si>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</si>
  <si>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</si>
  <si>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</si>
  <si>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</si>
  <si>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</si>
  <si>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</si>
  <si>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</si>
  <si>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</si>
  <si>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</si>
  <si>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</si>
  <si>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</si>
  <si>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</si>
  <si>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</si>
  <si>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</si>
  <si>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</si>
  <si>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</si>
  <si>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</si>
  <si>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</si>
  <si>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</si>
  <si>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</si>
  <si>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平成22年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</si>
</sst>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\&quot;#,##0.00;[Red]\-&quot;\&quot;#,##0.00"/>
    <numFmt numFmtId="213" formatCode="&quot;\&quot;#,##0;[Red]\-&quot;\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Continuous" vertical="center" wrapText="1"/>
    </xf>
    <xf numFmtId="0" fontId="4" fillId="0" borderId="6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Continuous" vertical="center"/>
    </xf>
    <xf numFmtId="223" fontId="4" fillId="0" borderId="12" xfId="0" applyNumberFormat="1" applyFont="1" applyBorder="1" applyAlignment="1">
      <alignment vertical="center"/>
    </xf>
    <xf numFmtId="223" fontId="4" fillId="0" borderId="13" xfId="0" applyNumberFormat="1" applyFont="1" applyBorder="1" applyAlignment="1">
      <alignment vertical="center"/>
    </xf>
    <xf numFmtId="223" fontId="4" fillId="0" borderId="14" xfId="0" applyNumberFormat="1" applyFont="1" applyBorder="1" applyAlignment="1">
      <alignment vertical="center"/>
    </xf>
    <xf numFmtId="223" fontId="4" fillId="0" borderId="15" xfId="0" applyNumberFormat="1" applyFont="1" applyBorder="1" applyAlignment="1">
      <alignment vertical="center"/>
    </xf>
    <xf numFmtId="223" fontId="4" fillId="0" borderId="16" xfId="0" applyNumberFormat="1" applyFont="1" applyBorder="1" applyAlignment="1">
      <alignment vertical="center"/>
    </xf>
    <xf numFmtId="223" fontId="4" fillId="0" borderId="17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center" wrapText="1"/>
    </xf>
    <xf numFmtId="223" fontId="4" fillId="0" borderId="20" xfId="0" applyNumberFormat="1" applyFont="1" applyBorder="1" applyAlignment="1">
      <alignment horizontal="right" vertical="center"/>
    </xf>
    <xf numFmtId="223" fontId="4" fillId="0" borderId="20" xfId="0" applyNumberFormat="1" applyFont="1" applyBorder="1" applyAlignment="1">
      <alignment vertical="center"/>
    </xf>
    <xf numFmtId="223" fontId="4" fillId="0" borderId="21" xfId="0" applyNumberFormat="1" applyFont="1" applyBorder="1" applyAlignment="1">
      <alignment vertical="center"/>
    </xf>
    <xf numFmtId="223" fontId="4" fillId="0" borderId="14" xfId="0" applyNumberFormat="1" applyFont="1" applyBorder="1" applyAlignment="1">
      <alignment horizontal="right" vertical="center"/>
    </xf>
    <xf numFmtId="223" fontId="4" fillId="0" borderId="22" xfId="0" applyNumberFormat="1" applyFont="1" applyBorder="1" applyAlignment="1">
      <alignment horizontal="right"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Continuous" vertical="center"/>
    </xf>
    <xf numFmtId="227" fontId="4" fillId="0" borderId="6" xfId="0" applyNumberFormat="1" applyFont="1" applyBorder="1" applyAlignment="1">
      <alignment vertical="center"/>
    </xf>
    <xf numFmtId="227" fontId="4" fillId="0" borderId="5" xfId="0" applyNumberFormat="1" applyFont="1" applyBorder="1" applyAlignment="1">
      <alignment vertical="center"/>
    </xf>
    <xf numFmtId="227" fontId="4" fillId="0" borderId="11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16" xfId="0" applyNumberFormat="1" applyFont="1" applyBorder="1" applyAlignment="1">
      <alignment vertical="center"/>
    </xf>
    <xf numFmtId="227" fontId="4" fillId="0" borderId="3" xfId="0" applyNumberFormat="1" applyFont="1" applyBorder="1" applyAlignment="1">
      <alignment vertical="center"/>
    </xf>
    <xf numFmtId="227" fontId="4" fillId="0" borderId="27" xfId="0" applyNumberFormat="1" applyFont="1" applyBorder="1" applyAlignment="1">
      <alignment vertical="center"/>
    </xf>
    <xf numFmtId="227" fontId="4" fillId="0" borderId="17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horizontal="right" vertical="center"/>
    </xf>
    <xf numFmtId="227" fontId="4" fillId="0" borderId="2" xfId="0" applyNumberFormat="1" applyFont="1" applyBorder="1" applyAlignment="1">
      <alignment vertical="center"/>
    </xf>
    <xf numFmtId="227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227" fontId="4" fillId="0" borderId="29" xfId="0" applyNumberFormat="1" applyFont="1" applyBorder="1" applyAlignment="1">
      <alignment vertical="center"/>
    </xf>
    <xf numFmtId="227" fontId="4" fillId="0" borderId="28" xfId="0" applyNumberFormat="1" applyFont="1" applyBorder="1" applyAlignment="1">
      <alignment vertical="center"/>
    </xf>
    <xf numFmtId="227" fontId="4" fillId="0" borderId="3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vertical="center"/>
    </xf>
    <xf numFmtId="227" fontId="4" fillId="0" borderId="22" xfId="0" applyNumberFormat="1" applyFont="1" applyBorder="1" applyAlignment="1">
      <alignment horizontal="right" vertical="center"/>
    </xf>
    <xf numFmtId="227" fontId="4" fillId="0" borderId="22" xfId="0" applyNumberFormat="1" applyFont="1" applyBorder="1" applyAlignment="1">
      <alignment vertical="center"/>
    </xf>
    <xf numFmtId="227" fontId="4" fillId="0" borderId="9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223" fontId="4" fillId="0" borderId="33" xfId="0" applyNumberFormat="1" applyFont="1" applyBorder="1" applyAlignment="1">
      <alignment vertical="center"/>
    </xf>
    <xf numFmtId="223" fontId="4" fillId="0" borderId="2" xfId="0" applyNumberFormat="1" applyFont="1" applyBorder="1" applyAlignment="1">
      <alignment vertical="center"/>
    </xf>
    <xf numFmtId="223" fontId="4" fillId="0" borderId="3" xfId="0" applyNumberFormat="1" applyFont="1" applyBorder="1" applyAlignment="1">
      <alignment vertical="center"/>
    </xf>
    <xf numFmtId="223" fontId="4" fillId="0" borderId="34" xfId="0" applyNumberFormat="1" applyFont="1" applyBorder="1" applyAlignment="1">
      <alignment vertical="center"/>
    </xf>
    <xf numFmtId="223" fontId="4" fillId="0" borderId="19" xfId="0" applyNumberFormat="1" applyFont="1" applyBorder="1" applyAlignment="1">
      <alignment vertical="center"/>
    </xf>
    <xf numFmtId="223" fontId="4" fillId="0" borderId="9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35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37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227" fontId="4" fillId="0" borderId="10" xfId="0" applyNumberFormat="1" applyFont="1" applyBorder="1" applyAlignment="1">
      <alignment vertical="center"/>
    </xf>
    <xf numFmtId="227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 quotePrefix="1">
      <alignment horizontal="centerContinuous" vertical="center"/>
    </xf>
    <xf numFmtId="223" fontId="4" fillId="0" borderId="40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3" fontId="4" fillId="0" borderId="4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0" fontId="4" fillId="0" borderId="11" xfId="0" applyFont="1" applyBorder="1" applyAlignment="1" quotePrefix="1">
      <alignment horizontal="centerContinuous" vertical="center"/>
    </xf>
    <xf numFmtId="227" fontId="4" fillId="0" borderId="39" xfId="0" applyNumberFormat="1" applyFont="1" applyFill="1" applyBorder="1" applyAlignment="1">
      <alignment vertical="center"/>
    </xf>
    <xf numFmtId="227" fontId="4" fillId="0" borderId="46" xfId="0" applyNumberFormat="1" applyFont="1" applyFill="1" applyBorder="1" applyAlignment="1">
      <alignment vertical="center"/>
    </xf>
    <xf numFmtId="227" fontId="4" fillId="0" borderId="42" xfId="0" applyNumberFormat="1" applyFont="1" applyFill="1" applyBorder="1" applyAlignment="1">
      <alignment vertical="center"/>
    </xf>
    <xf numFmtId="227" fontId="4" fillId="0" borderId="41" xfId="0" applyNumberFormat="1" applyFont="1" applyFill="1" applyBorder="1" applyAlignment="1">
      <alignment vertical="center"/>
    </xf>
    <xf numFmtId="227" fontId="4" fillId="0" borderId="47" xfId="0" applyNumberFormat="1" applyFont="1" applyFill="1" applyBorder="1" applyAlignment="1">
      <alignment vertical="center"/>
    </xf>
    <xf numFmtId="227" fontId="4" fillId="0" borderId="45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52</xdr:row>
      <xdr:rowOff>104775</xdr:rowOff>
    </xdr:from>
    <xdr:to>
      <xdr:col>20</xdr:col>
      <xdr:colOff>381000</xdr:colOff>
      <xdr:row>53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0525125" y="152685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tabSelected="1" view="pageBreakPreview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4" width="8.625" style="1" customWidth="1"/>
    <col min="5" max="21" width="8.625" style="1" bestFit="1" customWidth="1"/>
    <col min="22" max="22" width="11.00390625" style="1" bestFit="1" customWidth="1"/>
    <col min="23" max="16384" width="9.00390625" style="1" customWidth="1"/>
  </cols>
  <sheetData>
    <row r="1" spans="2:21" ht="27" customHeight="1" thickBot="1">
      <c r="B1" s="6" t="s">
        <v>39</v>
      </c>
      <c r="T1" s="91" t="s">
        <v>43</v>
      </c>
      <c r="U1" s="91"/>
    </row>
    <row r="2" spans="2:21" ht="30" customHeight="1">
      <c r="B2" s="7" t="s">
        <v>0</v>
      </c>
      <c r="C2" s="8" t="s">
        <v>1</v>
      </c>
      <c r="D2" s="18" t="s">
        <v>41</v>
      </c>
      <c r="E2" s="19">
        <v>45</v>
      </c>
      <c r="F2" s="19">
        <v>50</v>
      </c>
      <c r="G2" s="19">
        <v>55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77">
        <v>22</v>
      </c>
    </row>
    <row r="3" spans="2:21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78">
        <v>19217</v>
      </c>
    </row>
    <row r="4" spans="2:21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79">
        <v>42</v>
      </c>
    </row>
    <row r="5" spans="2:21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80">
        <v>17</v>
      </c>
    </row>
    <row r="6" spans="2:21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81">
        <v>59</v>
      </c>
    </row>
    <row r="7" spans="2:21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79">
        <v>4</v>
      </c>
    </row>
    <row r="8" spans="2:21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79">
        <v>3</v>
      </c>
    </row>
    <row r="9" spans="2:21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79">
        <v>21</v>
      </c>
    </row>
    <row r="10" spans="2:21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79">
        <v>35</v>
      </c>
    </row>
    <row r="11" spans="2:21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79">
        <v>41</v>
      </c>
    </row>
    <row r="12" spans="2:21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79">
        <v>64</v>
      </c>
    </row>
    <row r="13" spans="2:21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79">
        <v>75</v>
      </c>
    </row>
    <row r="14" spans="2:21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79">
        <v>126</v>
      </c>
    </row>
    <row r="15" spans="2:21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79">
        <v>200</v>
      </c>
    </row>
    <row r="16" spans="2:21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79">
        <v>358</v>
      </c>
    </row>
    <row r="17" spans="2:21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79">
        <v>620</v>
      </c>
    </row>
    <row r="18" spans="2:21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79">
        <v>842</v>
      </c>
    </row>
    <row r="19" spans="2:21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79">
        <v>958</v>
      </c>
    </row>
    <row r="20" spans="2:24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79">
        <v>1404</v>
      </c>
      <c r="W20" s="28"/>
      <c r="X20" s="28"/>
    </row>
    <row r="21" spans="2:24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79">
        <v>2313</v>
      </c>
      <c r="X21" s="28"/>
    </row>
    <row r="22" spans="2:21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79">
        <v>3509</v>
      </c>
    </row>
    <row r="23" spans="2:21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79">
        <v>8583</v>
      </c>
    </row>
    <row r="24" spans="2:23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82">
        <v>3750</v>
      </c>
      <c r="W24" s="28"/>
    </row>
    <row r="25" spans="2:21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79">
        <v>2923</v>
      </c>
    </row>
    <row r="26" spans="2:21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79">
        <v>1541</v>
      </c>
    </row>
    <row r="27" spans="2:21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83">
        <v>369</v>
      </c>
    </row>
    <row r="28" spans="2:21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85">
        <f>(U3*1000)/1809626</f>
        <v>10.61932134043167</v>
      </c>
    </row>
    <row r="29" spans="2:21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86">
        <f>(U4*1000)/15714</f>
        <v>2.6727758686521574</v>
      </c>
    </row>
    <row r="30" spans="2:21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87">
        <f>(U5*1000)/63276</f>
        <v>0.2686642644920665</v>
      </c>
    </row>
    <row r="31" spans="2:21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88">
        <f>(U6*1000)/78990</f>
        <v>0.7469299911381188</v>
      </c>
    </row>
    <row r="32" spans="2:21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88">
        <f>(U7*1000)/81902</f>
        <v>0.04883885619398794</v>
      </c>
    </row>
    <row r="33" spans="2:21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88">
        <f>(U8*1000)/88143</f>
        <v>0.03403560123889589</v>
      </c>
    </row>
    <row r="34" spans="2:21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88">
        <f>(U9*1000)/90045</f>
        <v>0.23321672497084792</v>
      </c>
    </row>
    <row r="35" spans="2:21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88">
        <f>(U10*1000)/82210</f>
        <v>0.42573896119693466</v>
      </c>
    </row>
    <row r="36" spans="2:21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88">
        <f>(U11*1000)/93723</f>
        <v>0.4374593216179593</v>
      </c>
    </row>
    <row r="37" spans="2:21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88">
        <f>(U12*1000)/103869</f>
        <v>0.616160740933291</v>
      </c>
    </row>
    <row r="38" spans="2:21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88">
        <f>(U13*1000)/111303</f>
        <v>0.6738362847362604</v>
      </c>
    </row>
    <row r="39" spans="2:21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88">
        <f>(U14*1000)/102693</f>
        <v>1.2269580205077268</v>
      </c>
    </row>
    <row r="40" spans="2:21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88">
        <f>(U15*1000)/108344</f>
        <v>1.8459720889020157</v>
      </c>
    </row>
    <row r="41" spans="2:21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88">
        <f>(U16*1000)/118244</f>
        <v>3.0276377659754408</v>
      </c>
    </row>
    <row r="42" spans="2:21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88">
        <f>(U17*1000)/134198</f>
        <v>4.6200390467816215</v>
      </c>
    </row>
    <row r="43" spans="2:21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88">
        <f>(U18*1000)/138552</f>
        <v>6.07714071251227</v>
      </c>
    </row>
    <row r="44" spans="2:21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88">
        <f>(U19*1000)/106274</f>
        <v>9.014434386585618</v>
      </c>
    </row>
    <row r="45" spans="2:21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88">
        <f>(U20*1000)/102470</f>
        <v>13.701571191568265</v>
      </c>
    </row>
    <row r="46" spans="2:21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88">
        <f>(U21*1000)/99222</f>
        <v>23.31136239946786</v>
      </c>
    </row>
    <row r="47" spans="2:21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88">
        <f>(U22*1000)/79040</f>
        <v>44.395242914979754</v>
      </c>
    </row>
    <row r="48" spans="2:21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89">
        <f>(U23*1000)/75255</f>
        <v>114.05222244369145</v>
      </c>
    </row>
    <row r="49" spans="2:21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88">
        <f>(U24*1000)/47414</f>
        <v>79.09056396844814</v>
      </c>
    </row>
    <row r="50" spans="2:21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88">
        <f>(U25*1000)/20821</f>
        <v>140.38710916862783</v>
      </c>
    </row>
    <row r="51" spans="2:21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88">
        <f>(U26*1000)/6050</f>
        <v>254.71074380165288</v>
      </c>
    </row>
    <row r="52" spans="2:21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0">
        <f>(U27*1000)/970</f>
        <v>380.41237113402065</v>
      </c>
    </row>
    <row r="53" ht="21.75" customHeight="1">
      <c r="B53" s="1" t="s">
        <v>38</v>
      </c>
    </row>
    <row r="54" ht="21.75" customHeight="1"/>
  </sheetData>
  <mergeCells count="1">
    <mergeCell ref="T1:U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2010-10-22T04:49:01Z</cp:lastPrinted>
  <dcterms:created xsi:type="dcterms:W3CDTF">1997-01-17T02:23:04Z</dcterms:created>
  <dcterms:modified xsi:type="dcterms:W3CDTF">2011-12-09T06:30:58Z</dcterms:modified>
  <cp:category/>
  <cp:version/>
  <cp:contentType/>
  <cp:contentStatus/>
</cp:coreProperties>
</file>