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01" activeTab="0"/>
  </bookViews>
  <sheets>
    <sheet name="第12表" sheetId="1" r:id="rId1"/>
  </sheets>
  <definedNames>
    <definedName name="_xlnm.Print_Area" localSheetId="0">'第12表'!$A$1:$X$67</definedName>
  </definedNames>
  <calcPr fullCalcOnLoad="1"/>
</workbook>
</file>

<file path=xl/sharedStrings.xml><?xml version="1.0" encoding="utf-8"?>
<sst xmlns="http://schemas.openxmlformats.org/spreadsheetml/2006/main" count="150" uniqueCount="85">
  <si>
    <t>　　　施設の種類</t>
  </si>
  <si>
    <t>一　　般</t>
  </si>
  <si>
    <t>施設の種類</t>
  </si>
  <si>
    <t>市町村</t>
  </si>
  <si>
    <t>総　数</t>
  </si>
  <si>
    <t>病  院</t>
  </si>
  <si>
    <t>社会保険関係団体、</t>
  </si>
  <si>
    <t>　　　　　市町村</t>
  </si>
  <si>
    <t>保健所</t>
  </si>
  <si>
    <t>精　神</t>
  </si>
  <si>
    <t>結　核</t>
  </si>
  <si>
    <t>一  般</t>
  </si>
  <si>
    <t>精  神</t>
  </si>
  <si>
    <t>診 療 所</t>
  </si>
  <si>
    <t>　　　　　保健所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</si>
  <si>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</si>
  <si>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</si>
  <si>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</si>
  <si>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</si>
  <si>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</si>
  <si>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</si>
  <si>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</si>
  <si>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</si>
  <si>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</si>
  <si>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</si>
  <si>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</si>
  <si>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</si>
  <si>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</si>
  <si>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</si>
  <si>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</si>
  <si>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</si>
  <si>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</si>
  <si>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宇城保健所</t>
  </si>
  <si>
    <t>宇土市</t>
  </si>
  <si>
    <t>天草保健所</t>
  </si>
  <si>
    <t>苓北町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</si>
  <si>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</si>
  <si>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</si>
  <si>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</si>
  <si>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</si>
  <si>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</si>
  <si>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</si>
  <si>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</si>
  <si>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</si>
  <si>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</si>
  <si>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</si>
  <si>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</si>
  <si>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</si>
  <si>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</si>
  <si>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</si>
  <si>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</si>
  <si>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</si>
  <si>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</si>
  <si>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</si>
  <si>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</si>
  <si>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</si>
  <si>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</si>
  <si>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</si>
  <si>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</si>
  <si>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感染症</t>
  </si>
  <si>
    <t>注３）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</si>
  <si>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</si>
  <si>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注１）  休止中、一年以上休診中の施設を除く。</t>
  </si>
  <si>
    <t>療　養</t>
  </si>
  <si>
    <t>注４)　「療養病床等」とは、「療養病床」及び「経過的旧療養型病床群」である。</t>
  </si>
  <si>
    <t>療養病床を有する診療所（再掲）</t>
  </si>
  <si>
    <t>あさぎり町</t>
  </si>
  <si>
    <t>上天草市</t>
  </si>
  <si>
    <t xml:space="preserve">  国、公 的 医 療 機 関 </t>
  </si>
  <si>
    <t>その他の法人</t>
  </si>
  <si>
    <t xml:space="preserve">  医 療 法 人、個 人</t>
  </si>
  <si>
    <t>注２）  「伝染病床」は、「感染症の予防及び感染症の患者に対する医療に関する法律」が平成１１年４月から施行され、「感染症病床」に改められた。</t>
  </si>
  <si>
    <t>総数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</si>
  <si>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</si>
  <si>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</si>
  <si>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</si>
  <si>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</si>
  <si>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</si>
  <si>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</si>
  <si>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</si>
  <si>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</si>
  <si>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</si>
  <si>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第12表　病院及び一般診療所の病床数、病床及び施設の種類・開設者・市町村別</t>
  </si>
  <si>
    <t>資料)厚生労働省「平成２２年医療施設動態調査」</t>
  </si>
  <si>
    <t>（平成２２年１０月１日現在）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</si>
</sst>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6" borderId="0" applyNumberFormat="0" applyBorder="0" applyAlignment="0" applyProtection="0"/>
    <xf numFmtId="0" fontId="16" fillId="17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/>
      <protection/>
    </xf>
    <xf numFmtId="0" fontId="24" fillId="6" borderId="0" applyNumberFormat="0" applyBorder="0" applyAlignment="0" applyProtection="0"/>
  </cellStyleXfs>
  <cellXfs count="72">
    <xf numFmtId="0" fontId="0" fillId="0" borderId="0" xfId="0" applyAlignment="1">
      <alignment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distributed" vertical="center"/>
    </xf>
    <xf numFmtId="38" fontId="5" fillId="0" borderId="22" xfId="48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38" fontId="5" fillId="0" borderId="29" xfId="48" applyFont="1" applyFill="1" applyBorder="1" applyAlignment="1">
      <alignment horizontal="distributed"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 wrapText="1"/>
    </xf>
    <xf numFmtId="38" fontId="5" fillId="0" borderId="31" xfId="48" applyFont="1" applyFill="1" applyBorder="1" applyAlignment="1">
      <alignment horizontal="distributed" vertical="center"/>
    </xf>
    <xf numFmtId="41" fontId="5" fillId="0" borderId="32" xfId="0" applyNumberFormat="1" applyFont="1" applyFill="1" applyBorder="1" applyAlignment="1">
      <alignment vertical="center"/>
    </xf>
    <xf numFmtId="41" fontId="5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 wrapText="1"/>
    </xf>
    <xf numFmtId="38" fontId="5" fillId="0" borderId="15" xfId="48" applyFont="1" applyFill="1" applyBorder="1" applyAlignment="1">
      <alignment horizontal="distributed" vertical="center"/>
    </xf>
    <xf numFmtId="41" fontId="5" fillId="0" borderId="35" xfId="0" applyNumberFormat="1" applyFont="1" applyFill="1" applyBorder="1" applyAlignment="1" applyProtection="1">
      <alignment vertical="center"/>
      <protection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distributed" vertical="center" wrapText="1"/>
    </xf>
    <xf numFmtId="41" fontId="5" fillId="0" borderId="20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distributed" vertical="center" wrapText="1"/>
    </xf>
    <xf numFmtId="0" fontId="5" fillId="0" borderId="37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40" xfId="0" applyNumberFormat="1" applyFont="1" applyFill="1" applyBorder="1" applyAlignment="1">
      <alignment vertical="center"/>
    </xf>
    <xf numFmtId="38" fontId="5" fillId="0" borderId="41" xfId="48" applyFont="1" applyFill="1" applyBorder="1" applyAlignment="1">
      <alignment horizontal="distributed"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distributed" vertical="center" wrapText="1"/>
    </xf>
    <xf numFmtId="41" fontId="5" fillId="0" borderId="46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6668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1590675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4269700" y="333375"/>
          <a:ext cx="15906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59765625" defaultRowHeight="15" customHeight="1"/>
  <cols>
    <col min="1" max="1" width="17.59765625" style="2" customWidth="1"/>
    <col min="2" max="3" width="11.59765625" style="2" customWidth="1"/>
    <col min="4" max="21" width="10.59765625" style="2" customWidth="1"/>
    <col min="22" max="23" width="11.59765625" style="2" customWidth="1"/>
    <col min="24" max="24" width="17.59765625" style="37" customWidth="1"/>
    <col min="25" max="16384" width="8.59765625" style="2" customWidth="1"/>
  </cols>
  <sheetData>
    <row r="1" spans="1:24" ht="25.5" customHeight="1" thickBot="1">
      <c r="A1" s="67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X1" s="3" t="s">
        <v>84</v>
      </c>
    </row>
    <row r="2" spans="1:24" ht="19.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</v>
      </c>
      <c r="W2" s="69" t="s">
        <v>65</v>
      </c>
      <c r="X2" s="8" t="s">
        <v>2</v>
      </c>
    </row>
    <row r="3" spans="1:24" ht="19.5" customHeight="1">
      <c r="A3" s="9" t="s">
        <v>3</v>
      </c>
      <c r="B3" s="10" t="s">
        <v>4</v>
      </c>
      <c r="C3" s="10" t="s">
        <v>5</v>
      </c>
      <c r="D3" s="11" t="s">
        <v>68</v>
      </c>
      <c r="E3" s="12"/>
      <c r="F3" s="12"/>
      <c r="G3" s="12"/>
      <c r="H3" s="12"/>
      <c r="I3" s="13"/>
      <c r="J3" s="14" t="s">
        <v>6</v>
      </c>
      <c r="K3" s="11"/>
      <c r="L3" s="13" t="s">
        <v>69</v>
      </c>
      <c r="M3" s="12"/>
      <c r="N3" s="12"/>
      <c r="O3" s="13"/>
      <c r="P3" s="14" t="s">
        <v>70</v>
      </c>
      <c r="Q3" s="12"/>
      <c r="R3" s="12"/>
      <c r="S3" s="12"/>
      <c r="T3" s="12"/>
      <c r="U3" s="13"/>
      <c r="V3" s="15"/>
      <c r="W3" s="70"/>
      <c r="X3" s="16" t="s">
        <v>7</v>
      </c>
    </row>
    <row r="4" spans="1:24" ht="13.5">
      <c r="A4" s="17" t="s">
        <v>8</v>
      </c>
      <c r="B4" s="18"/>
      <c r="C4" s="18"/>
      <c r="D4" s="18"/>
      <c r="E4" s="19" t="s">
        <v>9</v>
      </c>
      <c r="F4" s="19" t="s">
        <v>59</v>
      </c>
      <c r="G4" s="19" t="s">
        <v>10</v>
      </c>
      <c r="H4" s="19" t="s">
        <v>63</v>
      </c>
      <c r="I4" s="19" t="s">
        <v>11</v>
      </c>
      <c r="J4" s="20"/>
      <c r="K4" s="19" t="s">
        <v>9</v>
      </c>
      <c r="L4" s="21" t="s">
        <v>59</v>
      </c>
      <c r="M4" s="19" t="s">
        <v>10</v>
      </c>
      <c r="N4" s="19" t="s">
        <v>63</v>
      </c>
      <c r="O4" s="19" t="s">
        <v>11</v>
      </c>
      <c r="P4" s="20"/>
      <c r="Q4" s="19" t="s">
        <v>12</v>
      </c>
      <c r="R4" s="19" t="s">
        <v>59</v>
      </c>
      <c r="S4" s="19" t="s">
        <v>10</v>
      </c>
      <c r="T4" s="19" t="s">
        <v>63</v>
      </c>
      <c r="U4" s="19" t="s">
        <v>11</v>
      </c>
      <c r="V4" s="22" t="s">
        <v>13</v>
      </c>
      <c r="W4" s="71"/>
      <c r="X4" s="23" t="s">
        <v>14</v>
      </c>
    </row>
    <row r="5" spans="1:24" ht="18" customHeight="1">
      <c r="A5" s="24" t="s">
        <v>72</v>
      </c>
      <c r="B5" s="38">
        <f>SUM(C5,V5)</f>
        <v>42256</v>
      </c>
      <c r="C5" s="38">
        <f>SUM(D5,J5,P5)</f>
        <v>35893</v>
      </c>
      <c r="D5" s="38">
        <f aca="true" t="shared" si="0" ref="D5:W5">SUM(D6,D7,D11,D18,D20,D25,D33,D39,D42,D46,D57)</f>
        <v>8439</v>
      </c>
      <c r="E5" s="38">
        <f t="shared" si="0"/>
        <v>457</v>
      </c>
      <c r="F5" s="38">
        <f t="shared" si="0"/>
        <v>28</v>
      </c>
      <c r="G5" s="38">
        <f t="shared" si="0"/>
        <v>186</v>
      </c>
      <c r="H5" s="38">
        <f t="shared" si="0"/>
        <v>308</v>
      </c>
      <c r="I5" s="38">
        <f t="shared" si="0"/>
        <v>7460</v>
      </c>
      <c r="J5" s="38">
        <f t="shared" si="0"/>
        <v>3344</v>
      </c>
      <c r="K5" s="38">
        <f t="shared" si="0"/>
        <v>176</v>
      </c>
      <c r="L5" s="39">
        <f t="shared" si="0"/>
        <v>16</v>
      </c>
      <c r="M5" s="38">
        <f t="shared" si="0"/>
        <v>39</v>
      </c>
      <c r="N5" s="38">
        <f t="shared" si="0"/>
        <v>534</v>
      </c>
      <c r="O5" s="38">
        <f t="shared" si="0"/>
        <v>2579</v>
      </c>
      <c r="P5" s="38">
        <f t="shared" si="0"/>
        <v>24110</v>
      </c>
      <c r="Q5" s="38">
        <f t="shared" si="0"/>
        <v>8374</v>
      </c>
      <c r="R5" s="38">
        <f t="shared" si="0"/>
        <v>4</v>
      </c>
      <c r="S5" s="38">
        <f t="shared" si="0"/>
        <v>6</v>
      </c>
      <c r="T5" s="38">
        <f t="shared" si="0"/>
        <v>8985</v>
      </c>
      <c r="U5" s="38">
        <f t="shared" si="0"/>
        <v>6741</v>
      </c>
      <c r="V5" s="38">
        <f t="shared" si="0"/>
        <v>6363</v>
      </c>
      <c r="W5" s="65">
        <f t="shared" si="0"/>
        <v>883</v>
      </c>
      <c r="X5" s="25" t="s">
        <v>72</v>
      </c>
    </row>
    <row r="6" spans="1:24" s="26" customFormat="1" ht="18" customHeight="1">
      <c r="A6" s="40" t="s">
        <v>25</v>
      </c>
      <c r="B6" s="41">
        <f>SUM(C6,V6)</f>
        <v>17999</v>
      </c>
      <c r="C6" s="41">
        <f>SUM(D6,J6,P6)</f>
        <v>15713</v>
      </c>
      <c r="D6" s="41">
        <f>SUM(E6:I6)</f>
        <v>3278</v>
      </c>
      <c r="E6" s="41">
        <v>290</v>
      </c>
      <c r="F6" s="41">
        <v>12</v>
      </c>
      <c r="G6" s="41">
        <v>10</v>
      </c>
      <c r="H6" s="41">
        <v>39</v>
      </c>
      <c r="I6" s="38">
        <v>2927</v>
      </c>
      <c r="J6" s="38">
        <f>SUM(K6:O6)</f>
        <v>1387</v>
      </c>
      <c r="K6" s="42">
        <v>176</v>
      </c>
      <c r="L6" s="42">
        <v>0</v>
      </c>
      <c r="M6" s="42">
        <v>17</v>
      </c>
      <c r="N6" s="42">
        <v>160</v>
      </c>
      <c r="O6" s="38">
        <v>1034</v>
      </c>
      <c r="P6" s="38">
        <f>SUM(Q6:U6)</f>
        <v>11048</v>
      </c>
      <c r="Q6" s="41">
        <v>2841</v>
      </c>
      <c r="R6" s="41">
        <v>0</v>
      </c>
      <c r="S6" s="41">
        <v>0</v>
      </c>
      <c r="T6" s="41">
        <v>3746</v>
      </c>
      <c r="U6" s="38">
        <v>4461</v>
      </c>
      <c r="V6" s="41">
        <v>2286</v>
      </c>
      <c r="W6" s="66">
        <v>250</v>
      </c>
      <c r="X6" s="43" t="s">
        <v>25</v>
      </c>
    </row>
    <row r="7" spans="1:24" s="26" customFormat="1" ht="18" customHeight="1">
      <c r="A7" s="44" t="s">
        <v>32</v>
      </c>
      <c r="B7" s="45">
        <f aca="true" t="shared" si="1" ref="B7:W7">SUM(B8:B10)</f>
        <v>2336</v>
      </c>
      <c r="C7" s="45">
        <f t="shared" si="1"/>
        <v>1964</v>
      </c>
      <c r="D7" s="45">
        <f t="shared" si="1"/>
        <v>485</v>
      </c>
      <c r="E7" s="45">
        <f t="shared" si="1"/>
        <v>0</v>
      </c>
      <c r="F7" s="45">
        <f t="shared" si="1"/>
        <v>0</v>
      </c>
      <c r="G7" s="45">
        <f t="shared" si="1"/>
        <v>100</v>
      </c>
      <c r="H7" s="45">
        <f t="shared" si="1"/>
        <v>0</v>
      </c>
      <c r="I7" s="45">
        <f t="shared" si="1"/>
        <v>385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  <c r="P7" s="45">
        <f t="shared" si="1"/>
        <v>1479</v>
      </c>
      <c r="Q7" s="45">
        <f t="shared" si="1"/>
        <v>647</v>
      </c>
      <c r="R7" s="45">
        <f t="shared" si="1"/>
        <v>4</v>
      </c>
      <c r="S7" s="45">
        <f t="shared" si="1"/>
        <v>0</v>
      </c>
      <c r="T7" s="45">
        <f t="shared" si="1"/>
        <v>502</v>
      </c>
      <c r="U7" s="45">
        <f t="shared" si="1"/>
        <v>326</v>
      </c>
      <c r="V7" s="45">
        <f t="shared" si="1"/>
        <v>372</v>
      </c>
      <c r="W7" s="46">
        <f t="shared" si="1"/>
        <v>58</v>
      </c>
      <c r="X7" s="47" t="s">
        <v>32</v>
      </c>
    </row>
    <row r="8" spans="1:24" s="26" customFormat="1" ht="18" customHeight="1">
      <c r="A8" s="48" t="s">
        <v>33</v>
      </c>
      <c r="B8" s="49">
        <f>SUM(C8,V8)</f>
        <v>461</v>
      </c>
      <c r="C8" s="50">
        <f>SUM(D8,J8,P8)</f>
        <v>322</v>
      </c>
      <c r="D8" s="50">
        <f>SUM(E8:I8)</f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f>SUM(K8:O8)</f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f>SUM(Q8:U8)</f>
        <v>322</v>
      </c>
      <c r="Q8" s="50">
        <v>322</v>
      </c>
      <c r="R8" s="50">
        <v>0</v>
      </c>
      <c r="S8" s="50">
        <v>0</v>
      </c>
      <c r="T8" s="50">
        <v>0</v>
      </c>
      <c r="U8" s="50">
        <v>0</v>
      </c>
      <c r="V8" s="50">
        <v>139</v>
      </c>
      <c r="W8" s="51">
        <v>12</v>
      </c>
      <c r="X8" s="52" t="s">
        <v>33</v>
      </c>
    </row>
    <row r="9" spans="1:24" s="26" customFormat="1" ht="18" customHeight="1">
      <c r="A9" s="48" t="s">
        <v>76</v>
      </c>
      <c r="B9" s="53">
        <f>SUM(C9,V9)</f>
        <v>1513</v>
      </c>
      <c r="C9" s="53">
        <f>SUM(D9,J9,P9)</f>
        <v>1299</v>
      </c>
      <c r="D9" s="53">
        <f>SUM(E9:I9)</f>
        <v>485</v>
      </c>
      <c r="E9" s="53">
        <v>0</v>
      </c>
      <c r="F9" s="53">
        <v>0</v>
      </c>
      <c r="G9" s="53">
        <v>100</v>
      </c>
      <c r="H9" s="53">
        <v>0</v>
      </c>
      <c r="I9" s="53">
        <v>385</v>
      </c>
      <c r="J9" s="53">
        <f>SUM(K9:O9)</f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f>SUM(Q9:U9)</f>
        <v>814</v>
      </c>
      <c r="Q9" s="53">
        <v>325</v>
      </c>
      <c r="R9" s="53">
        <v>4</v>
      </c>
      <c r="S9" s="53">
        <v>0</v>
      </c>
      <c r="T9" s="53">
        <v>245</v>
      </c>
      <c r="U9" s="53">
        <v>240</v>
      </c>
      <c r="V9" s="53">
        <v>214</v>
      </c>
      <c r="W9" s="51">
        <v>33</v>
      </c>
      <c r="X9" s="52" t="s">
        <v>76</v>
      </c>
    </row>
    <row r="10" spans="1:24" s="26" customFormat="1" ht="18" customHeight="1">
      <c r="A10" s="48" t="s">
        <v>77</v>
      </c>
      <c r="B10" s="53">
        <f>SUM(C10,V10)</f>
        <v>362</v>
      </c>
      <c r="C10" s="53">
        <f>SUM(D10,J10,P10)</f>
        <v>343</v>
      </c>
      <c r="D10" s="53">
        <f>SUM(E10:I10)</f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f>SUM(K10:O10)</f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f>SUM(Q10:U10)</f>
        <v>343</v>
      </c>
      <c r="Q10" s="53">
        <v>0</v>
      </c>
      <c r="R10" s="53">
        <v>0</v>
      </c>
      <c r="S10" s="53">
        <v>0</v>
      </c>
      <c r="T10" s="53">
        <v>257</v>
      </c>
      <c r="U10" s="53">
        <v>86</v>
      </c>
      <c r="V10" s="53">
        <v>19</v>
      </c>
      <c r="W10" s="51">
        <v>13</v>
      </c>
      <c r="X10" s="52" t="s">
        <v>77</v>
      </c>
    </row>
    <row r="11" spans="1:24" ht="18" customHeight="1">
      <c r="A11" s="44" t="s">
        <v>26</v>
      </c>
      <c r="B11" s="45">
        <f>SUM(B12:B17)</f>
        <v>3185</v>
      </c>
      <c r="C11" s="45">
        <f aca="true" t="shared" si="2" ref="C11:W11">SUM(C12:C17)</f>
        <v>2529</v>
      </c>
      <c r="D11" s="45">
        <f t="shared" si="2"/>
        <v>674</v>
      </c>
      <c r="E11" s="45">
        <f t="shared" si="2"/>
        <v>0</v>
      </c>
      <c r="F11" s="45">
        <f t="shared" si="2"/>
        <v>4</v>
      </c>
      <c r="G11" s="45">
        <f t="shared" si="2"/>
        <v>0</v>
      </c>
      <c r="H11" s="45">
        <f t="shared" si="2"/>
        <v>42</v>
      </c>
      <c r="I11" s="45">
        <f t="shared" si="2"/>
        <v>628</v>
      </c>
      <c r="J11" s="45">
        <f t="shared" si="2"/>
        <v>150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50</v>
      </c>
      <c r="O11" s="45">
        <f t="shared" si="2"/>
        <v>100</v>
      </c>
      <c r="P11" s="45">
        <f t="shared" si="2"/>
        <v>1705</v>
      </c>
      <c r="Q11" s="45">
        <f t="shared" si="2"/>
        <v>984</v>
      </c>
      <c r="R11" s="45">
        <f t="shared" si="2"/>
        <v>0</v>
      </c>
      <c r="S11" s="45">
        <f t="shared" si="2"/>
        <v>0</v>
      </c>
      <c r="T11" s="45">
        <f t="shared" si="2"/>
        <v>671</v>
      </c>
      <c r="U11" s="45">
        <f t="shared" si="2"/>
        <v>50</v>
      </c>
      <c r="V11" s="45">
        <f t="shared" si="2"/>
        <v>656</v>
      </c>
      <c r="W11" s="54">
        <f t="shared" si="2"/>
        <v>126</v>
      </c>
      <c r="X11" s="55" t="s">
        <v>26</v>
      </c>
    </row>
    <row r="12" spans="1:24" ht="18" customHeight="1">
      <c r="A12" s="48" t="s">
        <v>27</v>
      </c>
      <c r="B12" s="53">
        <f aca="true" t="shared" si="3" ref="B12:B17">SUM(C12,V12)</f>
        <v>1612</v>
      </c>
      <c r="C12" s="53">
        <f aca="true" t="shared" si="4" ref="C12:C17">SUM(D12,J12,P12)</f>
        <v>1268</v>
      </c>
      <c r="D12" s="53">
        <f aca="true" t="shared" si="5" ref="D12:D17">SUM(E12:I12)</f>
        <v>274</v>
      </c>
      <c r="E12" s="53">
        <v>0</v>
      </c>
      <c r="F12" s="53">
        <v>4</v>
      </c>
      <c r="G12" s="53">
        <v>0</v>
      </c>
      <c r="H12" s="53">
        <v>0</v>
      </c>
      <c r="I12" s="53">
        <v>270</v>
      </c>
      <c r="J12" s="53">
        <f aca="true" t="shared" si="6" ref="J12:J17">SUM(K12:O12)</f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f aca="true" t="shared" si="7" ref="P12:P17">SUM(Q12:U12)</f>
        <v>994</v>
      </c>
      <c r="Q12" s="53">
        <v>597</v>
      </c>
      <c r="R12" s="53">
        <v>0</v>
      </c>
      <c r="S12" s="53">
        <v>0</v>
      </c>
      <c r="T12" s="53">
        <v>347</v>
      </c>
      <c r="U12" s="53">
        <v>50</v>
      </c>
      <c r="V12" s="53">
        <v>344</v>
      </c>
      <c r="W12" s="51">
        <v>63</v>
      </c>
      <c r="X12" s="52" t="s">
        <v>27</v>
      </c>
    </row>
    <row r="13" spans="1:24" ht="18" customHeight="1">
      <c r="A13" s="48" t="s">
        <v>28</v>
      </c>
      <c r="B13" s="53">
        <f t="shared" si="3"/>
        <v>1280</v>
      </c>
      <c r="C13" s="53">
        <f t="shared" si="4"/>
        <v>1032</v>
      </c>
      <c r="D13" s="53">
        <f t="shared" si="5"/>
        <v>302</v>
      </c>
      <c r="E13" s="53">
        <v>0</v>
      </c>
      <c r="F13" s="53">
        <v>0</v>
      </c>
      <c r="G13" s="53">
        <v>0</v>
      </c>
      <c r="H13" s="53">
        <v>0</v>
      </c>
      <c r="I13" s="53">
        <v>302</v>
      </c>
      <c r="J13" s="53">
        <f t="shared" si="6"/>
        <v>150</v>
      </c>
      <c r="K13" s="53">
        <v>0</v>
      </c>
      <c r="L13" s="53">
        <v>0</v>
      </c>
      <c r="M13" s="53">
        <v>0</v>
      </c>
      <c r="N13" s="53">
        <v>50</v>
      </c>
      <c r="O13" s="53">
        <v>100</v>
      </c>
      <c r="P13" s="53">
        <f t="shared" si="7"/>
        <v>580</v>
      </c>
      <c r="Q13" s="53">
        <v>387</v>
      </c>
      <c r="R13" s="53">
        <v>0</v>
      </c>
      <c r="S13" s="53">
        <v>0</v>
      </c>
      <c r="T13" s="53">
        <v>193</v>
      </c>
      <c r="U13" s="53">
        <v>0</v>
      </c>
      <c r="V13" s="53">
        <v>248</v>
      </c>
      <c r="W13" s="51">
        <v>24</v>
      </c>
      <c r="X13" s="52" t="s">
        <v>28</v>
      </c>
    </row>
    <row r="14" spans="1:24" s="26" customFormat="1" ht="18" customHeight="1">
      <c r="A14" s="48" t="s">
        <v>29</v>
      </c>
      <c r="B14" s="53">
        <f t="shared" si="3"/>
        <v>0</v>
      </c>
      <c r="C14" s="53">
        <f t="shared" si="4"/>
        <v>0</v>
      </c>
      <c r="D14" s="53">
        <f t="shared" si="5"/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f t="shared" si="6"/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f t="shared" si="7"/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1">
        <v>0</v>
      </c>
      <c r="X14" s="52" t="s">
        <v>29</v>
      </c>
    </row>
    <row r="15" spans="1:24" s="26" customFormat="1" ht="18" customHeight="1">
      <c r="A15" s="48" t="s">
        <v>30</v>
      </c>
      <c r="B15" s="53">
        <f t="shared" si="3"/>
        <v>17</v>
      </c>
      <c r="C15" s="53">
        <f t="shared" si="4"/>
        <v>0</v>
      </c>
      <c r="D15" s="53">
        <f t="shared" si="5"/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f t="shared" si="6"/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f t="shared" si="7"/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17</v>
      </c>
      <c r="W15" s="51">
        <v>12</v>
      </c>
      <c r="X15" s="52" t="s">
        <v>30</v>
      </c>
    </row>
    <row r="16" spans="1:24" ht="18" customHeight="1">
      <c r="A16" s="48" t="s">
        <v>31</v>
      </c>
      <c r="B16" s="53">
        <f t="shared" si="3"/>
        <v>178</v>
      </c>
      <c r="C16" s="53">
        <f t="shared" si="4"/>
        <v>131</v>
      </c>
      <c r="D16" s="53">
        <f t="shared" si="5"/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f t="shared" si="6"/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f t="shared" si="7"/>
        <v>131</v>
      </c>
      <c r="Q16" s="53">
        <v>0</v>
      </c>
      <c r="R16" s="53">
        <v>0</v>
      </c>
      <c r="S16" s="53">
        <v>0</v>
      </c>
      <c r="T16" s="53">
        <v>131</v>
      </c>
      <c r="U16" s="53">
        <v>0</v>
      </c>
      <c r="V16" s="53">
        <v>47</v>
      </c>
      <c r="W16" s="51">
        <v>27</v>
      </c>
      <c r="X16" s="56" t="s">
        <v>31</v>
      </c>
    </row>
    <row r="17" spans="1:24" ht="18" customHeight="1">
      <c r="A17" s="48" t="s">
        <v>78</v>
      </c>
      <c r="B17" s="53">
        <f t="shared" si="3"/>
        <v>98</v>
      </c>
      <c r="C17" s="53">
        <f t="shared" si="4"/>
        <v>98</v>
      </c>
      <c r="D17" s="53">
        <f t="shared" si="5"/>
        <v>98</v>
      </c>
      <c r="E17" s="53">
        <v>0</v>
      </c>
      <c r="F17" s="53">
        <v>0</v>
      </c>
      <c r="G17" s="53">
        <v>0</v>
      </c>
      <c r="H17" s="53">
        <v>42</v>
      </c>
      <c r="I17" s="53">
        <v>56</v>
      </c>
      <c r="J17" s="53">
        <f t="shared" si="6"/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f t="shared" si="7"/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1">
        <v>0</v>
      </c>
      <c r="X17" s="56" t="s">
        <v>78</v>
      </c>
    </row>
    <row r="18" spans="1:24" ht="18" customHeight="1">
      <c r="A18" s="44" t="s">
        <v>15</v>
      </c>
      <c r="B18" s="45">
        <f aca="true" t="shared" si="8" ref="B18:W18">SUM(B19:B19)</f>
        <v>1110</v>
      </c>
      <c r="C18" s="45">
        <f t="shared" si="8"/>
        <v>840</v>
      </c>
      <c r="D18" s="45">
        <f t="shared" si="8"/>
        <v>201</v>
      </c>
      <c r="E18" s="45">
        <f t="shared" si="8"/>
        <v>0</v>
      </c>
      <c r="F18" s="45">
        <f t="shared" si="8"/>
        <v>4</v>
      </c>
      <c r="G18" s="45">
        <f t="shared" si="8"/>
        <v>0</v>
      </c>
      <c r="H18" s="45">
        <f t="shared" si="8"/>
        <v>0</v>
      </c>
      <c r="I18" s="45">
        <f t="shared" si="8"/>
        <v>197</v>
      </c>
      <c r="J18" s="45">
        <f t="shared" si="8"/>
        <v>0</v>
      </c>
      <c r="K18" s="45">
        <f t="shared" si="8"/>
        <v>0</v>
      </c>
      <c r="L18" s="45">
        <f t="shared" si="8"/>
        <v>0</v>
      </c>
      <c r="M18" s="45">
        <f t="shared" si="8"/>
        <v>0</v>
      </c>
      <c r="N18" s="45">
        <f t="shared" si="8"/>
        <v>0</v>
      </c>
      <c r="O18" s="45">
        <f t="shared" si="8"/>
        <v>0</v>
      </c>
      <c r="P18" s="45">
        <f t="shared" si="8"/>
        <v>639</v>
      </c>
      <c r="Q18" s="45">
        <f t="shared" si="8"/>
        <v>240</v>
      </c>
      <c r="R18" s="45">
        <f t="shared" si="8"/>
        <v>0</v>
      </c>
      <c r="S18" s="45">
        <f t="shared" si="8"/>
        <v>0</v>
      </c>
      <c r="T18" s="45">
        <f t="shared" si="8"/>
        <v>221</v>
      </c>
      <c r="U18" s="45">
        <f t="shared" si="8"/>
        <v>178</v>
      </c>
      <c r="V18" s="45">
        <f t="shared" si="8"/>
        <v>270</v>
      </c>
      <c r="W18" s="54">
        <f t="shared" si="8"/>
        <v>24</v>
      </c>
      <c r="X18" s="57" t="s">
        <v>15</v>
      </c>
    </row>
    <row r="19" spans="1:24" ht="18" customHeight="1">
      <c r="A19" s="48" t="s">
        <v>36</v>
      </c>
      <c r="B19" s="53">
        <f>SUM(C19,V19)</f>
        <v>1110</v>
      </c>
      <c r="C19" s="53">
        <f>SUM(D19,J19,P19)</f>
        <v>840</v>
      </c>
      <c r="D19" s="53">
        <f>SUM(E19:I19)</f>
        <v>201</v>
      </c>
      <c r="E19" s="53">
        <v>0</v>
      </c>
      <c r="F19" s="53">
        <v>4</v>
      </c>
      <c r="G19" s="53">
        <v>0</v>
      </c>
      <c r="H19" s="53">
        <v>0</v>
      </c>
      <c r="I19" s="53">
        <v>197</v>
      </c>
      <c r="J19" s="53">
        <f>SUM(K19:O19)</f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f>SUM(Q19:U19)</f>
        <v>639</v>
      </c>
      <c r="Q19" s="53">
        <v>240</v>
      </c>
      <c r="R19" s="53">
        <v>0</v>
      </c>
      <c r="S19" s="53">
        <v>0</v>
      </c>
      <c r="T19" s="53">
        <v>221</v>
      </c>
      <c r="U19" s="53">
        <v>178</v>
      </c>
      <c r="V19" s="53">
        <v>270</v>
      </c>
      <c r="W19" s="51">
        <v>24</v>
      </c>
      <c r="X19" s="56" t="s">
        <v>36</v>
      </c>
    </row>
    <row r="20" spans="1:24" ht="18" customHeight="1">
      <c r="A20" s="44" t="s">
        <v>16</v>
      </c>
      <c r="B20" s="45">
        <f>SUM(B21:B24)</f>
        <v>4358</v>
      </c>
      <c r="C20" s="45">
        <f aca="true" t="shared" si="9" ref="C20:W20">SUM(C21:C24)</f>
        <v>3978</v>
      </c>
      <c r="D20" s="45">
        <f t="shared" si="9"/>
        <v>1869</v>
      </c>
      <c r="E20" s="45">
        <f t="shared" si="9"/>
        <v>167</v>
      </c>
      <c r="F20" s="45">
        <f t="shared" si="9"/>
        <v>0</v>
      </c>
      <c r="G20" s="45">
        <f t="shared" si="9"/>
        <v>0</v>
      </c>
      <c r="H20" s="45">
        <f t="shared" si="9"/>
        <v>0</v>
      </c>
      <c r="I20" s="45">
        <f t="shared" si="9"/>
        <v>1702</v>
      </c>
      <c r="J20" s="45">
        <f t="shared" si="9"/>
        <v>138</v>
      </c>
      <c r="K20" s="45">
        <f t="shared" si="9"/>
        <v>0</v>
      </c>
      <c r="L20" s="45">
        <f t="shared" si="9"/>
        <v>4</v>
      </c>
      <c r="M20" s="45">
        <f t="shared" si="9"/>
        <v>0</v>
      </c>
      <c r="N20" s="45">
        <f t="shared" si="9"/>
        <v>50</v>
      </c>
      <c r="O20" s="45">
        <f t="shared" si="9"/>
        <v>84</v>
      </c>
      <c r="P20" s="45">
        <f t="shared" si="9"/>
        <v>1971</v>
      </c>
      <c r="Q20" s="45">
        <f t="shared" si="9"/>
        <v>728</v>
      </c>
      <c r="R20" s="45">
        <f t="shared" si="9"/>
        <v>0</v>
      </c>
      <c r="S20" s="45">
        <f t="shared" si="9"/>
        <v>0</v>
      </c>
      <c r="T20" s="45">
        <f t="shared" si="9"/>
        <v>421</v>
      </c>
      <c r="U20" s="45">
        <f t="shared" si="9"/>
        <v>822</v>
      </c>
      <c r="V20" s="45">
        <f t="shared" si="9"/>
        <v>380</v>
      </c>
      <c r="W20" s="54">
        <f t="shared" si="9"/>
        <v>35</v>
      </c>
      <c r="X20" s="57" t="s">
        <v>16</v>
      </c>
    </row>
    <row r="21" spans="1:24" ht="18" customHeight="1">
      <c r="A21" s="48" t="s">
        <v>37</v>
      </c>
      <c r="B21" s="53">
        <f>SUM(C21,V21)</f>
        <v>794</v>
      </c>
      <c r="C21" s="53">
        <f>SUM(D21,J21,P21)</f>
        <v>652</v>
      </c>
      <c r="D21" s="53">
        <f>SUM(E21:I21)</f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f>SUM(K21:O21)</f>
        <v>138</v>
      </c>
      <c r="K21" s="53">
        <v>0</v>
      </c>
      <c r="L21" s="53">
        <v>4</v>
      </c>
      <c r="M21" s="53">
        <v>0</v>
      </c>
      <c r="N21" s="53">
        <v>50</v>
      </c>
      <c r="O21" s="53">
        <v>84</v>
      </c>
      <c r="P21" s="53">
        <f>SUM(Q21:U21)</f>
        <v>514</v>
      </c>
      <c r="Q21" s="53">
        <v>246</v>
      </c>
      <c r="R21" s="53">
        <v>0</v>
      </c>
      <c r="S21" s="53">
        <v>0</v>
      </c>
      <c r="T21" s="53">
        <v>101</v>
      </c>
      <c r="U21" s="53">
        <v>167</v>
      </c>
      <c r="V21" s="53">
        <v>142</v>
      </c>
      <c r="W21" s="51">
        <v>18</v>
      </c>
      <c r="X21" s="56" t="s">
        <v>37</v>
      </c>
    </row>
    <row r="22" spans="1:24" ht="18" customHeight="1">
      <c r="A22" s="48" t="s">
        <v>79</v>
      </c>
      <c r="B22" s="53">
        <f>SUM(C22,V22)</f>
        <v>2275</v>
      </c>
      <c r="C22" s="53">
        <f>SUM(D22,J22,P22)</f>
        <v>2168</v>
      </c>
      <c r="D22" s="53">
        <f>SUM(E22:I22)</f>
        <v>1869</v>
      </c>
      <c r="E22" s="53">
        <v>167</v>
      </c>
      <c r="F22" s="53">
        <v>0</v>
      </c>
      <c r="G22" s="53">
        <v>0</v>
      </c>
      <c r="H22" s="53">
        <v>0</v>
      </c>
      <c r="I22" s="53">
        <v>1702</v>
      </c>
      <c r="J22" s="53">
        <f>SUM(K22:O22)</f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f>SUM(Q22:U22)</f>
        <v>299</v>
      </c>
      <c r="Q22" s="53">
        <v>167</v>
      </c>
      <c r="R22" s="53">
        <v>0</v>
      </c>
      <c r="S22" s="53">
        <v>0</v>
      </c>
      <c r="T22" s="53">
        <v>72</v>
      </c>
      <c r="U22" s="53">
        <v>60</v>
      </c>
      <c r="V22" s="53">
        <v>107</v>
      </c>
      <c r="W22" s="51">
        <v>17</v>
      </c>
      <c r="X22" s="56" t="s">
        <v>79</v>
      </c>
    </row>
    <row r="23" spans="1:24" ht="18" customHeight="1">
      <c r="A23" s="48" t="s">
        <v>38</v>
      </c>
      <c r="B23" s="53">
        <f>SUM(C23,V23)</f>
        <v>442</v>
      </c>
      <c r="C23" s="53">
        <f>SUM(D23,J23,P23)</f>
        <v>368</v>
      </c>
      <c r="D23" s="53">
        <f>SUM(E23:I23)</f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f>SUM(K23:O23)</f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f>SUM(Q23:U23)</f>
        <v>368</v>
      </c>
      <c r="Q23" s="53">
        <v>0</v>
      </c>
      <c r="R23" s="53">
        <v>0</v>
      </c>
      <c r="S23" s="53">
        <v>0</v>
      </c>
      <c r="T23" s="53">
        <v>40</v>
      </c>
      <c r="U23" s="53">
        <v>328</v>
      </c>
      <c r="V23" s="53">
        <v>74</v>
      </c>
      <c r="W23" s="51">
        <v>0</v>
      </c>
      <c r="X23" s="56" t="s">
        <v>38</v>
      </c>
    </row>
    <row r="24" spans="1:24" ht="18" customHeight="1">
      <c r="A24" s="48" t="s">
        <v>39</v>
      </c>
      <c r="B24" s="53">
        <f>SUM(C24,V24)</f>
        <v>847</v>
      </c>
      <c r="C24" s="53">
        <f>SUM(D24,J24,P24)</f>
        <v>790</v>
      </c>
      <c r="D24" s="53">
        <f>SUM(E24:I24)</f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f>SUM(K24:O24)</f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f>SUM(Q24:U24)</f>
        <v>790</v>
      </c>
      <c r="Q24" s="53">
        <v>315</v>
      </c>
      <c r="R24" s="53">
        <v>0</v>
      </c>
      <c r="S24" s="53">
        <v>0</v>
      </c>
      <c r="T24" s="53">
        <v>208</v>
      </c>
      <c r="U24" s="53">
        <v>267</v>
      </c>
      <c r="V24" s="53">
        <v>57</v>
      </c>
      <c r="W24" s="51">
        <v>0</v>
      </c>
      <c r="X24" s="56" t="s">
        <v>39</v>
      </c>
    </row>
    <row r="25" spans="1:24" ht="18" customHeight="1">
      <c r="A25" s="44" t="s">
        <v>17</v>
      </c>
      <c r="B25" s="45">
        <f>SUM(B26:B32)</f>
        <v>1194</v>
      </c>
      <c r="C25" s="45">
        <f aca="true" t="shared" si="10" ref="C25:W25">SUM(C26:C32)</f>
        <v>971</v>
      </c>
      <c r="D25" s="45">
        <f t="shared" si="10"/>
        <v>199</v>
      </c>
      <c r="E25" s="45">
        <f t="shared" si="10"/>
        <v>0</v>
      </c>
      <c r="F25" s="45">
        <f t="shared" si="10"/>
        <v>4</v>
      </c>
      <c r="G25" s="45">
        <f t="shared" si="10"/>
        <v>0</v>
      </c>
      <c r="H25" s="45">
        <f t="shared" si="10"/>
        <v>36</v>
      </c>
      <c r="I25" s="45">
        <f t="shared" si="10"/>
        <v>159</v>
      </c>
      <c r="J25" s="45">
        <f t="shared" si="10"/>
        <v>0</v>
      </c>
      <c r="K25" s="45">
        <f t="shared" si="10"/>
        <v>0</v>
      </c>
      <c r="L25" s="45">
        <f t="shared" si="10"/>
        <v>0</v>
      </c>
      <c r="M25" s="45">
        <f t="shared" si="10"/>
        <v>0</v>
      </c>
      <c r="N25" s="45">
        <f t="shared" si="10"/>
        <v>0</v>
      </c>
      <c r="O25" s="45">
        <f t="shared" si="10"/>
        <v>0</v>
      </c>
      <c r="P25" s="45">
        <f t="shared" si="10"/>
        <v>772</v>
      </c>
      <c r="Q25" s="45">
        <f t="shared" si="10"/>
        <v>270</v>
      </c>
      <c r="R25" s="45">
        <f t="shared" si="10"/>
        <v>0</v>
      </c>
      <c r="S25" s="45">
        <f t="shared" si="10"/>
        <v>0</v>
      </c>
      <c r="T25" s="45">
        <f t="shared" si="10"/>
        <v>402</v>
      </c>
      <c r="U25" s="45">
        <f t="shared" si="10"/>
        <v>100</v>
      </c>
      <c r="V25" s="45">
        <f t="shared" si="10"/>
        <v>223</v>
      </c>
      <c r="W25" s="54">
        <f t="shared" si="10"/>
        <v>60</v>
      </c>
      <c r="X25" s="57" t="s">
        <v>17</v>
      </c>
    </row>
    <row r="26" spans="1:24" ht="18" customHeight="1">
      <c r="A26" s="48" t="s">
        <v>73</v>
      </c>
      <c r="B26" s="53">
        <f aca="true" t="shared" si="11" ref="B26:B32">SUM(C26,V26)</f>
        <v>939</v>
      </c>
      <c r="C26" s="53">
        <f aca="true" t="shared" si="12" ref="C26:C32">SUM(D26,J26,P26)</f>
        <v>808</v>
      </c>
      <c r="D26" s="53">
        <f aca="true" t="shared" si="13" ref="D26:D32">SUM(E26:I26)</f>
        <v>124</v>
      </c>
      <c r="E26" s="53">
        <v>0</v>
      </c>
      <c r="F26" s="53">
        <v>4</v>
      </c>
      <c r="G26" s="53">
        <v>0</v>
      </c>
      <c r="H26" s="53">
        <v>36</v>
      </c>
      <c r="I26" s="53">
        <v>84</v>
      </c>
      <c r="J26" s="53">
        <f aca="true" t="shared" si="14" ref="J26:J32">SUM(K26:O26)</f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f aca="true" t="shared" si="15" ref="P26:P32">SUM(Q26:U26)</f>
        <v>684</v>
      </c>
      <c r="Q26" s="53">
        <v>270</v>
      </c>
      <c r="R26" s="53">
        <v>0</v>
      </c>
      <c r="S26" s="53">
        <v>0</v>
      </c>
      <c r="T26" s="53">
        <v>352</v>
      </c>
      <c r="U26" s="53">
        <v>62</v>
      </c>
      <c r="V26" s="53">
        <v>131</v>
      </c>
      <c r="W26" s="51">
        <v>31</v>
      </c>
      <c r="X26" s="56" t="s">
        <v>73</v>
      </c>
    </row>
    <row r="27" spans="1:24" ht="18" customHeight="1">
      <c r="A27" s="48" t="s">
        <v>18</v>
      </c>
      <c r="B27" s="53">
        <f t="shared" si="11"/>
        <v>19</v>
      </c>
      <c r="C27" s="53">
        <f t="shared" si="12"/>
        <v>0</v>
      </c>
      <c r="D27" s="53">
        <f t="shared" si="13"/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f t="shared" si="14"/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f t="shared" si="15"/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19</v>
      </c>
      <c r="W27" s="51">
        <v>7</v>
      </c>
      <c r="X27" s="56" t="s">
        <v>18</v>
      </c>
    </row>
    <row r="28" spans="1:24" ht="18" customHeight="1">
      <c r="A28" s="48" t="s">
        <v>40</v>
      </c>
      <c r="B28" s="53">
        <f t="shared" si="11"/>
        <v>75</v>
      </c>
      <c r="C28" s="53">
        <f t="shared" si="12"/>
        <v>75</v>
      </c>
      <c r="D28" s="53">
        <f t="shared" si="13"/>
        <v>75</v>
      </c>
      <c r="E28" s="53">
        <v>0</v>
      </c>
      <c r="F28" s="53">
        <v>0</v>
      </c>
      <c r="G28" s="53">
        <v>0</v>
      </c>
      <c r="H28" s="53">
        <v>0</v>
      </c>
      <c r="I28" s="53">
        <v>75</v>
      </c>
      <c r="J28" s="53">
        <f t="shared" si="14"/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f t="shared" si="15"/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1">
        <v>0</v>
      </c>
      <c r="X28" s="56" t="s">
        <v>40</v>
      </c>
    </row>
    <row r="29" spans="1:24" ht="18" customHeight="1">
      <c r="A29" s="48" t="s">
        <v>41</v>
      </c>
      <c r="B29" s="53">
        <f t="shared" si="11"/>
        <v>0</v>
      </c>
      <c r="C29" s="53">
        <f t="shared" si="12"/>
        <v>0</v>
      </c>
      <c r="D29" s="53">
        <f t="shared" si="13"/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f t="shared" si="14"/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f t="shared" si="15"/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1">
        <v>0</v>
      </c>
      <c r="X29" s="56" t="s">
        <v>41</v>
      </c>
    </row>
    <row r="30" spans="1:24" ht="18" customHeight="1">
      <c r="A30" s="48" t="s">
        <v>42</v>
      </c>
      <c r="B30" s="53">
        <f t="shared" si="11"/>
        <v>52</v>
      </c>
      <c r="C30" s="53">
        <f t="shared" si="12"/>
        <v>0</v>
      </c>
      <c r="D30" s="53">
        <f t="shared" si="13"/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f t="shared" si="14"/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f t="shared" si="15"/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52</v>
      </c>
      <c r="W30" s="51">
        <v>8</v>
      </c>
      <c r="X30" s="56" t="s">
        <v>42</v>
      </c>
    </row>
    <row r="31" spans="1:24" ht="18" customHeight="1">
      <c r="A31" s="48" t="s">
        <v>43</v>
      </c>
      <c r="B31" s="53">
        <f t="shared" si="11"/>
        <v>0</v>
      </c>
      <c r="C31" s="53">
        <f t="shared" si="12"/>
        <v>0</v>
      </c>
      <c r="D31" s="53">
        <f t="shared" si="13"/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f t="shared" si="14"/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f t="shared" si="15"/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1">
        <v>0</v>
      </c>
      <c r="X31" s="56" t="s">
        <v>43</v>
      </c>
    </row>
    <row r="32" spans="1:24" ht="18" customHeight="1">
      <c r="A32" s="48" t="s">
        <v>74</v>
      </c>
      <c r="B32" s="53">
        <f t="shared" si="11"/>
        <v>109</v>
      </c>
      <c r="C32" s="53">
        <f t="shared" si="12"/>
        <v>88</v>
      </c>
      <c r="D32" s="53">
        <f t="shared" si="13"/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f t="shared" si="14"/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f t="shared" si="15"/>
        <v>88</v>
      </c>
      <c r="Q32" s="53">
        <v>0</v>
      </c>
      <c r="R32" s="53">
        <v>0</v>
      </c>
      <c r="S32" s="53">
        <v>0</v>
      </c>
      <c r="T32" s="53">
        <v>50</v>
      </c>
      <c r="U32" s="53">
        <v>38</v>
      </c>
      <c r="V32" s="53">
        <v>21</v>
      </c>
      <c r="W32" s="51">
        <v>14</v>
      </c>
      <c r="X32" s="56" t="s">
        <v>74</v>
      </c>
    </row>
    <row r="33" spans="1:24" ht="18" customHeight="1">
      <c r="A33" s="44" t="s">
        <v>19</v>
      </c>
      <c r="B33" s="45">
        <f>SUM(B34:B38)</f>
        <v>1489</v>
      </c>
      <c r="C33" s="45">
        <f aca="true" t="shared" si="16" ref="C33:W33">SUM(C34:C38)</f>
        <v>1274</v>
      </c>
      <c r="D33" s="45">
        <f t="shared" si="16"/>
        <v>57</v>
      </c>
      <c r="E33" s="45">
        <f t="shared" si="16"/>
        <v>0</v>
      </c>
      <c r="F33" s="45">
        <f t="shared" si="16"/>
        <v>0</v>
      </c>
      <c r="G33" s="45">
        <f t="shared" si="16"/>
        <v>0</v>
      </c>
      <c r="H33" s="45">
        <f t="shared" si="16"/>
        <v>0</v>
      </c>
      <c r="I33" s="45">
        <f t="shared" si="16"/>
        <v>57</v>
      </c>
      <c r="J33" s="45">
        <f t="shared" si="16"/>
        <v>0</v>
      </c>
      <c r="K33" s="45">
        <f t="shared" si="16"/>
        <v>0</v>
      </c>
      <c r="L33" s="45">
        <f t="shared" si="16"/>
        <v>0</v>
      </c>
      <c r="M33" s="45">
        <f t="shared" si="16"/>
        <v>0</v>
      </c>
      <c r="N33" s="45">
        <f t="shared" si="16"/>
        <v>0</v>
      </c>
      <c r="O33" s="45">
        <f t="shared" si="16"/>
        <v>0</v>
      </c>
      <c r="P33" s="45">
        <f t="shared" si="16"/>
        <v>1217</v>
      </c>
      <c r="Q33" s="45">
        <f t="shared" si="16"/>
        <v>387</v>
      </c>
      <c r="R33" s="45">
        <f t="shared" si="16"/>
        <v>0</v>
      </c>
      <c r="S33" s="45">
        <f t="shared" si="16"/>
        <v>0</v>
      </c>
      <c r="T33" s="45">
        <f t="shared" si="16"/>
        <v>582</v>
      </c>
      <c r="U33" s="45">
        <f t="shared" si="16"/>
        <v>248</v>
      </c>
      <c r="V33" s="45">
        <f t="shared" si="16"/>
        <v>215</v>
      </c>
      <c r="W33" s="54">
        <f t="shared" si="16"/>
        <v>12</v>
      </c>
      <c r="X33" s="57" t="s">
        <v>19</v>
      </c>
    </row>
    <row r="34" spans="1:24" ht="18" customHeight="1">
      <c r="A34" s="48" t="s">
        <v>44</v>
      </c>
      <c r="B34" s="53">
        <f>SUM(C34,V34)</f>
        <v>252</v>
      </c>
      <c r="C34" s="53">
        <f>SUM(D34,J34,P34)</f>
        <v>177</v>
      </c>
      <c r="D34" s="53">
        <f>SUM(E34:I34)</f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f>SUM(K34:O34)</f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f>SUM(Q34:U34)</f>
        <v>177</v>
      </c>
      <c r="Q34" s="53">
        <v>177</v>
      </c>
      <c r="R34" s="53">
        <v>0</v>
      </c>
      <c r="S34" s="53">
        <v>0</v>
      </c>
      <c r="T34" s="53">
        <v>0</v>
      </c>
      <c r="U34" s="53">
        <v>0</v>
      </c>
      <c r="V34" s="53">
        <v>75</v>
      </c>
      <c r="W34" s="51">
        <v>6</v>
      </c>
      <c r="X34" s="56" t="s">
        <v>44</v>
      </c>
    </row>
    <row r="35" spans="1:24" ht="18" customHeight="1">
      <c r="A35" s="48" t="s">
        <v>45</v>
      </c>
      <c r="B35" s="53">
        <f>SUM(C35,V35)</f>
        <v>295</v>
      </c>
      <c r="C35" s="53">
        <f>SUM(D35,J35,P35)</f>
        <v>257</v>
      </c>
      <c r="D35" s="53">
        <f>SUM(E35:I35)</f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f>SUM(K35:O35)</f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f>SUM(Q35:U35)</f>
        <v>257</v>
      </c>
      <c r="Q35" s="53">
        <v>0</v>
      </c>
      <c r="R35" s="53">
        <v>0</v>
      </c>
      <c r="S35" s="53">
        <v>0</v>
      </c>
      <c r="T35" s="53">
        <v>147</v>
      </c>
      <c r="U35" s="53">
        <v>110</v>
      </c>
      <c r="V35" s="53">
        <v>38</v>
      </c>
      <c r="W35" s="51">
        <v>0</v>
      </c>
      <c r="X35" s="56" t="s">
        <v>45</v>
      </c>
    </row>
    <row r="36" spans="1:24" ht="18" customHeight="1">
      <c r="A36" s="48" t="s">
        <v>46</v>
      </c>
      <c r="B36" s="53">
        <f>SUM(C36,V36)</f>
        <v>524</v>
      </c>
      <c r="C36" s="53">
        <f>SUM(D36,J36,P36)</f>
        <v>456</v>
      </c>
      <c r="D36" s="53">
        <f>SUM(E36:I36)</f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f>SUM(K36:O36)</f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f>SUM(Q36:U36)</f>
        <v>456</v>
      </c>
      <c r="Q36" s="53">
        <v>210</v>
      </c>
      <c r="R36" s="53">
        <v>0</v>
      </c>
      <c r="S36" s="53">
        <v>0</v>
      </c>
      <c r="T36" s="53">
        <v>194</v>
      </c>
      <c r="U36" s="53">
        <v>52</v>
      </c>
      <c r="V36" s="53">
        <v>68</v>
      </c>
      <c r="W36" s="51">
        <v>0</v>
      </c>
      <c r="X36" s="56" t="s">
        <v>46</v>
      </c>
    </row>
    <row r="37" spans="1:24" ht="18" customHeight="1">
      <c r="A37" s="48" t="s">
        <v>47</v>
      </c>
      <c r="B37" s="53">
        <f>SUM(C37,V37)</f>
        <v>162</v>
      </c>
      <c r="C37" s="53">
        <f>SUM(D37,J37,P37)</f>
        <v>146</v>
      </c>
      <c r="D37" s="53">
        <f>SUM(E37:I37)</f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f>SUM(K37:O37)</f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f>SUM(Q37:U37)</f>
        <v>146</v>
      </c>
      <c r="Q37" s="53">
        <v>0</v>
      </c>
      <c r="R37" s="53">
        <v>0</v>
      </c>
      <c r="S37" s="53">
        <v>0</v>
      </c>
      <c r="T37" s="53">
        <v>107</v>
      </c>
      <c r="U37" s="53">
        <v>39</v>
      </c>
      <c r="V37" s="53">
        <v>16</v>
      </c>
      <c r="W37" s="51">
        <v>6</v>
      </c>
      <c r="X37" s="56" t="s">
        <v>47</v>
      </c>
    </row>
    <row r="38" spans="1:24" ht="18" customHeight="1">
      <c r="A38" s="48" t="s">
        <v>75</v>
      </c>
      <c r="B38" s="53">
        <f>SUM(C38,V38)</f>
        <v>256</v>
      </c>
      <c r="C38" s="53">
        <f>SUM(D38,J38,P38)</f>
        <v>238</v>
      </c>
      <c r="D38" s="53">
        <f>SUM(E38:I38)</f>
        <v>57</v>
      </c>
      <c r="E38" s="53">
        <v>0</v>
      </c>
      <c r="F38" s="53">
        <v>0</v>
      </c>
      <c r="G38" s="53">
        <v>0</v>
      </c>
      <c r="H38" s="53">
        <v>0</v>
      </c>
      <c r="I38" s="53">
        <v>57</v>
      </c>
      <c r="J38" s="53">
        <f>SUM(K38:O38)</f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f>SUM(Q38:U38)</f>
        <v>181</v>
      </c>
      <c r="Q38" s="53">
        <v>0</v>
      </c>
      <c r="R38" s="53">
        <v>0</v>
      </c>
      <c r="S38" s="53">
        <v>0</v>
      </c>
      <c r="T38" s="53">
        <v>134</v>
      </c>
      <c r="U38" s="53">
        <v>47</v>
      </c>
      <c r="V38" s="53">
        <v>18</v>
      </c>
      <c r="W38" s="51">
        <v>0</v>
      </c>
      <c r="X38" s="56" t="s">
        <v>75</v>
      </c>
    </row>
    <row r="39" spans="1:24" ht="18" customHeight="1">
      <c r="A39" s="44" t="s">
        <v>20</v>
      </c>
      <c r="B39" s="45">
        <f>SUM(B40:B41)</f>
        <v>3187</v>
      </c>
      <c r="C39" s="45">
        <f aca="true" t="shared" si="17" ref="C39:W39">SUM(C40:C41)</f>
        <v>2486</v>
      </c>
      <c r="D39" s="45">
        <f t="shared" si="17"/>
        <v>506</v>
      </c>
      <c r="E39" s="45">
        <f t="shared" si="17"/>
        <v>0</v>
      </c>
      <c r="F39" s="45">
        <f t="shared" si="17"/>
        <v>0</v>
      </c>
      <c r="G39" s="45">
        <f t="shared" si="17"/>
        <v>30</v>
      </c>
      <c r="H39" s="45">
        <f t="shared" si="17"/>
        <v>0</v>
      </c>
      <c r="I39" s="45">
        <f t="shared" si="17"/>
        <v>476</v>
      </c>
      <c r="J39" s="45">
        <f t="shared" si="17"/>
        <v>524</v>
      </c>
      <c r="K39" s="45">
        <f t="shared" si="17"/>
        <v>0</v>
      </c>
      <c r="L39" s="45">
        <f t="shared" si="17"/>
        <v>4</v>
      </c>
      <c r="M39" s="45">
        <f t="shared" si="17"/>
        <v>0</v>
      </c>
      <c r="N39" s="45">
        <f t="shared" si="17"/>
        <v>144</v>
      </c>
      <c r="O39" s="45">
        <f t="shared" si="17"/>
        <v>376</v>
      </c>
      <c r="P39" s="45">
        <f t="shared" si="17"/>
        <v>1456</v>
      </c>
      <c r="Q39" s="45">
        <f t="shared" si="17"/>
        <v>786</v>
      </c>
      <c r="R39" s="45">
        <f t="shared" si="17"/>
        <v>0</v>
      </c>
      <c r="S39" s="45">
        <f t="shared" si="17"/>
        <v>0</v>
      </c>
      <c r="T39" s="45">
        <f t="shared" si="17"/>
        <v>507</v>
      </c>
      <c r="U39" s="45">
        <f t="shared" si="17"/>
        <v>163</v>
      </c>
      <c r="V39" s="45">
        <f t="shared" si="17"/>
        <v>701</v>
      </c>
      <c r="W39" s="54">
        <f t="shared" si="17"/>
        <v>112</v>
      </c>
      <c r="X39" s="57" t="s">
        <v>20</v>
      </c>
    </row>
    <row r="40" spans="1:24" s="26" customFormat="1" ht="18" customHeight="1">
      <c r="A40" s="48" t="s">
        <v>48</v>
      </c>
      <c r="B40" s="53">
        <f>SUM(C40,V40)</f>
        <v>3072</v>
      </c>
      <c r="C40" s="53">
        <f>SUM(D40,J40,P40)</f>
        <v>2406</v>
      </c>
      <c r="D40" s="53">
        <f>SUM(E40:I40)</f>
        <v>506</v>
      </c>
      <c r="E40" s="53">
        <v>0</v>
      </c>
      <c r="F40" s="53">
        <v>0</v>
      </c>
      <c r="G40" s="53">
        <v>30</v>
      </c>
      <c r="H40" s="53">
        <v>0</v>
      </c>
      <c r="I40" s="53">
        <v>476</v>
      </c>
      <c r="J40" s="53">
        <f>SUM(K40:O40)</f>
        <v>444</v>
      </c>
      <c r="K40" s="53">
        <v>0</v>
      </c>
      <c r="L40" s="53">
        <v>4</v>
      </c>
      <c r="M40" s="53">
        <v>0</v>
      </c>
      <c r="N40" s="53">
        <v>100</v>
      </c>
      <c r="O40" s="53">
        <v>340</v>
      </c>
      <c r="P40" s="53">
        <f>SUM(Q40:U40)</f>
        <v>1456</v>
      </c>
      <c r="Q40" s="53">
        <v>786</v>
      </c>
      <c r="R40" s="53">
        <v>0</v>
      </c>
      <c r="S40" s="53">
        <v>0</v>
      </c>
      <c r="T40" s="53">
        <v>507</v>
      </c>
      <c r="U40" s="53">
        <v>163</v>
      </c>
      <c r="V40" s="53">
        <v>666</v>
      </c>
      <c r="W40" s="51">
        <v>112</v>
      </c>
      <c r="X40" s="52" t="s">
        <v>48</v>
      </c>
    </row>
    <row r="41" spans="1:24" s="26" customFormat="1" ht="18" customHeight="1">
      <c r="A41" s="48" t="s">
        <v>80</v>
      </c>
      <c r="B41" s="58">
        <f>SUM(C41,V41)</f>
        <v>115</v>
      </c>
      <c r="C41" s="53">
        <f>SUM(D41,J41,P41)</f>
        <v>80</v>
      </c>
      <c r="D41" s="58">
        <f>SUM(E41:I41)</f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f>SUM(K41:O41)</f>
        <v>80</v>
      </c>
      <c r="K41" s="53">
        <v>0</v>
      </c>
      <c r="L41" s="53">
        <v>0</v>
      </c>
      <c r="M41" s="53">
        <v>0</v>
      </c>
      <c r="N41" s="53">
        <v>44</v>
      </c>
      <c r="O41" s="53">
        <v>36</v>
      </c>
      <c r="P41" s="53">
        <f>SUM(Q41:U41)</f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35</v>
      </c>
      <c r="W41" s="51">
        <v>0</v>
      </c>
      <c r="X41" s="52" t="s">
        <v>80</v>
      </c>
    </row>
    <row r="42" spans="1:24" s="26" customFormat="1" ht="18" customHeight="1">
      <c r="A42" s="44" t="s">
        <v>21</v>
      </c>
      <c r="B42" s="59">
        <f>SUM(B43:B45)</f>
        <v>1850</v>
      </c>
      <c r="C42" s="45">
        <f aca="true" t="shared" si="18" ref="C42:W42">SUM(C43:C45)</f>
        <v>1571</v>
      </c>
      <c r="D42" s="59">
        <f t="shared" si="18"/>
        <v>417</v>
      </c>
      <c r="E42" s="45">
        <f t="shared" si="18"/>
        <v>0</v>
      </c>
      <c r="F42" s="45">
        <f t="shared" si="18"/>
        <v>4</v>
      </c>
      <c r="G42" s="45">
        <f t="shared" si="18"/>
        <v>0</v>
      </c>
      <c r="H42" s="45">
        <f t="shared" si="18"/>
        <v>0</v>
      </c>
      <c r="I42" s="45">
        <f t="shared" si="18"/>
        <v>413</v>
      </c>
      <c r="J42" s="45">
        <f t="shared" si="18"/>
        <v>267</v>
      </c>
      <c r="K42" s="45">
        <f t="shared" si="18"/>
        <v>0</v>
      </c>
      <c r="L42" s="45">
        <f t="shared" si="18"/>
        <v>0</v>
      </c>
      <c r="M42" s="45">
        <f t="shared" si="18"/>
        <v>0</v>
      </c>
      <c r="N42" s="45">
        <f t="shared" si="18"/>
        <v>0</v>
      </c>
      <c r="O42" s="45">
        <f t="shared" si="18"/>
        <v>267</v>
      </c>
      <c r="P42" s="45">
        <f t="shared" si="18"/>
        <v>887</v>
      </c>
      <c r="Q42" s="45">
        <f t="shared" si="18"/>
        <v>380</v>
      </c>
      <c r="R42" s="45">
        <f t="shared" si="18"/>
        <v>0</v>
      </c>
      <c r="S42" s="45">
        <f t="shared" si="18"/>
        <v>0</v>
      </c>
      <c r="T42" s="45">
        <f t="shared" si="18"/>
        <v>395</v>
      </c>
      <c r="U42" s="45">
        <f t="shared" si="18"/>
        <v>112</v>
      </c>
      <c r="V42" s="45">
        <f t="shared" si="18"/>
        <v>279</v>
      </c>
      <c r="W42" s="54">
        <f t="shared" si="18"/>
        <v>81</v>
      </c>
      <c r="X42" s="55" t="s">
        <v>21</v>
      </c>
    </row>
    <row r="43" spans="1:24" s="26" customFormat="1" ht="18" customHeight="1">
      <c r="A43" s="48" t="s">
        <v>49</v>
      </c>
      <c r="B43" s="58">
        <f>SUM(C43,V43)</f>
        <v>1400</v>
      </c>
      <c r="C43" s="53">
        <f>SUM(D43,J43,P43)</f>
        <v>1285</v>
      </c>
      <c r="D43" s="58">
        <f>SUM(E43:I43)</f>
        <v>417</v>
      </c>
      <c r="E43" s="53">
        <v>0</v>
      </c>
      <c r="F43" s="53">
        <v>4</v>
      </c>
      <c r="G43" s="53">
        <v>0</v>
      </c>
      <c r="H43" s="53">
        <v>0</v>
      </c>
      <c r="I43" s="53">
        <v>413</v>
      </c>
      <c r="J43" s="53">
        <f>SUM(K43:O43)</f>
        <v>65</v>
      </c>
      <c r="K43" s="53">
        <v>0</v>
      </c>
      <c r="L43" s="53">
        <v>0</v>
      </c>
      <c r="M43" s="53">
        <v>0</v>
      </c>
      <c r="N43" s="53">
        <v>0</v>
      </c>
      <c r="O43" s="53">
        <v>65</v>
      </c>
      <c r="P43" s="53">
        <f>SUM(Q43:U43)</f>
        <v>803</v>
      </c>
      <c r="Q43" s="53">
        <v>380</v>
      </c>
      <c r="R43" s="53">
        <v>0</v>
      </c>
      <c r="S43" s="53">
        <v>0</v>
      </c>
      <c r="T43" s="53">
        <v>311</v>
      </c>
      <c r="U43" s="53">
        <v>112</v>
      </c>
      <c r="V43" s="53">
        <v>115</v>
      </c>
      <c r="W43" s="51">
        <v>17</v>
      </c>
      <c r="X43" s="52" t="s">
        <v>49</v>
      </c>
    </row>
    <row r="44" spans="1:24" s="26" customFormat="1" ht="18" customHeight="1">
      <c r="A44" s="48" t="s">
        <v>50</v>
      </c>
      <c r="B44" s="58">
        <f>SUM(C44,V44)</f>
        <v>431</v>
      </c>
      <c r="C44" s="53">
        <f>SUM(D44,J44,P44)</f>
        <v>286</v>
      </c>
      <c r="D44" s="58">
        <f>SUM(E44:I44)</f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f>SUM(K44:O44)</f>
        <v>202</v>
      </c>
      <c r="K44" s="53">
        <v>0</v>
      </c>
      <c r="L44" s="53">
        <v>0</v>
      </c>
      <c r="M44" s="53">
        <v>0</v>
      </c>
      <c r="N44" s="53">
        <v>0</v>
      </c>
      <c r="O44" s="53">
        <v>202</v>
      </c>
      <c r="P44" s="53">
        <f>SUM(Q44:U44)</f>
        <v>84</v>
      </c>
      <c r="Q44" s="53">
        <v>0</v>
      </c>
      <c r="R44" s="53">
        <v>0</v>
      </c>
      <c r="S44" s="53">
        <v>0</v>
      </c>
      <c r="T44" s="53">
        <v>84</v>
      </c>
      <c r="U44" s="53">
        <v>0</v>
      </c>
      <c r="V44" s="53">
        <v>145</v>
      </c>
      <c r="W44" s="51">
        <v>59</v>
      </c>
      <c r="X44" s="52" t="s">
        <v>50</v>
      </c>
    </row>
    <row r="45" spans="1:24" s="26" customFormat="1" ht="18" customHeight="1">
      <c r="A45" s="48" t="s">
        <v>22</v>
      </c>
      <c r="B45" s="58">
        <f>SUM(C45,V45)</f>
        <v>19</v>
      </c>
      <c r="C45" s="53">
        <f>SUM(D45,J45,P45)</f>
        <v>0</v>
      </c>
      <c r="D45" s="58">
        <f>SUM(E45:I45)</f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f>SUM(K45:O45)</f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f>SUM(Q45:U45)</f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19</v>
      </c>
      <c r="W45" s="51">
        <v>5</v>
      </c>
      <c r="X45" s="52" t="s">
        <v>22</v>
      </c>
    </row>
    <row r="46" spans="1:24" s="26" customFormat="1" ht="18" customHeight="1">
      <c r="A46" s="44" t="s">
        <v>23</v>
      </c>
      <c r="B46" s="59">
        <f>SUM(B47:B56)</f>
        <v>1980</v>
      </c>
      <c r="C46" s="45">
        <f aca="true" t="shared" si="19" ref="C46:W46">SUM(C47:C56)</f>
        <v>1626</v>
      </c>
      <c r="D46" s="59">
        <f t="shared" si="19"/>
        <v>199</v>
      </c>
      <c r="E46" s="45">
        <f t="shared" si="19"/>
        <v>0</v>
      </c>
      <c r="F46" s="45">
        <f t="shared" si="19"/>
        <v>0</v>
      </c>
      <c r="G46" s="45">
        <f t="shared" si="19"/>
        <v>0</v>
      </c>
      <c r="H46" s="45">
        <f t="shared" si="19"/>
        <v>0</v>
      </c>
      <c r="I46" s="45">
        <f t="shared" si="19"/>
        <v>199</v>
      </c>
      <c r="J46" s="45">
        <f t="shared" si="19"/>
        <v>274</v>
      </c>
      <c r="K46" s="45">
        <f t="shared" si="19"/>
        <v>0</v>
      </c>
      <c r="L46" s="45">
        <f t="shared" si="19"/>
        <v>4</v>
      </c>
      <c r="M46" s="45">
        <f t="shared" si="19"/>
        <v>2</v>
      </c>
      <c r="N46" s="45">
        <f t="shared" si="19"/>
        <v>0</v>
      </c>
      <c r="O46" s="45">
        <f t="shared" si="19"/>
        <v>268</v>
      </c>
      <c r="P46" s="45">
        <f t="shared" si="19"/>
        <v>1153</v>
      </c>
      <c r="Q46" s="45">
        <f t="shared" si="19"/>
        <v>404</v>
      </c>
      <c r="R46" s="45">
        <f t="shared" si="19"/>
        <v>0</v>
      </c>
      <c r="S46" s="45">
        <f t="shared" si="19"/>
        <v>6</v>
      </c>
      <c r="T46" s="45">
        <f t="shared" si="19"/>
        <v>574</v>
      </c>
      <c r="U46" s="45">
        <f t="shared" si="19"/>
        <v>169</v>
      </c>
      <c r="V46" s="45">
        <f t="shared" si="19"/>
        <v>354</v>
      </c>
      <c r="W46" s="54">
        <f t="shared" si="19"/>
        <v>59</v>
      </c>
      <c r="X46" s="55" t="s">
        <v>23</v>
      </c>
    </row>
    <row r="47" spans="1:24" s="26" customFormat="1" ht="18" customHeight="1">
      <c r="A47" s="48" t="s">
        <v>51</v>
      </c>
      <c r="B47" s="58">
        <f aca="true" t="shared" si="20" ref="B47:B56">SUM(C47,V47)</f>
        <v>1595</v>
      </c>
      <c r="C47" s="53">
        <f aca="true" t="shared" si="21" ref="C47:C56">SUM(D47,J47,P47)</f>
        <v>1316</v>
      </c>
      <c r="D47" s="58">
        <f aca="true" t="shared" si="22" ref="D47:D56">SUM(E47:I47)</f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f aca="true" t="shared" si="23" ref="J47:J56">SUM(K47:O47)</f>
        <v>274</v>
      </c>
      <c r="K47" s="53">
        <v>0</v>
      </c>
      <c r="L47" s="53">
        <v>4</v>
      </c>
      <c r="M47" s="53">
        <v>2</v>
      </c>
      <c r="N47" s="53">
        <v>0</v>
      </c>
      <c r="O47" s="53">
        <v>268</v>
      </c>
      <c r="P47" s="53">
        <f aca="true" t="shared" si="24" ref="P47:P56">SUM(Q47:U47)</f>
        <v>1042</v>
      </c>
      <c r="Q47" s="53">
        <v>404</v>
      </c>
      <c r="R47" s="53">
        <v>0</v>
      </c>
      <c r="S47" s="53">
        <v>6</v>
      </c>
      <c r="T47" s="53">
        <v>463</v>
      </c>
      <c r="U47" s="53">
        <v>169</v>
      </c>
      <c r="V47" s="53">
        <v>279</v>
      </c>
      <c r="W47" s="51">
        <v>53</v>
      </c>
      <c r="X47" s="52" t="s">
        <v>51</v>
      </c>
    </row>
    <row r="48" spans="1:24" s="26" customFormat="1" ht="18" customHeight="1">
      <c r="A48" s="48" t="s">
        <v>52</v>
      </c>
      <c r="B48" s="58">
        <f t="shared" si="20"/>
        <v>19</v>
      </c>
      <c r="C48" s="53">
        <f t="shared" si="21"/>
        <v>0</v>
      </c>
      <c r="D48" s="58">
        <f t="shared" si="22"/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f t="shared" si="23"/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f t="shared" si="24"/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19</v>
      </c>
      <c r="W48" s="51">
        <v>0</v>
      </c>
      <c r="X48" s="52" t="s">
        <v>52</v>
      </c>
    </row>
    <row r="49" spans="1:24" s="26" customFormat="1" ht="18" customHeight="1">
      <c r="A49" s="48" t="s">
        <v>24</v>
      </c>
      <c r="B49" s="58">
        <f t="shared" si="20"/>
        <v>234</v>
      </c>
      <c r="C49" s="53">
        <f t="shared" si="21"/>
        <v>199</v>
      </c>
      <c r="D49" s="58">
        <f t="shared" si="22"/>
        <v>199</v>
      </c>
      <c r="E49" s="53">
        <v>0</v>
      </c>
      <c r="F49" s="53">
        <v>0</v>
      </c>
      <c r="G49" s="53">
        <v>0</v>
      </c>
      <c r="H49" s="53">
        <v>0</v>
      </c>
      <c r="I49" s="53">
        <v>199</v>
      </c>
      <c r="J49" s="53">
        <f t="shared" si="23"/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f t="shared" si="24"/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35</v>
      </c>
      <c r="W49" s="51">
        <v>0</v>
      </c>
      <c r="X49" s="52" t="s">
        <v>24</v>
      </c>
    </row>
    <row r="50" spans="1:24" s="26" customFormat="1" ht="18" customHeight="1">
      <c r="A50" s="48" t="s">
        <v>53</v>
      </c>
      <c r="B50" s="58">
        <f t="shared" si="20"/>
        <v>4</v>
      </c>
      <c r="C50" s="53">
        <f t="shared" si="21"/>
        <v>0</v>
      </c>
      <c r="D50" s="58">
        <f t="shared" si="22"/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f t="shared" si="23"/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f t="shared" si="24"/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4</v>
      </c>
      <c r="W50" s="51">
        <v>0</v>
      </c>
      <c r="X50" s="52" t="s">
        <v>53</v>
      </c>
    </row>
    <row r="51" spans="1:24" s="26" customFormat="1" ht="18" customHeight="1">
      <c r="A51" s="48" t="s">
        <v>54</v>
      </c>
      <c r="B51" s="58">
        <f t="shared" si="20"/>
        <v>57</v>
      </c>
      <c r="C51" s="53">
        <f t="shared" si="21"/>
        <v>57</v>
      </c>
      <c r="D51" s="58">
        <f t="shared" si="22"/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f t="shared" si="23"/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f t="shared" si="24"/>
        <v>57</v>
      </c>
      <c r="Q51" s="53">
        <v>0</v>
      </c>
      <c r="R51" s="53">
        <v>0</v>
      </c>
      <c r="S51" s="53">
        <v>0</v>
      </c>
      <c r="T51" s="53">
        <v>57</v>
      </c>
      <c r="U51" s="53">
        <v>0</v>
      </c>
      <c r="V51" s="53">
        <v>0</v>
      </c>
      <c r="W51" s="51">
        <v>0</v>
      </c>
      <c r="X51" s="52" t="s">
        <v>54</v>
      </c>
    </row>
    <row r="52" spans="1:24" s="26" customFormat="1" ht="18" customHeight="1">
      <c r="A52" s="48" t="s">
        <v>55</v>
      </c>
      <c r="B52" s="58">
        <f t="shared" si="20"/>
        <v>17</v>
      </c>
      <c r="C52" s="53">
        <f t="shared" si="21"/>
        <v>0</v>
      </c>
      <c r="D52" s="58">
        <f t="shared" si="22"/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f t="shared" si="23"/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f t="shared" si="24"/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17</v>
      </c>
      <c r="W52" s="51">
        <v>6</v>
      </c>
      <c r="X52" s="52" t="s">
        <v>55</v>
      </c>
    </row>
    <row r="53" spans="1:24" s="26" customFormat="1" ht="18" customHeight="1">
      <c r="A53" s="48" t="s">
        <v>56</v>
      </c>
      <c r="B53" s="58">
        <f t="shared" si="20"/>
        <v>0</v>
      </c>
      <c r="C53" s="53">
        <f t="shared" si="21"/>
        <v>0</v>
      </c>
      <c r="D53" s="58">
        <f t="shared" si="22"/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f t="shared" si="23"/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f t="shared" si="24"/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1">
        <v>0</v>
      </c>
      <c r="X53" s="52" t="s">
        <v>56</v>
      </c>
    </row>
    <row r="54" spans="1:24" s="26" customFormat="1" ht="18" customHeight="1">
      <c r="A54" s="48" t="s">
        <v>57</v>
      </c>
      <c r="B54" s="58">
        <f t="shared" si="20"/>
        <v>0</v>
      </c>
      <c r="C54" s="53">
        <f t="shared" si="21"/>
        <v>0</v>
      </c>
      <c r="D54" s="58">
        <f t="shared" si="22"/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f t="shared" si="23"/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f t="shared" si="24"/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1">
        <v>0</v>
      </c>
      <c r="X54" s="52" t="s">
        <v>57</v>
      </c>
    </row>
    <row r="55" spans="1:24" s="26" customFormat="1" ht="18" customHeight="1">
      <c r="A55" s="48" t="s">
        <v>58</v>
      </c>
      <c r="B55" s="58">
        <f t="shared" si="20"/>
        <v>0</v>
      </c>
      <c r="C55" s="53">
        <f t="shared" si="21"/>
        <v>0</v>
      </c>
      <c r="D55" s="58">
        <f t="shared" si="22"/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f t="shared" si="23"/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f t="shared" si="24"/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1">
        <v>0</v>
      </c>
      <c r="X55" s="52" t="s">
        <v>58</v>
      </c>
    </row>
    <row r="56" spans="1:24" s="26" customFormat="1" ht="18" customHeight="1">
      <c r="A56" s="48" t="s">
        <v>66</v>
      </c>
      <c r="B56" s="58">
        <f t="shared" si="20"/>
        <v>54</v>
      </c>
      <c r="C56" s="53">
        <f t="shared" si="21"/>
        <v>54</v>
      </c>
      <c r="D56" s="58">
        <f t="shared" si="22"/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f t="shared" si="23"/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f t="shared" si="24"/>
        <v>54</v>
      </c>
      <c r="Q56" s="53">
        <v>0</v>
      </c>
      <c r="R56" s="53">
        <v>0</v>
      </c>
      <c r="S56" s="53">
        <v>0</v>
      </c>
      <c r="T56" s="53">
        <v>54</v>
      </c>
      <c r="U56" s="53">
        <v>0</v>
      </c>
      <c r="V56" s="53">
        <v>0</v>
      </c>
      <c r="W56" s="51">
        <v>0</v>
      </c>
      <c r="X56" s="52" t="s">
        <v>66</v>
      </c>
    </row>
    <row r="57" spans="1:24" s="26" customFormat="1" ht="18" customHeight="1">
      <c r="A57" s="44" t="s">
        <v>34</v>
      </c>
      <c r="B57" s="59">
        <f>SUM(B58:B60)</f>
        <v>3568</v>
      </c>
      <c r="C57" s="45">
        <f>SUM(C58:C60)</f>
        <v>2941</v>
      </c>
      <c r="D57" s="59">
        <f aca="true" t="shared" si="25" ref="D57:W57">SUM(D58:D60)</f>
        <v>554</v>
      </c>
      <c r="E57" s="45">
        <f t="shared" si="25"/>
        <v>0</v>
      </c>
      <c r="F57" s="45">
        <f t="shared" si="25"/>
        <v>0</v>
      </c>
      <c r="G57" s="45">
        <f t="shared" si="25"/>
        <v>46</v>
      </c>
      <c r="H57" s="45">
        <f t="shared" si="25"/>
        <v>191</v>
      </c>
      <c r="I57" s="45">
        <f t="shared" si="25"/>
        <v>317</v>
      </c>
      <c r="J57" s="45">
        <f t="shared" si="25"/>
        <v>604</v>
      </c>
      <c r="K57" s="45">
        <f t="shared" si="25"/>
        <v>0</v>
      </c>
      <c r="L57" s="45">
        <f t="shared" si="25"/>
        <v>4</v>
      </c>
      <c r="M57" s="45">
        <f t="shared" si="25"/>
        <v>20</v>
      </c>
      <c r="N57" s="45">
        <f t="shared" si="25"/>
        <v>130</v>
      </c>
      <c r="O57" s="45">
        <f t="shared" si="25"/>
        <v>450</v>
      </c>
      <c r="P57" s="45">
        <f t="shared" si="25"/>
        <v>1783</v>
      </c>
      <c r="Q57" s="45">
        <f t="shared" si="25"/>
        <v>707</v>
      </c>
      <c r="R57" s="45">
        <f t="shared" si="25"/>
        <v>0</v>
      </c>
      <c r="S57" s="45">
        <f t="shared" si="25"/>
        <v>0</v>
      </c>
      <c r="T57" s="45">
        <f t="shared" si="25"/>
        <v>964</v>
      </c>
      <c r="U57" s="45">
        <f t="shared" si="25"/>
        <v>112</v>
      </c>
      <c r="V57" s="45">
        <f t="shared" si="25"/>
        <v>627</v>
      </c>
      <c r="W57" s="54">
        <f t="shared" si="25"/>
        <v>66</v>
      </c>
      <c r="X57" s="55" t="s">
        <v>34</v>
      </c>
    </row>
    <row r="58" spans="1:24" s="26" customFormat="1" ht="18" customHeight="1">
      <c r="A58" s="48" t="s">
        <v>67</v>
      </c>
      <c r="B58" s="58">
        <f>SUM(C58,V58)</f>
        <v>350</v>
      </c>
      <c r="C58" s="53">
        <f>SUM(D58,J58,P58)</f>
        <v>195</v>
      </c>
      <c r="D58" s="58">
        <f>SUM(E58:I58)</f>
        <v>195</v>
      </c>
      <c r="E58" s="53">
        <v>0</v>
      </c>
      <c r="F58" s="53">
        <v>0</v>
      </c>
      <c r="G58" s="53">
        <v>0</v>
      </c>
      <c r="H58" s="53">
        <v>46</v>
      </c>
      <c r="I58" s="53">
        <v>149</v>
      </c>
      <c r="J58" s="53">
        <f>SUM(K58:O58)</f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f>SUM(Q58:U58)</f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155</v>
      </c>
      <c r="W58" s="51">
        <v>26</v>
      </c>
      <c r="X58" s="52" t="s">
        <v>67</v>
      </c>
    </row>
    <row r="59" spans="1:24" s="26" customFormat="1" ht="18" customHeight="1">
      <c r="A59" s="48" t="s">
        <v>81</v>
      </c>
      <c r="B59" s="58">
        <f>SUM(C59,V59)</f>
        <v>2787</v>
      </c>
      <c r="C59" s="53">
        <f>SUM(D59,J59,P59)</f>
        <v>2315</v>
      </c>
      <c r="D59" s="58">
        <f>SUM(E59:I59)</f>
        <v>359</v>
      </c>
      <c r="E59" s="53">
        <v>0</v>
      </c>
      <c r="F59" s="53">
        <v>0</v>
      </c>
      <c r="G59" s="53">
        <v>46</v>
      </c>
      <c r="H59" s="53">
        <v>145</v>
      </c>
      <c r="I59" s="53">
        <v>168</v>
      </c>
      <c r="J59" s="53">
        <f>SUM(K59:O59)</f>
        <v>384</v>
      </c>
      <c r="K59" s="53">
        <v>0</v>
      </c>
      <c r="L59" s="53">
        <v>4</v>
      </c>
      <c r="M59" s="53">
        <v>20</v>
      </c>
      <c r="N59" s="53">
        <v>0</v>
      </c>
      <c r="O59" s="53">
        <v>360</v>
      </c>
      <c r="P59" s="53">
        <f>SUM(Q59:U59)</f>
        <v>1572</v>
      </c>
      <c r="Q59" s="53">
        <v>707</v>
      </c>
      <c r="R59" s="53">
        <v>0</v>
      </c>
      <c r="S59" s="53">
        <v>0</v>
      </c>
      <c r="T59" s="53">
        <v>797</v>
      </c>
      <c r="U59" s="53">
        <v>68</v>
      </c>
      <c r="V59" s="53">
        <v>472</v>
      </c>
      <c r="W59" s="51">
        <v>40</v>
      </c>
      <c r="X59" s="52" t="s">
        <v>81</v>
      </c>
    </row>
    <row r="60" spans="1:24" ht="18" customHeight="1" thickBot="1">
      <c r="A60" s="60" t="s">
        <v>35</v>
      </c>
      <c r="B60" s="61">
        <f>SUM(C60,V60)</f>
        <v>431</v>
      </c>
      <c r="C60" s="62">
        <f>SUM(D60,J60,P60)</f>
        <v>431</v>
      </c>
      <c r="D60" s="61">
        <f>SUM(E60:I60)</f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f>SUM(K60:O60)</f>
        <v>220</v>
      </c>
      <c r="K60" s="62">
        <v>0</v>
      </c>
      <c r="L60" s="62">
        <v>0</v>
      </c>
      <c r="M60" s="62">
        <v>0</v>
      </c>
      <c r="N60" s="62">
        <v>130</v>
      </c>
      <c r="O60" s="62">
        <v>90</v>
      </c>
      <c r="P60" s="62">
        <f>SUM(Q60:U60)</f>
        <v>211</v>
      </c>
      <c r="Q60" s="62">
        <v>0</v>
      </c>
      <c r="R60" s="62">
        <v>0</v>
      </c>
      <c r="S60" s="62">
        <v>0</v>
      </c>
      <c r="T60" s="62">
        <v>167</v>
      </c>
      <c r="U60" s="62">
        <v>44</v>
      </c>
      <c r="V60" s="62">
        <v>0</v>
      </c>
      <c r="W60" s="63">
        <v>0</v>
      </c>
      <c r="X60" s="64" t="s">
        <v>35</v>
      </c>
    </row>
    <row r="61" spans="1:24" ht="18" customHeigh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U61" s="29"/>
      <c r="V61" s="29"/>
      <c r="W61" s="29"/>
      <c r="X61" s="29" t="s">
        <v>83</v>
      </c>
    </row>
    <row r="62" spans="1:24" s="31" customFormat="1" ht="15.75" customHeight="1">
      <c r="A62" s="30" t="s">
        <v>62</v>
      </c>
      <c r="H62" s="32"/>
      <c r="I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3"/>
    </row>
    <row r="63" s="1" customFormat="1" ht="15.75" customHeight="1">
      <c r="A63" s="34" t="s">
        <v>71</v>
      </c>
    </row>
    <row r="64" s="1" customFormat="1" ht="15.75" customHeight="1">
      <c r="A64" s="34" t="s">
        <v>60</v>
      </c>
    </row>
    <row r="65" s="1" customFormat="1" ht="15.75" customHeight="1">
      <c r="A65" s="34" t="s">
        <v>61</v>
      </c>
    </row>
    <row r="66" spans="1:24" s="31" customFormat="1" ht="15.75" customHeight="1">
      <c r="A66" s="34" t="s">
        <v>64</v>
      </c>
      <c r="H66" s="32"/>
      <c r="I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</row>
    <row r="67" spans="1:24" ht="18" customHeight="1">
      <c r="A67" s="35"/>
      <c r="H67" s="28"/>
      <c r="I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6"/>
    </row>
  </sheetData>
  <sheetProtection/>
  <mergeCells count="2">
    <mergeCell ref="A1:K1"/>
    <mergeCell ref="W2:W4"/>
  </mergeCells>
  <printOptions/>
  <pageMargins left="0.5905511811023623" right="0.5905511811023623" top="0.7874015748031497" bottom="0.5905511811023623" header="0" footer="0"/>
  <pageSetup fitToHeight="0" horizontalDpi="600" verticalDpi="600" orientation="landscape" pageOrder="overThenDown" paperSize="9" scale="43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病床数、病床及び施設の種類・開設者・市町村別</dc:title>
  <dc:subject>第１５表</dc:subject>
  <dc:creator>熊本県</dc:creator>
  <cp:keywords/>
  <dc:description/>
  <cp:lastModifiedBy>kumamoto</cp:lastModifiedBy>
  <cp:lastPrinted>2012-05-30T01:33:38Z</cp:lastPrinted>
  <dcterms:created xsi:type="dcterms:W3CDTF">1996-11-28T09:55:00Z</dcterms:created>
  <dcterms:modified xsi:type="dcterms:W3CDTF">2012-05-30T01:38:23Z</dcterms:modified>
  <cp:category/>
  <cp:version/>
  <cp:contentType/>
  <cp:contentStatus/>
</cp:coreProperties>
</file>