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521" windowWidth="4830" windowHeight="2355" tabRatio="604" activeTab="0"/>
  </bookViews>
  <sheets>
    <sheet name="第12表 死因場所（県総数）" sheetId="1" r:id="rId1"/>
    <sheet name="第12表 数 (男)" sheetId="2" r:id="rId2"/>
    <sheet name="第12表 数 (女)" sheetId="3" r:id="rId3"/>
  </sheets>
  <definedNames/>
  <calcPr fullCalcOnLoad="1"/>
</workbook>
</file>

<file path=xl/sharedStrings.xml><?xml version="1.0" encoding="utf-8"?>
<sst xmlns="http://schemas.openxmlformats.org/spreadsheetml/2006/main" count="267" uniqueCount="117">
  <si>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</si>
  <si>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</si>
  <si>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t>選択死因分類ｺｰﾄﾞ</t>
  </si>
  <si>
    <t>死　　　因</t>
  </si>
  <si>
    <t>総計</t>
  </si>
  <si>
    <t>総数</t>
  </si>
  <si>
    <t>病院</t>
  </si>
  <si>
    <t>診療所</t>
  </si>
  <si>
    <t>老人保健施設</t>
  </si>
  <si>
    <t>助産所</t>
  </si>
  <si>
    <r>
      <t>老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人</t>
    </r>
    <r>
      <rPr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ホ－ム</t>
    </r>
  </si>
  <si>
    <t>自宅</t>
  </si>
  <si>
    <t>その他</t>
  </si>
  <si>
    <t>不詳</t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</si>
  <si>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</si>
  <si>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t>Se01</t>
  </si>
  <si>
    <t>結核</t>
  </si>
  <si>
    <t>Se02</t>
  </si>
  <si>
    <t>悪性新生物</t>
  </si>
  <si>
    <t>Se03</t>
  </si>
  <si>
    <r>
      <t xml:space="preserve">  </t>
    </r>
    <r>
      <rPr>
        <sz val="10"/>
        <rFont val="ＭＳ Ｐゴシック"/>
        <family val="3"/>
      </rPr>
      <t>食道の悪性新生物</t>
    </r>
  </si>
  <si>
    <t>Se04</t>
  </si>
  <si>
    <r>
      <t xml:space="preserve">  </t>
    </r>
    <r>
      <rPr>
        <sz val="10"/>
        <rFont val="ＭＳ Ｐゴシック"/>
        <family val="3"/>
      </rPr>
      <t>胃の悪性新生物</t>
    </r>
  </si>
  <si>
    <t>Se05</t>
  </si>
  <si>
    <r>
      <t xml:space="preserve">  </t>
    </r>
    <r>
      <rPr>
        <sz val="10"/>
        <rFont val="ＭＳ Ｐゴシック"/>
        <family val="3"/>
      </rPr>
      <t>結腸の悪性新生物</t>
    </r>
  </si>
  <si>
    <t>Se06</t>
  </si>
  <si>
    <r>
      <t xml:space="preserve">  </t>
    </r>
    <r>
      <rPr>
        <sz val="10"/>
        <rFont val="ＭＳ Ｐゴシック"/>
        <family val="3"/>
      </rPr>
      <t>直腸Ｓ状結腸移行部及び直腸の</t>
    </r>
    <r>
      <rPr>
        <sz val="10"/>
        <rFont val="ＭＳ Ｐゴシック"/>
        <family val="3"/>
      </rPr>
      <t xml:space="preserve">      </t>
    </r>
    <r>
      <rPr>
        <sz val="10"/>
        <rFont val="ＭＳ Ｐゴシック"/>
        <family val="3"/>
      </rPr>
      <t>悪性新生物</t>
    </r>
  </si>
  <si>
    <t>Se07</t>
  </si>
  <si>
    <r>
      <t xml:space="preserve">  </t>
    </r>
    <r>
      <rPr>
        <sz val="10"/>
        <rFont val="ＭＳ Ｐゴシック"/>
        <family val="3"/>
      </rPr>
      <t>肝及び肝内胆管の悪性新生物</t>
    </r>
  </si>
  <si>
    <t>Se08</t>
  </si>
  <si>
    <r>
      <t xml:space="preserve">  </t>
    </r>
    <r>
      <rPr>
        <sz val="10"/>
        <rFont val="ＭＳ Ｐゴシック"/>
        <family val="3"/>
      </rPr>
      <t>胆のう及びその他の胆道の</t>
    </r>
    <r>
      <rPr>
        <sz val="10"/>
        <rFont val="ＭＳ Ｐゴシック"/>
        <family val="3"/>
      </rPr>
      <t xml:space="preserve">                </t>
    </r>
    <r>
      <rPr>
        <sz val="10"/>
        <rFont val="ＭＳ Ｐゴシック"/>
        <family val="3"/>
      </rPr>
      <t>悪性新生物</t>
    </r>
  </si>
  <si>
    <t>Se09</t>
  </si>
  <si>
    <r>
      <t xml:space="preserve">  </t>
    </r>
    <r>
      <rPr>
        <sz val="10"/>
        <rFont val="ＭＳ Ｐゴシック"/>
        <family val="3"/>
      </rPr>
      <t>膵の悪性新生物</t>
    </r>
  </si>
  <si>
    <t>Se10</t>
  </si>
  <si>
    <r>
      <t xml:space="preserve">  </t>
    </r>
    <r>
      <rPr>
        <sz val="10"/>
        <rFont val="ＭＳ Ｐゴシック"/>
        <family val="3"/>
      </rPr>
      <t>気管、気管支及び肺の</t>
    </r>
    <r>
      <rPr>
        <sz val="10"/>
        <rFont val="ＭＳ Ｐゴシック"/>
        <family val="3"/>
      </rPr>
      <t xml:space="preserve">                 </t>
    </r>
    <r>
      <rPr>
        <sz val="10"/>
        <rFont val="ＭＳ Ｐゴシック"/>
        <family val="3"/>
      </rPr>
      <t>悪性新生物</t>
    </r>
  </si>
  <si>
    <t>Se11</t>
  </si>
  <si>
    <r>
      <t xml:space="preserve">  </t>
    </r>
    <r>
      <rPr>
        <sz val="10"/>
        <rFont val="ＭＳ Ｐゴシック"/>
        <family val="3"/>
      </rPr>
      <t>乳房の悪性新生物</t>
    </r>
  </si>
  <si>
    <t>Se12</t>
  </si>
  <si>
    <r>
      <t xml:space="preserve">  </t>
    </r>
    <r>
      <rPr>
        <sz val="10"/>
        <rFont val="ＭＳ Ｐゴシック"/>
        <family val="3"/>
      </rPr>
      <t>子宮の悪性新生物</t>
    </r>
  </si>
  <si>
    <t>Se13</t>
  </si>
  <si>
    <r>
      <t xml:space="preserve">  </t>
    </r>
    <r>
      <rPr>
        <sz val="10"/>
        <rFont val="ＭＳ Ｐゴシック"/>
        <family val="3"/>
      </rPr>
      <t>白血病</t>
    </r>
  </si>
  <si>
    <t>Se05        Se06</t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</si>
  <si>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</si>
  <si>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t>Se14</t>
  </si>
  <si>
    <t>糖尿病</t>
  </si>
  <si>
    <t>Se15</t>
  </si>
  <si>
    <t>高血圧性疾患</t>
  </si>
  <si>
    <t>Se16</t>
  </si>
  <si>
    <t>心疾患（高血圧性を除く）</t>
  </si>
  <si>
    <t>Se17</t>
  </si>
  <si>
    <r>
      <t xml:space="preserve">  </t>
    </r>
    <r>
      <rPr>
        <sz val="10"/>
        <rFont val="ＭＳ Ｐゴシック"/>
        <family val="3"/>
      </rPr>
      <t>急性心筋梗塞</t>
    </r>
  </si>
  <si>
    <t>Se18</t>
  </si>
  <si>
    <r>
      <t xml:space="preserve">  </t>
    </r>
    <r>
      <rPr>
        <sz val="10"/>
        <rFont val="ＭＳ Ｐゴシック"/>
        <family val="3"/>
      </rPr>
      <t>その他の虚血性心疾患</t>
    </r>
  </si>
  <si>
    <t>Se19</t>
  </si>
  <si>
    <r>
      <t xml:space="preserve">  </t>
    </r>
    <r>
      <rPr>
        <sz val="10"/>
        <rFont val="ＭＳ Ｐゴシック"/>
        <family val="3"/>
      </rPr>
      <t>不整脈及び伝導障害</t>
    </r>
  </si>
  <si>
    <t>Se20</t>
  </si>
  <si>
    <r>
      <t xml:space="preserve">  </t>
    </r>
    <r>
      <rPr>
        <sz val="10"/>
        <rFont val="ＭＳ Ｐゴシック"/>
        <family val="3"/>
      </rPr>
      <t>心不全</t>
    </r>
  </si>
  <si>
    <t>Se21</t>
  </si>
  <si>
    <t>脳血管疾患</t>
  </si>
  <si>
    <t>Se22</t>
  </si>
  <si>
    <r>
      <t xml:space="preserve">  </t>
    </r>
    <r>
      <rPr>
        <sz val="10"/>
        <rFont val="ＭＳ Ｐゴシック"/>
        <family val="3"/>
      </rPr>
      <t>くも膜下出血</t>
    </r>
  </si>
  <si>
    <t>Se23</t>
  </si>
  <si>
    <r>
      <t xml:space="preserve">  </t>
    </r>
    <r>
      <rPr>
        <sz val="10"/>
        <rFont val="ＭＳ Ｐゴシック"/>
        <family val="3"/>
      </rPr>
      <t>脳内出血</t>
    </r>
  </si>
  <si>
    <t>Se24</t>
  </si>
  <si>
    <r>
      <t xml:space="preserve">  </t>
    </r>
    <r>
      <rPr>
        <sz val="10"/>
        <rFont val="ＭＳ Ｐゴシック"/>
        <family val="3"/>
      </rPr>
      <t>脳梗塞</t>
    </r>
  </si>
  <si>
    <t>Se25</t>
  </si>
  <si>
    <t>大動脈瘤及び解離</t>
  </si>
  <si>
    <t>Se26</t>
  </si>
  <si>
    <t>肺炎</t>
  </si>
  <si>
    <t>Se27</t>
  </si>
  <si>
    <t>慢性閉塞性肺疾患</t>
  </si>
  <si>
    <t>Se28</t>
  </si>
  <si>
    <t>喘息</t>
  </si>
  <si>
    <t>Se29</t>
  </si>
  <si>
    <t>肝疾患</t>
  </si>
  <si>
    <t>Se30</t>
  </si>
  <si>
    <t>腎不全</t>
  </si>
  <si>
    <t>Se31</t>
  </si>
  <si>
    <t>老衰</t>
  </si>
  <si>
    <t>Se32</t>
  </si>
  <si>
    <t>不慮の事故</t>
  </si>
  <si>
    <t>Se33</t>
  </si>
  <si>
    <r>
      <t xml:space="preserve">  </t>
    </r>
    <r>
      <rPr>
        <sz val="10"/>
        <rFont val="ＭＳ Ｐゴシック"/>
        <family val="3"/>
      </rPr>
      <t>交通事故</t>
    </r>
  </si>
  <si>
    <t>Se34</t>
  </si>
  <si>
    <t>自殺</t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</si>
  <si>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</si>
  <si>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r>
      <t>施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内</t>
    </r>
  </si>
  <si>
    <r>
      <t>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設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外</t>
    </r>
  </si>
  <si>
    <r>
      <t>老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人</t>
    </r>
    <r>
      <rPr>
        <sz val="10"/>
        <rFont val="ＭＳ Ｐゴシック"/>
        <family val="3"/>
      </rPr>
      <t xml:space="preserve">    </t>
    </r>
    <r>
      <rPr>
        <sz val="10"/>
        <rFont val="ＭＳ Ｐゴシック"/>
        <family val="3"/>
      </rPr>
      <t>ホ－ム</t>
    </r>
  </si>
  <si>
    <r>
      <t>全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死</t>
    </r>
    <r>
      <rPr>
        <sz val="10"/>
        <rFont val="ＭＳ Ｐゴシック"/>
        <family val="3"/>
      </rPr>
      <t xml:space="preserve">  </t>
    </r>
    <r>
      <rPr>
        <sz val="10"/>
        <rFont val="ＭＳ Ｐゴシック"/>
        <family val="3"/>
      </rPr>
      <t>因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※</t>
    </r>
  </si>
  <si>
    <r>
      <t xml:space="preserve">  </t>
    </r>
    <r>
      <rPr>
        <sz val="10"/>
        <rFont val="ＭＳ Ｐゴシック"/>
        <family val="3"/>
      </rPr>
      <t>食道の悪性新生物</t>
    </r>
  </si>
  <si>
    <r>
      <t xml:space="preserve">  </t>
    </r>
    <r>
      <rPr>
        <sz val="10"/>
        <rFont val="ＭＳ Ｐゴシック"/>
        <family val="3"/>
      </rPr>
      <t>胃の悪性新生物</t>
    </r>
  </si>
  <si>
    <r>
      <t xml:space="preserve">  </t>
    </r>
    <r>
      <rPr>
        <sz val="10"/>
        <rFont val="ＭＳ Ｐゴシック"/>
        <family val="3"/>
      </rPr>
      <t>結腸の悪性新生物</t>
    </r>
  </si>
  <si>
    <r>
      <t xml:space="preserve">  </t>
    </r>
    <r>
      <rPr>
        <sz val="10"/>
        <rFont val="ＭＳ Ｐゴシック"/>
        <family val="3"/>
      </rPr>
      <t>直腸Ｓ状結腸移行部及び直腸の</t>
    </r>
    <r>
      <rPr>
        <sz val="10"/>
        <rFont val="ＭＳ Ｐゴシック"/>
        <family val="3"/>
      </rPr>
      <t xml:space="preserve">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</si>
  <si>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肝及び肝内胆管の悪性新生物</t>
    </r>
  </si>
  <si>
    <r>
      <t xml:space="preserve">  </t>
    </r>
    <r>
      <rPr>
        <sz val="10"/>
        <rFont val="ＭＳ Ｐゴシック"/>
        <family val="3"/>
      </rPr>
      <t>胆のう及びその他の胆道の</t>
    </r>
    <r>
      <rPr>
        <sz val="10"/>
        <rFont val="ＭＳ Ｐゴシック"/>
        <family val="3"/>
      </rPr>
      <t xml:space="preserve">          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</si>
  <si>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膵の悪性新生物</t>
    </r>
  </si>
  <si>
    <r>
      <t xml:space="preserve">  </t>
    </r>
    <r>
      <rPr>
        <sz val="10"/>
        <rFont val="ＭＳ Ｐゴシック"/>
        <family val="3"/>
      </rPr>
      <t>気管、気管支及び肺の</t>
    </r>
    <r>
      <rPr>
        <sz val="10"/>
        <rFont val="ＭＳ Ｐゴシック"/>
        <family val="3"/>
      </rPr>
      <t xml:space="preserve">                 </t>
    </r>
    <r>
      <rPr>
        <sz val="10"/>
        <rFont val="ＭＳ Ｐゴシック"/>
        <family val="3"/>
      </rPr>
      <t>悪性新生物</t>
    </r>
  </si>
  <si>
    <r>
      <t xml:space="preserve">  </t>
    </r>
    <r>
      <rPr>
        <sz val="10"/>
        <rFont val="ＭＳ Ｐゴシック"/>
        <family val="3"/>
      </rPr>
      <t>乳房の悪性新生物</t>
    </r>
  </si>
  <si>
    <r>
      <t xml:space="preserve">  </t>
    </r>
    <r>
      <rPr>
        <sz val="10"/>
        <rFont val="ＭＳ Ｐゴシック"/>
        <family val="3"/>
      </rPr>
      <t>子宮の悪性新生物</t>
    </r>
  </si>
  <si>
    <r>
      <t xml:space="preserve">  </t>
    </r>
    <r>
      <rPr>
        <sz val="10"/>
        <rFont val="ＭＳ Ｐゴシック"/>
        <family val="3"/>
      </rPr>
      <t>白血病</t>
    </r>
  </si>
  <si>
    <r>
      <t xml:space="preserve">  </t>
    </r>
    <r>
      <rPr>
        <sz val="10"/>
        <rFont val="ＭＳ Ｐゴシック"/>
        <family val="3"/>
      </rPr>
      <t>大腸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（再掲）</t>
    </r>
  </si>
  <si>
    <r>
      <t xml:space="preserve">  </t>
    </r>
    <r>
      <rPr>
        <sz val="10"/>
        <rFont val="ＭＳ Ｐゴシック"/>
        <family val="3"/>
      </rPr>
      <t>急性心筋梗塞</t>
    </r>
  </si>
  <si>
    <r>
      <t xml:space="preserve">  </t>
    </r>
    <r>
      <rPr>
        <sz val="10"/>
        <rFont val="ＭＳ Ｐゴシック"/>
        <family val="3"/>
      </rPr>
      <t>その他の虚血性心疾患</t>
    </r>
  </si>
  <si>
    <r>
      <t xml:space="preserve">  </t>
    </r>
    <r>
      <rPr>
        <sz val="10"/>
        <rFont val="ＭＳ Ｐゴシック"/>
        <family val="3"/>
      </rPr>
      <t>不整脈及び伝導障害</t>
    </r>
  </si>
  <si>
    <r>
      <t xml:space="preserve">  </t>
    </r>
    <r>
      <rPr>
        <sz val="10"/>
        <rFont val="ＭＳ Ｐゴシック"/>
        <family val="3"/>
      </rPr>
      <t>心不全</t>
    </r>
  </si>
  <si>
    <r>
      <t xml:space="preserve">  </t>
    </r>
    <r>
      <rPr>
        <sz val="10"/>
        <rFont val="ＭＳ Ｐゴシック"/>
        <family val="3"/>
      </rPr>
      <t>くも膜下出血</t>
    </r>
  </si>
  <si>
    <r>
      <t xml:space="preserve">  </t>
    </r>
    <r>
      <rPr>
        <sz val="10"/>
        <rFont val="ＭＳ Ｐゴシック"/>
        <family val="3"/>
      </rPr>
      <t>脳内出血</t>
    </r>
  </si>
  <si>
    <r>
      <t xml:space="preserve">  </t>
    </r>
    <r>
      <rPr>
        <sz val="10"/>
        <rFont val="ＭＳ Ｐゴシック"/>
        <family val="3"/>
      </rPr>
      <t>脳梗塞</t>
    </r>
  </si>
  <si>
    <r>
      <t xml:space="preserve">  </t>
    </r>
    <r>
      <rPr>
        <sz val="10"/>
        <rFont val="ＭＳ Ｐゴシック"/>
        <family val="3"/>
      </rPr>
      <t>交通事故</t>
    </r>
  </si>
  <si>
    <r>
      <t>（注）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選択死因分類以外による死因以外の死因を含む。</t>
    </r>
  </si>
  <si>
    <t>(平成23年)</t>
  </si>
  <si>
    <t>(平成23年)</t>
  </si>
  <si>
    <t>(平成23年)</t>
  </si>
  <si>
    <t>第１２表 死亡数、性・死因（選択死因分類）・死亡場所別 ＜県総数・男女計＞</t>
  </si>
  <si>
    <t>第１２表 死亡数、性・死因（選択死因分類）・死亡場所別 ＜県総数・男＞</t>
  </si>
  <si>
    <t>第１２表 死亡数、性・死因（選択死因分類）・死亡場所別 ＜県総数・女＞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</si>
</sst>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 * #,##0.0_ ;_ * \-#,##0.0_ ;_ * &quot;-&quot;_ ;_ @_ "/>
    <numFmt numFmtId="195" formatCode="_ * #,##0.0_ ;_ * \-#,##0.0_ ;_ * &quot;-&quot;?_ ;_ @_ 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 * #,##0.0_ ;_ * \-#,##0.0_ ;_ * &quot;・&quot;?_ ;_ @_ "/>
    <numFmt numFmtId="201" formatCode="_ * #,##0_ ;_ * \-#,##0_ ;_ * &quot;・&quot;_ ;_ @_ "/>
  </numFmts>
  <fonts count="12">
    <font>
      <sz val="11"/>
      <name val="ＭＳ ・団"/>
      <family val="1"/>
    </font>
    <font>
      <b/>
      <sz val="11"/>
      <name val="ＭＳ ・団"/>
      <family val="1"/>
    </font>
    <font>
      <i/>
      <sz val="11"/>
      <name val="ＭＳ ・団"/>
      <family val="1"/>
    </font>
    <font>
      <b/>
      <i/>
      <sz val="11"/>
      <name val="ＭＳ ・団"/>
      <family val="1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3"/>
      <name val="ＭＳ Ｐゴシック"/>
      <family val="3"/>
    </font>
    <font>
      <sz val="6"/>
      <name val="ＭＳ ・団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left" vertical="top"/>
    </xf>
    <xf numFmtId="0" fontId="6" fillId="0" borderId="2" xfId="0" applyFont="1" applyBorder="1" applyAlignment="1" quotePrefix="1">
      <alignment horizontal="left" vertical="top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 quotePrefix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1" fontId="5" fillId="0" borderId="0" xfId="0" applyNumberFormat="1" applyFont="1" applyAlignment="1">
      <alignment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 quotePrefix="1">
      <alignment vertical="center"/>
    </xf>
    <xf numFmtId="41" fontId="5" fillId="0" borderId="25" xfId="0" applyNumberFormat="1" applyFont="1" applyBorder="1" applyAlignment="1" quotePrefix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5" fillId="0" borderId="28" xfId="0" applyNumberFormat="1" applyFont="1" applyBorder="1" applyAlignment="1" quotePrefix="1">
      <alignment vertical="center"/>
    </xf>
    <xf numFmtId="41" fontId="5" fillId="0" borderId="29" xfId="0" applyNumberFormat="1" applyFont="1" applyBorder="1" applyAlignment="1" quotePrefix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2" xfId="0" applyNumberFormat="1" applyFont="1" applyBorder="1" applyAlignment="1" quotePrefix="1">
      <alignment vertical="center"/>
    </xf>
    <xf numFmtId="41" fontId="5" fillId="0" borderId="33" xfId="0" applyNumberFormat="1" applyFont="1" applyBorder="1" applyAlignment="1" quotePrefix="1">
      <alignment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 quotePrefix="1">
      <alignment vertical="center"/>
    </xf>
    <xf numFmtId="41" fontId="5" fillId="0" borderId="37" xfId="0" applyNumberFormat="1" applyFont="1" applyBorder="1" applyAlignment="1" quotePrefix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 quotePrefix="1">
      <alignment vertical="center"/>
    </xf>
    <xf numFmtId="41" fontId="5" fillId="0" borderId="41" xfId="0" applyNumberFormat="1" applyFont="1" applyBorder="1" applyAlignment="1" quotePrefix="1">
      <alignment vertical="center"/>
    </xf>
    <xf numFmtId="41" fontId="5" fillId="0" borderId="42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44" xfId="0" applyNumberFormat="1" applyFont="1" applyBorder="1" applyAlignment="1" quotePrefix="1">
      <alignment vertical="center"/>
    </xf>
    <xf numFmtId="41" fontId="5" fillId="0" borderId="45" xfId="0" applyNumberFormat="1" applyFont="1" applyBorder="1" applyAlignment="1" quotePrefix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48" xfId="0" applyFont="1" applyBorder="1" applyAlignment="1" quotePrefix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 wrapText="1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49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/>
    </xf>
    <xf numFmtId="0" fontId="7" fillId="0" borderId="21" xfId="0" applyFont="1" applyBorder="1" applyAlignment="1">
      <alignment horizontal="centerContinuous" vertical="center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49" xfId="0" applyFont="1" applyBorder="1" applyAlignment="1" quotePrefix="1">
      <alignment horizontal="center" vertical="center" wrapText="1"/>
    </xf>
    <xf numFmtId="0" fontId="5" fillId="0" borderId="48" xfId="0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/>
    </xf>
    <xf numFmtId="0" fontId="7" fillId="0" borderId="21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</cellXfs>
  <cellStyles count="10">
    <cellStyle name="Normal" xfId="0"/>
    <cellStyle name="Percent" xfId="15"/>
    <cellStyle name="桁蟻唇Ｆ [0.00]_Sheet1" xfId="16"/>
    <cellStyle name="桁蟻唇Ｆ_Sheet1" xfId="17"/>
    <cellStyle name="Comma [0]" xfId="18"/>
    <cellStyle name="Comma" xfId="19"/>
    <cellStyle name="脱浦 [0.00]_Sheet1" xfId="20"/>
    <cellStyle name="脱浦_Sheet1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390525</xdr:colOff>
      <xdr:row>39</xdr:row>
      <xdr:rowOff>76200</xdr:rowOff>
    </xdr:from>
    <xdr:to>
      <xdr:col>14</xdr:col>
      <xdr:colOff>390525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867900" y="1410652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39</xdr:row>
      <xdr:rowOff>76200</xdr:rowOff>
    </xdr:from>
    <xdr:to>
      <xdr:col>14</xdr:col>
      <xdr:colOff>133350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610725" y="1410652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39</xdr:row>
      <xdr:rowOff>76200</xdr:rowOff>
    </xdr:from>
    <xdr:to>
      <xdr:col>14</xdr:col>
      <xdr:colOff>133350</xdr:colOff>
      <xdr:row>40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610725" y="1410652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49"/>
  <sheetViews>
    <sheetView tabSelected="1"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114</v>
      </c>
      <c r="C1" s="63"/>
      <c r="N1" s="65"/>
      <c r="O1" s="64" t="s">
        <v>112</v>
      </c>
    </row>
    <row r="2" spans="2:15" ht="23.25" customHeight="1">
      <c r="B2" s="3"/>
      <c r="C2" s="4"/>
      <c r="D2" s="5"/>
      <c r="E2" s="6"/>
      <c r="F2" s="7"/>
      <c r="G2" s="8"/>
      <c r="H2" s="67" t="s">
        <v>0</v>
      </c>
      <c r="I2" s="9"/>
      <c r="J2" s="7"/>
      <c r="K2" s="7"/>
      <c r="L2" s="10"/>
      <c r="M2" s="68" t="s">
        <v>1</v>
      </c>
      <c r="N2" s="11"/>
      <c r="O2" s="12"/>
    </row>
    <row r="3" spans="2:15" ht="35.25" customHeight="1" thickBot="1">
      <c r="B3" s="69" t="s">
        <v>2</v>
      </c>
      <c r="C3" s="13"/>
      <c r="D3" s="70" t="s">
        <v>3</v>
      </c>
      <c r="E3" s="71" t="s">
        <v>4</v>
      </c>
      <c r="F3" s="72" t="s">
        <v>5</v>
      </c>
      <c r="G3" s="72" t="s">
        <v>6</v>
      </c>
      <c r="H3" s="72" t="s">
        <v>7</v>
      </c>
      <c r="I3" s="73" t="s">
        <v>8</v>
      </c>
      <c r="J3" s="72" t="s">
        <v>9</v>
      </c>
      <c r="K3" s="73" t="s">
        <v>10</v>
      </c>
      <c r="L3" s="72" t="s">
        <v>5</v>
      </c>
      <c r="M3" s="72" t="s">
        <v>11</v>
      </c>
      <c r="N3" s="72" t="s">
        <v>12</v>
      </c>
      <c r="O3" s="74" t="s">
        <v>13</v>
      </c>
    </row>
    <row r="4" spans="2:15" ht="30" customHeight="1" thickBot="1">
      <c r="B4" s="75" t="s">
        <v>14</v>
      </c>
      <c r="C4" s="61"/>
      <c r="D4" s="60"/>
      <c r="E4" s="30">
        <f>'第12表 数 (男)'!E4+'第12表 数 (女)'!E4</f>
        <v>20008</v>
      </c>
      <c r="F4" s="31">
        <f>'第12表 数 (男)'!F4+'第12表 数 (女)'!F4</f>
        <v>17846</v>
      </c>
      <c r="G4" s="32">
        <f>'第12表 数 (男)'!G4+'第12表 数 (女)'!G4</f>
        <v>15477</v>
      </c>
      <c r="H4" s="32">
        <f>'第12表 数 (男)'!H4+'第12表 数 (女)'!H4</f>
        <v>1131</v>
      </c>
      <c r="I4" s="32">
        <f>'第12表 数 (男)'!I4+'第12表 数 (女)'!I4</f>
        <v>328</v>
      </c>
      <c r="J4" s="32">
        <f>'第12表 数 (男)'!J4+'第12表 数 (女)'!J4</f>
        <v>0</v>
      </c>
      <c r="K4" s="32">
        <f>'第12表 数 (男)'!K4+'第12表 数 (女)'!K4</f>
        <v>910</v>
      </c>
      <c r="L4" s="32">
        <f>'第12表 数 (男)'!L4+'第12表 数 (女)'!L4</f>
        <v>2162</v>
      </c>
      <c r="M4" s="32">
        <f>'第12表 数 (男)'!M4+'第12表 数 (女)'!M4</f>
        <v>1795</v>
      </c>
      <c r="N4" s="32">
        <f>'第12表 数 (男)'!N4+'第12表 数 (女)'!N4</f>
        <v>367</v>
      </c>
      <c r="O4" s="33">
        <f>'第12表 数 (男)'!O4+'第12表 数 (女)'!O4</f>
        <v>0</v>
      </c>
    </row>
    <row r="5" spans="2:15" ht="28.5" customHeight="1">
      <c r="B5" s="14" t="s">
        <v>15</v>
      </c>
      <c r="C5" s="15"/>
      <c r="D5" s="76" t="s">
        <v>16</v>
      </c>
      <c r="E5" s="34">
        <f>'第12表 数 (男)'!E5+'第12表 数 (女)'!E5</f>
        <v>38</v>
      </c>
      <c r="F5" s="35">
        <f>'第12表 数 (男)'!F5+'第12表 数 (女)'!F5</f>
        <v>38</v>
      </c>
      <c r="G5" s="36">
        <f>'第12表 数 (男)'!G5+'第12表 数 (女)'!G5</f>
        <v>38</v>
      </c>
      <c r="H5" s="36">
        <f>'第12表 数 (男)'!H5+'第12表 数 (女)'!H5</f>
        <v>0</v>
      </c>
      <c r="I5" s="36">
        <f>'第12表 数 (男)'!I5+'第12表 数 (女)'!I5</f>
        <v>0</v>
      </c>
      <c r="J5" s="36">
        <f>'第12表 数 (男)'!J5+'第12表 数 (女)'!J5</f>
        <v>0</v>
      </c>
      <c r="K5" s="36">
        <f>'第12表 数 (男)'!K5+'第12表 数 (女)'!K5</f>
        <v>0</v>
      </c>
      <c r="L5" s="36">
        <f>'第12表 数 (男)'!L5+'第12表 数 (女)'!L5</f>
        <v>0</v>
      </c>
      <c r="M5" s="36">
        <f>'第12表 数 (男)'!M5+'第12表 数 (女)'!M5</f>
        <v>0</v>
      </c>
      <c r="N5" s="36">
        <f>'第12表 数 (男)'!N5+'第12表 数 (女)'!N5</f>
        <v>0</v>
      </c>
      <c r="O5" s="37">
        <f>'第12表 数 (男)'!O5+'第12表 数 (女)'!O5</f>
        <v>0</v>
      </c>
    </row>
    <row r="6" spans="2:15" ht="28.5" customHeight="1">
      <c r="B6" s="17" t="s">
        <v>17</v>
      </c>
      <c r="C6" s="18"/>
      <c r="D6" s="77" t="s">
        <v>18</v>
      </c>
      <c r="E6" s="38">
        <f>'第12表 数 (男)'!E6+'第12表 数 (女)'!E6</f>
        <v>5314</v>
      </c>
      <c r="F6" s="39">
        <f>'第12表 数 (男)'!F6+'第12表 数 (女)'!F6</f>
        <v>5016</v>
      </c>
      <c r="G6" s="40">
        <f>'第12表 数 (男)'!G6+'第12表 数 (女)'!G6</f>
        <v>4659</v>
      </c>
      <c r="H6" s="40">
        <f>'第12表 数 (男)'!H6+'第12表 数 (女)'!H6</f>
        <v>272</v>
      </c>
      <c r="I6" s="40">
        <f>'第12表 数 (男)'!I6+'第12表 数 (女)'!I6</f>
        <v>25</v>
      </c>
      <c r="J6" s="40">
        <f>'第12表 数 (男)'!J6+'第12表 数 (女)'!J6</f>
        <v>0</v>
      </c>
      <c r="K6" s="40">
        <f>'第12表 数 (男)'!K6+'第12表 数 (女)'!K6</f>
        <v>60</v>
      </c>
      <c r="L6" s="40">
        <f>'第12表 数 (男)'!L6+'第12表 数 (女)'!L6</f>
        <v>298</v>
      </c>
      <c r="M6" s="40">
        <f>'第12表 数 (男)'!M6+'第12表 数 (女)'!M6</f>
        <v>283</v>
      </c>
      <c r="N6" s="40">
        <f>'第12表 数 (男)'!N6+'第12表 数 (女)'!N6</f>
        <v>15</v>
      </c>
      <c r="O6" s="41">
        <f>'第12表 数 (男)'!O6+'第12表 数 (女)'!O6</f>
        <v>0</v>
      </c>
    </row>
    <row r="7" spans="2:15" ht="28.5" customHeight="1">
      <c r="B7" s="17" t="s">
        <v>19</v>
      </c>
      <c r="C7" s="20"/>
      <c r="D7" s="19" t="s">
        <v>20</v>
      </c>
      <c r="E7" s="38">
        <f>'第12表 数 (男)'!E7+'第12表 数 (女)'!E7</f>
        <v>138</v>
      </c>
      <c r="F7" s="39">
        <f>'第12表 数 (男)'!F7+'第12表 数 (女)'!F7</f>
        <v>130</v>
      </c>
      <c r="G7" s="40">
        <f>'第12表 数 (男)'!G7+'第12表 数 (女)'!G7</f>
        <v>120</v>
      </c>
      <c r="H7" s="40">
        <f>'第12表 数 (男)'!H7+'第12表 数 (女)'!H7</f>
        <v>9</v>
      </c>
      <c r="I7" s="40">
        <f>'第12表 数 (男)'!I7+'第12表 数 (女)'!I7</f>
        <v>0</v>
      </c>
      <c r="J7" s="40">
        <f>'第12表 数 (男)'!J7+'第12表 数 (女)'!J7</f>
        <v>0</v>
      </c>
      <c r="K7" s="40">
        <f>'第12表 数 (男)'!K7+'第12表 数 (女)'!K7</f>
        <v>1</v>
      </c>
      <c r="L7" s="40">
        <f>'第12表 数 (男)'!L7+'第12表 数 (女)'!L7</f>
        <v>8</v>
      </c>
      <c r="M7" s="40">
        <f>'第12表 数 (男)'!M7+'第12表 数 (女)'!M7</f>
        <v>8</v>
      </c>
      <c r="N7" s="40">
        <f>'第12表 数 (男)'!N7+'第12表 数 (女)'!N7</f>
        <v>0</v>
      </c>
      <c r="O7" s="41">
        <f>'第12表 数 (男)'!O7+'第12表 数 (女)'!O7</f>
        <v>0</v>
      </c>
    </row>
    <row r="8" spans="2:15" ht="28.5" customHeight="1">
      <c r="B8" s="17" t="s">
        <v>21</v>
      </c>
      <c r="C8" s="20"/>
      <c r="D8" s="19" t="s">
        <v>22</v>
      </c>
      <c r="E8" s="38">
        <f>'第12表 数 (男)'!E8+'第12表 数 (女)'!E8</f>
        <v>583</v>
      </c>
      <c r="F8" s="39">
        <f>'第12表 数 (男)'!F8+'第12表 数 (女)'!F8</f>
        <v>537</v>
      </c>
      <c r="G8" s="40">
        <f>'第12表 数 (男)'!G8+'第12表 数 (女)'!G8</f>
        <v>491</v>
      </c>
      <c r="H8" s="40">
        <f>'第12表 数 (男)'!H8+'第12表 数 (女)'!H8</f>
        <v>35</v>
      </c>
      <c r="I8" s="40">
        <f>'第12表 数 (男)'!I8+'第12表 数 (女)'!I8</f>
        <v>4</v>
      </c>
      <c r="J8" s="40">
        <f>'第12表 数 (男)'!J8+'第12表 数 (女)'!J8</f>
        <v>0</v>
      </c>
      <c r="K8" s="40">
        <f>'第12表 数 (男)'!K8+'第12表 数 (女)'!K8</f>
        <v>7</v>
      </c>
      <c r="L8" s="40">
        <f>'第12表 数 (男)'!L8+'第12表 数 (女)'!L8</f>
        <v>46</v>
      </c>
      <c r="M8" s="40">
        <f>'第12表 数 (男)'!M8+'第12表 数 (女)'!M8</f>
        <v>39</v>
      </c>
      <c r="N8" s="40">
        <f>'第12表 数 (男)'!N8+'第12表 数 (女)'!N8</f>
        <v>7</v>
      </c>
      <c r="O8" s="41">
        <f>'第12表 数 (男)'!O8+'第12表 数 (女)'!O8</f>
        <v>0</v>
      </c>
    </row>
    <row r="9" spans="2:15" ht="28.5" customHeight="1">
      <c r="B9" s="17" t="s">
        <v>23</v>
      </c>
      <c r="C9" s="20"/>
      <c r="D9" s="19" t="s">
        <v>24</v>
      </c>
      <c r="E9" s="38">
        <f>'第12表 数 (男)'!E9+'第12表 数 (女)'!E9</f>
        <v>455</v>
      </c>
      <c r="F9" s="39">
        <f>'第12表 数 (男)'!F9+'第12表 数 (女)'!F9</f>
        <v>433</v>
      </c>
      <c r="G9" s="40">
        <f>'第12表 数 (男)'!G9+'第12表 数 (女)'!G9</f>
        <v>403</v>
      </c>
      <c r="H9" s="40">
        <f>'第12表 数 (男)'!H9+'第12表 数 (女)'!H9</f>
        <v>19</v>
      </c>
      <c r="I9" s="40">
        <f>'第12表 数 (男)'!I9+'第12表 数 (女)'!I9</f>
        <v>4</v>
      </c>
      <c r="J9" s="40">
        <f>'第12表 数 (男)'!J9+'第12表 数 (女)'!J9</f>
        <v>0</v>
      </c>
      <c r="K9" s="40">
        <f>'第12表 数 (男)'!K9+'第12表 数 (女)'!K9</f>
        <v>7</v>
      </c>
      <c r="L9" s="40">
        <f>'第12表 数 (男)'!L9+'第12表 数 (女)'!L9</f>
        <v>22</v>
      </c>
      <c r="M9" s="40">
        <f>'第12表 数 (男)'!M9+'第12表 数 (女)'!M9</f>
        <v>21</v>
      </c>
      <c r="N9" s="40">
        <f>'第12表 数 (男)'!N9+'第12表 数 (女)'!N9</f>
        <v>1</v>
      </c>
      <c r="O9" s="41">
        <f>'第12表 数 (男)'!O9+'第12表 数 (女)'!O9</f>
        <v>0</v>
      </c>
    </row>
    <row r="10" spans="2:15" ht="28.5" customHeight="1">
      <c r="B10" s="17" t="s">
        <v>25</v>
      </c>
      <c r="C10" s="20"/>
      <c r="D10" s="19" t="s">
        <v>26</v>
      </c>
      <c r="E10" s="38">
        <f>'第12表 数 (男)'!E10+'第12表 数 (女)'!E10</f>
        <v>165</v>
      </c>
      <c r="F10" s="39">
        <f>'第12表 数 (男)'!F10+'第12表 数 (女)'!F10</f>
        <v>154</v>
      </c>
      <c r="G10" s="40">
        <f>'第12表 数 (男)'!G10+'第12表 数 (女)'!G10</f>
        <v>146</v>
      </c>
      <c r="H10" s="40">
        <f>'第12表 数 (男)'!H10+'第12表 数 (女)'!H10</f>
        <v>5</v>
      </c>
      <c r="I10" s="40">
        <f>'第12表 数 (男)'!I10+'第12表 数 (女)'!I10</f>
        <v>1</v>
      </c>
      <c r="J10" s="40">
        <f>'第12表 数 (男)'!J10+'第12表 数 (女)'!J10</f>
        <v>0</v>
      </c>
      <c r="K10" s="40">
        <f>'第12表 数 (男)'!K10+'第12表 数 (女)'!K10</f>
        <v>2</v>
      </c>
      <c r="L10" s="40">
        <f>'第12表 数 (男)'!L10+'第12表 数 (女)'!L10</f>
        <v>11</v>
      </c>
      <c r="M10" s="40">
        <f>'第12表 数 (男)'!M10+'第12表 数 (女)'!M10</f>
        <v>11</v>
      </c>
      <c r="N10" s="40">
        <f>'第12表 数 (男)'!N10+'第12表 数 (女)'!N10</f>
        <v>0</v>
      </c>
      <c r="O10" s="41">
        <f>'第12表 数 (男)'!O10+'第12表 数 (女)'!O10</f>
        <v>0</v>
      </c>
    </row>
    <row r="11" spans="2:15" ht="28.5" customHeight="1">
      <c r="B11" s="17" t="s">
        <v>27</v>
      </c>
      <c r="C11" s="20"/>
      <c r="D11" s="19" t="s">
        <v>28</v>
      </c>
      <c r="E11" s="38">
        <f>'第12表 数 (男)'!E11+'第12表 数 (女)'!E11</f>
        <v>551</v>
      </c>
      <c r="F11" s="39">
        <f>'第12表 数 (男)'!F11+'第12表 数 (女)'!F11</f>
        <v>523</v>
      </c>
      <c r="G11" s="40">
        <f>'第12表 数 (男)'!G11+'第12表 数 (女)'!G11</f>
        <v>487</v>
      </c>
      <c r="H11" s="40">
        <f>'第12表 数 (男)'!H11+'第12表 数 (女)'!H11</f>
        <v>29</v>
      </c>
      <c r="I11" s="40">
        <f>'第12表 数 (男)'!I11+'第12表 数 (女)'!I11</f>
        <v>0</v>
      </c>
      <c r="J11" s="40">
        <f>'第12表 数 (男)'!J11+'第12表 数 (女)'!J11</f>
        <v>0</v>
      </c>
      <c r="K11" s="40">
        <f>'第12表 数 (男)'!K11+'第12表 数 (女)'!K11</f>
        <v>7</v>
      </c>
      <c r="L11" s="40">
        <f>'第12表 数 (男)'!L11+'第12表 数 (女)'!L11</f>
        <v>28</v>
      </c>
      <c r="M11" s="40">
        <f>'第12表 数 (男)'!M11+'第12表 数 (女)'!M11</f>
        <v>28</v>
      </c>
      <c r="N11" s="40">
        <f>'第12表 数 (男)'!N11+'第12表 数 (女)'!N11</f>
        <v>0</v>
      </c>
      <c r="O11" s="41">
        <f>'第12表 数 (男)'!O11+'第12表 数 (女)'!O11</f>
        <v>0</v>
      </c>
    </row>
    <row r="12" spans="2:15" ht="28.5" customHeight="1">
      <c r="B12" s="17" t="s">
        <v>29</v>
      </c>
      <c r="C12" s="20"/>
      <c r="D12" s="19" t="s">
        <v>30</v>
      </c>
      <c r="E12" s="38">
        <f>'第12表 数 (男)'!E12+'第12表 数 (女)'!E12</f>
        <v>295</v>
      </c>
      <c r="F12" s="39">
        <f>'第12表 数 (男)'!F12+'第12表 数 (女)'!F12</f>
        <v>287</v>
      </c>
      <c r="G12" s="40">
        <f>'第12表 数 (男)'!G12+'第12表 数 (女)'!G12</f>
        <v>266</v>
      </c>
      <c r="H12" s="40">
        <f>'第12表 数 (男)'!H12+'第12表 数 (女)'!H12</f>
        <v>15</v>
      </c>
      <c r="I12" s="40">
        <f>'第12表 数 (男)'!I12+'第12表 数 (女)'!I12</f>
        <v>3</v>
      </c>
      <c r="J12" s="40">
        <f>'第12表 数 (男)'!J12+'第12表 数 (女)'!J12</f>
        <v>0</v>
      </c>
      <c r="K12" s="40">
        <f>'第12表 数 (男)'!K12+'第12表 数 (女)'!K12</f>
        <v>3</v>
      </c>
      <c r="L12" s="40">
        <f>'第12表 数 (男)'!L12+'第12表 数 (女)'!L12</f>
        <v>8</v>
      </c>
      <c r="M12" s="40">
        <f>'第12表 数 (男)'!M12+'第12表 数 (女)'!M12</f>
        <v>6</v>
      </c>
      <c r="N12" s="40">
        <f>'第12表 数 (男)'!N12+'第12表 数 (女)'!N12</f>
        <v>2</v>
      </c>
      <c r="O12" s="41">
        <f>'第12表 数 (男)'!O12+'第12表 数 (女)'!O12</f>
        <v>0</v>
      </c>
    </row>
    <row r="13" spans="2:15" ht="28.5" customHeight="1">
      <c r="B13" s="17" t="s">
        <v>31</v>
      </c>
      <c r="C13" s="20"/>
      <c r="D13" s="19" t="s">
        <v>32</v>
      </c>
      <c r="E13" s="38">
        <f>'第12表 数 (男)'!E13+'第12表 数 (女)'!E13</f>
        <v>431</v>
      </c>
      <c r="F13" s="39">
        <f>'第12表 数 (男)'!F13+'第12表 数 (女)'!F13</f>
        <v>396</v>
      </c>
      <c r="G13" s="40">
        <f>'第12表 数 (男)'!G13+'第12表 数 (女)'!G13</f>
        <v>367</v>
      </c>
      <c r="H13" s="40">
        <f>'第12表 数 (男)'!H13+'第12表 数 (女)'!H13</f>
        <v>24</v>
      </c>
      <c r="I13" s="40">
        <f>'第12表 数 (男)'!I13+'第12表 数 (女)'!I13</f>
        <v>3</v>
      </c>
      <c r="J13" s="40">
        <f>'第12表 数 (男)'!J13+'第12表 数 (女)'!J13</f>
        <v>0</v>
      </c>
      <c r="K13" s="40">
        <f>'第12表 数 (男)'!K13+'第12表 数 (女)'!K13</f>
        <v>2</v>
      </c>
      <c r="L13" s="40">
        <f>'第12表 数 (男)'!L13+'第12表 数 (女)'!L13</f>
        <v>35</v>
      </c>
      <c r="M13" s="40">
        <f>'第12表 数 (男)'!M13+'第12表 数 (女)'!M13</f>
        <v>35</v>
      </c>
      <c r="N13" s="40">
        <f>'第12表 数 (男)'!N13+'第12表 数 (女)'!N13</f>
        <v>0</v>
      </c>
      <c r="O13" s="41">
        <f>'第12表 数 (男)'!O13+'第12表 数 (女)'!O13</f>
        <v>0</v>
      </c>
    </row>
    <row r="14" spans="2:15" ht="28.5" customHeight="1">
      <c r="B14" s="17" t="s">
        <v>33</v>
      </c>
      <c r="C14" s="20"/>
      <c r="D14" s="19" t="s">
        <v>34</v>
      </c>
      <c r="E14" s="38">
        <f>'第12表 数 (男)'!E14+'第12表 数 (女)'!E14</f>
        <v>1044</v>
      </c>
      <c r="F14" s="39">
        <f>'第12表 数 (男)'!F14+'第12表 数 (女)'!F14</f>
        <v>994</v>
      </c>
      <c r="G14" s="40">
        <f>'第12表 数 (男)'!G14+'第12表 数 (女)'!G14</f>
        <v>934</v>
      </c>
      <c r="H14" s="40">
        <f>'第12表 数 (男)'!H14+'第12表 数 (女)'!H14</f>
        <v>51</v>
      </c>
      <c r="I14" s="40">
        <f>'第12表 数 (男)'!I14+'第12表 数 (女)'!I14</f>
        <v>3</v>
      </c>
      <c r="J14" s="40">
        <f>'第12表 数 (男)'!J14+'第12表 数 (女)'!J14</f>
        <v>0</v>
      </c>
      <c r="K14" s="40">
        <f>'第12表 数 (男)'!K14+'第12表 数 (女)'!K14</f>
        <v>6</v>
      </c>
      <c r="L14" s="40">
        <f>'第12表 数 (男)'!L14+'第12表 数 (女)'!L14</f>
        <v>50</v>
      </c>
      <c r="M14" s="40">
        <f>'第12表 数 (男)'!M14+'第12表 数 (女)'!M14</f>
        <v>48</v>
      </c>
      <c r="N14" s="40">
        <f>'第12表 数 (男)'!N14+'第12表 数 (女)'!N14</f>
        <v>2</v>
      </c>
      <c r="O14" s="41">
        <f>'第12表 数 (男)'!O14+'第12表 数 (女)'!O14</f>
        <v>0</v>
      </c>
    </row>
    <row r="15" spans="2:15" ht="28.5" customHeight="1">
      <c r="B15" s="17" t="s">
        <v>35</v>
      </c>
      <c r="C15" s="20"/>
      <c r="D15" s="19" t="s">
        <v>36</v>
      </c>
      <c r="E15" s="38">
        <f>'第12表 数 (男)'!E15+'第12表 数 (女)'!E15</f>
        <v>182</v>
      </c>
      <c r="F15" s="39">
        <f>'第12表 数 (男)'!F15+'第12表 数 (女)'!F15</f>
        <v>169</v>
      </c>
      <c r="G15" s="40">
        <f>'第12表 数 (男)'!G15+'第12表 数 (女)'!G15</f>
        <v>159</v>
      </c>
      <c r="H15" s="40">
        <f>'第12表 数 (男)'!H15+'第12表 数 (女)'!H15</f>
        <v>6</v>
      </c>
      <c r="I15" s="40">
        <f>'第12表 数 (男)'!I15+'第12表 数 (女)'!I15</f>
        <v>1</v>
      </c>
      <c r="J15" s="40">
        <f>'第12表 数 (男)'!J15+'第12表 数 (女)'!J15</f>
        <v>0</v>
      </c>
      <c r="K15" s="40">
        <f>'第12表 数 (男)'!K15+'第12表 数 (女)'!K15</f>
        <v>3</v>
      </c>
      <c r="L15" s="40">
        <f>'第12表 数 (男)'!L15+'第12表 数 (女)'!L15</f>
        <v>13</v>
      </c>
      <c r="M15" s="40">
        <f>'第12表 数 (男)'!M15+'第12表 数 (女)'!M15</f>
        <v>11</v>
      </c>
      <c r="N15" s="40">
        <f>'第12表 数 (男)'!N15+'第12表 数 (女)'!N15</f>
        <v>2</v>
      </c>
      <c r="O15" s="41">
        <f>'第12表 数 (男)'!O15+'第12表 数 (女)'!O15</f>
        <v>0</v>
      </c>
    </row>
    <row r="16" spans="2:15" ht="28.5" customHeight="1">
      <c r="B16" s="17" t="s">
        <v>37</v>
      </c>
      <c r="C16" s="20"/>
      <c r="D16" s="19" t="s">
        <v>38</v>
      </c>
      <c r="E16" s="38">
        <f>'第12表 数 (男)'!E16+'第12表 数 (女)'!E16</f>
        <v>106</v>
      </c>
      <c r="F16" s="39">
        <f>'第12表 数 (男)'!F16+'第12表 数 (女)'!F16</f>
        <v>97</v>
      </c>
      <c r="G16" s="40">
        <f>'第12表 数 (男)'!G16+'第12表 数 (女)'!G16</f>
        <v>89</v>
      </c>
      <c r="H16" s="40">
        <f>'第12表 数 (男)'!H16+'第12表 数 (女)'!H16</f>
        <v>4</v>
      </c>
      <c r="I16" s="40">
        <f>'第12表 数 (男)'!I16+'第12表 数 (女)'!I16</f>
        <v>1</v>
      </c>
      <c r="J16" s="40">
        <f>'第12表 数 (男)'!J16+'第12表 数 (女)'!J16</f>
        <v>0</v>
      </c>
      <c r="K16" s="40">
        <f>'第12表 数 (男)'!K16+'第12表 数 (女)'!K16</f>
        <v>3</v>
      </c>
      <c r="L16" s="40">
        <f>'第12表 数 (男)'!L16+'第12表 数 (女)'!L16</f>
        <v>9</v>
      </c>
      <c r="M16" s="40">
        <f>'第12表 数 (男)'!M16+'第12表 数 (女)'!M16</f>
        <v>9</v>
      </c>
      <c r="N16" s="40">
        <f>'第12表 数 (男)'!N16+'第12表 数 (女)'!N16</f>
        <v>0</v>
      </c>
      <c r="O16" s="41">
        <f>'第12表 数 (男)'!O16+'第12表 数 (女)'!O16</f>
        <v>0</v>
      </c>
    </row>
    <row r="17" spans="2:15" ht="28.5" customHeight="1">
      <c r="B17" s="17" t="s">
        <v>39</v>
      </c>
      <c r="C17" s="20"/>
      <c r="D17" s="19" t="s">
        <v>40</v>
      </c>
      <c r="E17" s="38">
        <f>'第12表 数 (男)'!E17+'第12表 数 (女)'!E17</f>
        <v>162</v>
      </c>
      <c r="F17" s="39">
        <f>'第12表 数 (男)'!F17+'第12表 数 (女)'!F17</f>
        <v>158</v>
      </c>
      <c r="G17" s="40">
        <f>'第12表 数 (男)'!G17+'第12表 数 (女)'!G17</f>
        <v>152</v>
      </c>
      <c r="H17" s="40">
        <f>'第12表 数 (男)'!H17+'第12表 数 (女)'!H17</f>
        <v>4</v>
      </c>
      <c r="I17" s="40">
        <f>'第12表 数 (男)'!I17+'第12表 数 (女)'!I17</f>
        <v>1</v>
      </c>
      <c r="J17" s="40">
        <f>'第12表 数 (男)'!J17+'第12表 数 (女)'!J17</f>
        <v>0</v>
      </c>
      <c r="K17" s="40">
        <f>'第12表 数 (男)'!K17+'第12表 数 (女)'!K17</f>
        <v>1</v>
      </c>
      <c r="L17" s="40">
        <f>'第12表 数 (男)'!L17+'第12表 数 (女)'!L17</f>
        <v>4</v>
      </c>
      <c r="M17" s="40">
        <f>'第12表 数 (男)'!M17+'第12表 数 (女)'!M17</f>
        <v>4</v>
      </c>
      <c r="N17" s="40">
        <f>'第12表 数 (男)'!N17+'第12表 数 (女)'!N17</f>
        <v>0</v>
      </c>
      <c r="O17" s="41">
        <f>'第12表 数 (男)'!O17+'第12表 数 (女)'!O17</f>
        <v>0</v>
      </c>
    </row>
    <row r="18" spans="2:15" ht="28.5" customHeight="1">
      <c r="B18" s="21" t="s">
        <v>41</v>
      </c>
      <c r="C18" s="62"/>
      <c r="D18" s="22" t="s">
        <v>42</v>
      </c>
      <c r="E18" s="42">
        <f>'第12表 数 (男)'!E18+'第12表 数 (女)'!E18</f>
        <v>620</v>
      </c>
      <c r="F18" s="43">
        <f>'第12表 数 (男)'!F18+'第12表 数 (女)'!F18</f>
        <v>587</v>
      </c>
      <c r="G18" s="44">
        <f>'第12表 数 (男)'!G18+'第12表 数 (女)'!G18</f>
        <v>549</v>
      </c>
      <c r="H18" s="44">
        <f>'第12表 数 (男)'!H18+'第12表 数 (女)'!H18</f>
        <v>24</v>
      </c>
      <c r="I18" s="44">
        <f>'第12表 数 (男)'!I18+'第12表 数 (女)'!I18</f>
        <v>5</v>
      </c>
      <c r="J18" s="44">
        <f>'第12表 数 (男)'!J18+'第12表 数 (女)'!J18</f>
        <v>0</v>
      </c>
      <c r="K18" s="44">
        <f>'第12表 数 (男)'!K18+'第12表 数 (女)'!K18</f>
        <v>9</v>
      </c>
      <c r="L18" s="44">
        <f>'第12表 数 (男)'!L18+'第12表 数 (女)'!L18</f>
        <v>33</v>
      </c>
      <c r="M18" s="44">
        <f>'第12表 数 (男)'!M18+'第12表 数 (女)'!M18</f>
        <v>32</v>
      </c>
      <c r="N18" s="44">
        <f>'第12表 数 (男)'!N18+'第12表 数 (女)'!N18</f>
        <v>1</v>
      </c>
      <c r="O18" s="45">
        <f>'第12表 数 (男)'!O18+'第12表 数 (女)'!O18</f>
        <v>0</v>
      </c>
    </row>
    <row r="19" spans="2:15" ht="28.5" customHeight="1">
      <c r="B19" s="23" t="s">
        <v>43</v>
      </c>
      <c r="C19" s="24"/>
      <c r="D19" s="78" t="s">
        <v>44</v>
      </c>
      <c r="E19" s="46">
        <f>'第12表 数 (男)'!E19+'第12表 数 (女)'!E19</f>
        <v>213</v>
      </c>
      <c r="F19" s="47">
        <f>'第12表 数 (男)'!F19+'第12表 数 (女)'!F19</f>
        <v>186</v>
      </c>
      <c r="G19" s="48">
        <f>'第12表 数 (男)'!G19+'第12表 数 (女)'!G19</f>
        <v>136</v>
      </c>
      <c r="H19" s="48">
        <f>'第12表 数 (男)'!H19+'第12表 数 (女)'!H19</f>
        <v>29</v>
      </c>
      <c r="I19" s="48">
        <f>'第12表 数 (男)'!I19+'第12表 数 (女)'!I19</f>
        <v>3</v>
      </c>
      <c r="J19" s="48">
        <f>'第12表 数 (男)'!J19+'第12表 数 (女)'!J19</f>
        <v>0</v>
      </c>
      <c r="K19" s="48">
        <f>'第12表 数 (男)'!K19+'第12表 数 (女)'!K19</f>
        <v>18</v>
      </c>
      <c r="L19" s="48">
        <f>'第12表 数 (男)'!L19+'第12表 数 (女)'!L19</f>
        <v>27</v>
      </c>
      <c r="M19" s="48">
        <f>'第12表 数 (男)'!M19+'第12表 数 (女)'!M19</f>
        <v>26</v>
      </c>
      <c r="N19" s="48">
        <f>'第12表 数 (男)'!N19+'第12表 数 (女)'!N19</f>
        <v>1</v>
      </c>
      <c r="O19" s="49">
        <f>'第12表 数 (男)'!O19+'第12表 数 (女)'!O19</f>
        <v>0</v>
      </c>
    </row>
    <row r="20" spans="2:15" ht="28.5" customHeight="1">
      <c r="B20" s="14" t="s">
        <v>45</v>
      </c>
      <c r="C20" s="15"/>
      <c r="D20" s="76" t="s">
        <v>46</v>
      </c>
      <c r="E20" s="34">
        <f>'第12表 数 (男)'!E20+'第12表 数 (女)'!E20</f>
        <v>116</v>
      </c>
      <c r="F20" s="35">
        <f>'第12表 数 (男)'!F20+'第12表 数 (女)'!F20</f>
        <v>86</v>
      </c>
      <c r="G20" s="36">
        <f>'第12表 数 (男)'!G20+'第12表 数 (女)'!G20</f>
        <v>54</v>
      </c>
      <c r="H20" s="36">
        <f>'第12表 数 (男)'!H20+'第12表 数 (女)'!H20</f>
        <v>14</v>
      </c>
      <c r="I20" s="36">
        <f>'第12表 数 (男)'!I20+'第12表 数 (女)'!I20</f>
        <v>3</v>
      </c>
      <c r="J20" s="36">
        <f>'第12表 数 (男)'!J20+'第12表 数 (女)'!J20</f>
        <v>0</v>
      </c>
      <c r="K20" s="36">
        <f>'第12表 数 (男)'!K20+'第12表 数 (女)'!K20</f>
        <v>15</v>
      </c>
      <c r="L20" s="36">
        <f>'第12表 数 (男)'!L20+'第12表 数 (女)'!L20</f>
        <v>30</v>
      </c>
      <c r="M20" s="36">
        <f>'第12表 数 (男)'!M20+'第12表 数 (女)'!M20</f>
        <v>29</v>
      </c>
      <c r="N20" s="36">
        <f>'第12表 数 (男)'!N20+'第12表 数 (女)'!N20</f>
        <v>1</v>
      </c>
      <c r="O20" s="37">
        <f>'第12表 数 (男)'!O20+'第12表 数 (女)'!O20</f>
        <v>0</v>
      </c>
    </row>
    <row r="21" spans="2:15" ht="28.5" customHeight="1">
      <c r="B21" s="17" t="s">
        <v>47</v>
      </c>
      <c r="C21" s="18"/>
      <c r="D21" s="77" t="s">
        <v>48</v>
      </c>
      <c r="E21" s="38">
        <f>'第12表 数 (男)'!E21+'第12表 数 (女)'!E21</f>
        <v>3184</v>
      </c>
      <c r="F21" s="39">
        <f>'第12表 数 (男)'!F21+'第12表 数 (女)'!F21</f>
        <v>2564</v>
      </c>
      <c r="G21" s="40">
        <f>'第12表 数 (男)'!G21+'第12表 数 (女)'!G21</f>
        <v>2158</v>
      </c>
      <c r="H21" s="40">
        <f>'第12表 数 (男)'!H21+'第12表 数 (女)'!H21</f>
        <v>180</v>
      </c>
      <c r="I21" s="40">
        <f>'第12表 数 (男)'!I21+'第12表 数 (女)'!I21</f>
        <v>76</v>
      </c>
      <c r="J21" s="40">
        <f>'第12表 数 (男)'!J21+'第12表 数 (女)'!J21</f>
        <v>0</v>
      </c>
      <c r="K21" s="40">
        <f>'第12表 数 (男)'!K21+'第12表 数 (女)'!K21</f>
        <v>150</v>
      </c>
      <c r="L21" s="40">
        <f>'第12表 数 (男)'!L21+'第12表 数 (女)'!L21</f>
        <v>620</v>
      </c>
      <c r="M21" s="40">
        <f>'第12表 数 (男)'!M21+'第12表 数 (女)'!M21</f>
        <v>572</v>
      </c>
      <c r="N21" s="40">
        <f>'第12表 数 (男)'!N21+'第12表 数 (女)'!N21</f>
        <v>48</v>
      </c>
      <c r="O21" s="41">
        <f>'第12表 数 (男)'!O21+'第12表 数 (女)'!O21</f>
        <v>0</v>
      </c>
    </row>
    <row r="22" spans="2:15" ht="28.5" customHeight="1">
      <c r="B22" s="17" t="s">
        <v>49</v>
      </c>
      <c r="C22" s="20"/>
      <c r="D22" s="19" t="s">
        <v>50</v>
      </c>
      <c r="E22" s="38">
        <f>'第12表 数 (男)'!E22+'第12表 数 (女)'!E22</f>
        <v>474</v>
      </c>
      <c r="F22" s="39">
        <f>'第12表 数 (男)'!F22+'第12表 数 (女)'!F22</f>
        <v>387</v>
      </c>
      <c r="G22" s="40">
        <f>'第12表 数 (男)'!G22+'第12表 数 (女)'!G22</f>
        <v>349</v>
      </c>
      <c r="H22" s="40">
        <f>'第12表 数 (男)'!H22+'第12表 数 (女)'!H22</f>
        <v>21</v>
      </c>
      <c r="I22" s="40">
        <f>'第12表 数 (男)'!I22+'第12表 数 (女)'!I22</f>
        <v>7</v>
      </c>
      <c r="J22" s="40">
        <f>'第12表 数 (男)'!J22+'第12表 数 (女)'!J22</f>
        <v>0</v>
      </c>
      <c r="K22" s="40">
        <f>'第12表 数 (男)'!K22+'第12表 数 (女)'!K22</f>
        <v>10</v>
      </c>
      <c r="L22" s="40">
        <f>'第12表 数 (男)'!L22+'第12表 数 (女)'!L22</f>
        <v>87</v>
      </c>
      <c r="M22" s="40">
        <f>'第12表 数 (男)'!M22+'第12表 数 (女)'!M22</f>
        <v>79</v>
      </c>
      <c r="N22" s="40">
        <f>'第12表 数 (男)'!N22+'第12表 数 (女)'!N22</f>
        <v>8</v>
      </c>
      <c r="O22" s="41">
        <f>'第12表 数 (男)'!O22+'第12表 数 (女)'!O22</f>
        <v>0</v>
      </c>
    </row>
    <row r="23" spans="2:15" ht="28.5" customHeight="1">
      <c r="B23" s="17" t="s">
        <v>51</v>
      </c>
      <c r="C23" s="20"/>
      <c r="D23" s="19" t="s">
        <v>52</v>
      </c>
      <c r="E23" s="38">
        <f>'第12表 数 (男)'!E23+'第12表 数 (女)'!E23</f>
        <v>336</v>
      </c>
      <c r="F23" s="39">
        <f>'第12表 数 (男)'!F23+'第12表 数 (女)'!F23</f>
        <v>235</v>
      </c>
      <c r="G23" s="40">
        <f>'第12表 数 (男)'!G23+'第12表 数 (女)'!G23</f>
        <v>186</v>
      </c>
      <c r="H23" s="40">
        <f>'第12表 数 (男)'!H23+'第12表 数 (女)'!H23</f>
        <v>27</v>
      </c>
      <c r="I23" s="40">
        <f>'第12表 数 (男)'!I23+'第12表 数 (女)'!I23</f>
        <v>3</v>
      </c>
      <c r="J23" s="40">
        <f>'第12表 数 (男)'!J23+'第12表 数 (女)'!J23</f>
        <v>0</v>
      </c>
      <c r="K23" s="40">
        <f>'第12表 数 (男)'!K23+'第12表 数 (女)'!K23</f>
        <v>19</v>
      </c>
      <c r="L23" s="40">
        <f>'第12表 数 (男)'!L23+'第12表 数 (女)'!L23</f>
        <v>101</v>
      </c>
      <c r="M23" s="40">
        <f>'第12表 数 (男)'!M23+'第12表 数 (女)'!M23</f>
        <v>91</v>
      </c>
      <c r="N23" s="40">
        <f>'第12表 数 (男)'!N23+'第12表 数 (女)'!N23</f>
        <v>10</v>
      </c>
      <c r="O23" s="41">
        <f>'第12表 数 (男)'!O23+'第12表 数 (女)'!O23</f>
        <v>0</v>
      </c>
    </row>
    <row r="24" spans="2:15" ht="28.5" customHeight="1">
      <c r="B24" s="17" t="s">
        <v>53</v>
      </c>
      <c r="C24" s="20"/>
      <c r="D24" s="19" t="s">
        <v>54</v>
      </c>
      <c r="E24" s="38">
        <f>'第12表 数 (男)'!E24+'第12表 数 (女)'!E24</f>
        <v>964</v>
      </c>
      <c r="F24" s="39">
        <f>'第12表 数 (男)'!F24+'第12表 数 (女)'!F24</f>
        <v>637</v>
      </c>
      <c r="G24" s="40">
        <f>'第12表 数 (男)'!G24+'第12表 数 (女)'!G24</f>
        <v>556</v>
      </c>
      <c r="H24" s="40">
        <f>'第12表 数 (男)'!H24+'第12表 数 (女)'!H24</f>
        <v>30</v>
      </c>
      <c r="I24" s="40">
        <f>'第12表 数 (男)'!I24+'第12表 数 (女)'!I24</f>
        <v>11</v>
      </c>
      <c r="J24" s="40">
        <f>'第12表 数 (男)'!J24+'第12表 数 (女)'!J24</f>
        <v>0</v>
      </c>
      <c r="K24" s="40">
        <f>'第12表 数 (男)'!K24+'第12表 数 (女)'!K24</f>
        <v>40</v>
      </c>
      <c r="L24" s="40">
        <f>'第12表 数 (男)'!L24+'第12表 数 (女)'!L24</f>
        <v>327</v>
      </c>
      <c r="M24" s="40">
        <f>'第12表 数 (男)'!M24+'第12表 数 (女)'!M24</f>
        <v>309</v>
      </c>
      <c r="N24" s="40">
        <f>'第12表 数 (男)'!N24+'第12表 数 (女)'!N24</f>
        <v>18</v>
      </c>
      <c r="O24" s="41">
        <f>'第12表 数 (男)'!O24+'第12表 数 (女)'!O24</f>
        <v>0</v>
      </c>
    </row>
    <row r="25" spans="2:15" ht="28.5" customHeight="1">
      <c r="B25" s="21" t="s">
        <v>55</v>
      </c>
      <c r="C25" s="20"/>
      <c r="D25" s="22" t="s">
        <v>56</v>
      </c>
      <c r="E25" s="42">
        <f>'第12表 数 (男)'!E25+'第12表 数 (女)'!E25</f>
        <v>1046</v>
      </c>
      <c r="F25" s="43">
        <f>'第12表 数 (男)'!F25+'第12表 数 (女)'!F25</f>
        <v>968</v>
      </c>
      <c r="G25" s="44">
        <f>'第12表 数 (男)'!G25+'第12表 数 (女)'!G25</f>
        <v>770</v>
      </c>
      <c r="H25" s="44">
        <f>'第12表 数 (男)'!H25+'第12表 数 (女)'!H25</f>
        <v>80</v>
      </c>
      <c r="I25" s="44">
        <f>'第12表 数 (男)'!I25+'第12表 数 (女)'!I25</f>
        <v>47</v>
      </c>
      <c r="J25" s="44">
        <f>'第12表 数 (男)'!J25+'第12表 数 (女)'!J25</f>
        <v>0</v>
      </c>
      <c r="K25" s="44">
        <f>'第12表 数 (男)'!K25+'第12表 数 (女)'!K25</f>
        <v>71</v>
      </c>
      <c r="L25" s="44">
        <f>'第12表 数 (男)'!L25+'第12表 数 (女)'!L25</f>
        <v>78</v>
      </c>
      <c r="M25" s="44">
        <f>'第12表 数 (男)'!M25+'第12表 数 (女)'!M25</f>
        <v>69</v>
      </c>
      <c r="N25" s="44">
        <f>'第12表 数 (男)'!N25+'第12表 数 (女)'!N25</f>
        <v>9</v>
      </c>
      <c r="O25" s="45">
        <f>'第12表 数 (男)'!O25+'第12表 数 (女)'!O25</f>
        <v>0</v>
      </c>
    </row>
    <row r="26" spans="2:15" ht="28.5" customHeight="1">
      <c r="B26" s="25" t="s">
        <v>57</v>
      </c>
      <c r="C26" s="26"/>
      <c r="D26" s="79" t="s">
        <v>58</v>
      </c>
      <c r="E26" s="50">
        <f>'第12表 数 (男)'!E26+'第12表 数 (女)'!E26</f>
        <v>1933</v>
      </c>
      <c r="F26" s="51">
        <f>'第12表 数 (男)'!F26+'第12表 数 (女)'!F26</f>
        <v>1786</v>
      </c>
      <c r="G26" s="52">
        <f>'第12表 数 (男)'!G26+'第12表 数 (女)'!G26</f>
        <v>1506</v>
      </c>
      <c r="H26" s="52">
        <f>'第12表 数 (男)'!H26+'第12表 数 (女)'!H26</f>
        <v>114</v>
      </c>
      <c r="I26" s="52">
        <f>'第12表 数 (男)'!I26+'第12表 数 (女)'!I26</f>
        <v>44</v>
      </c>
      <c r="J26" s="52">
        <f>'第12表 数 (男)'!J26+'第12表 数 (女)'!J26</f>
        <v>0</v>
      </c>
      <c r="K26" s="52">
        <f>'第12表 数 (男)'!K26+'第12表 数 (女)'!K26</f>
        <v>122</v>
      </c>
      <c r="L26" s="52">
        <f>'第12表 数 (男)'!L26+'第12表 数 (女)'!L26</f>
        <v>147</v>
      </c>
      <c r="M26" s="52">
        <f>'第12表 数 (男)'!M26+'第12表 数 (女)'!M26</f>
        <v>138</v>
      </c>
      <c r="N26" s="52">
        <f>'第12表 数 (男)'!N26+'第12表 数 (女)'!N26</f>
        <v>9</v>
      </c>
      <c r="O26" s="53">
        <f>'第12表 数 (男)'!O26+'第12表 数 (女)'!O26</f>
        <v>0</v>
      </c>
    </row>
    <row r="27" spans="2:15" ht="28.5" customHeight="1">
      <c r="B27" s="17" t="s">
        <v>59</v>
      </c>
      <c r="C27" s="20"/>
      <c r="D27" s="19" t="s">
        <v>60</v>
      </c>
      <c r="E27" s="54">
        <f>'第12表 数 (男)'!E27+'第12表 数 (女)'!E27</f>
        <v>252</v>
      </c>
      <c r="F27" s="55">
        <f>'第12表 数 (男)'!F27+'第12表 数 (女)'!F27</f>
        <v>193</v>
      </c>
      <c r="G27" s="40">
        <f>'第12表 数 (男)'!G27+'第12表 数 (女)'!G27</f>
        <v>186</v>
      </c>
      <c r="H27" s="40">
        <f>'第12表 数 (男)'!H27+'第12表 数 (女)'!H27</f>
        <v>4</v>
      </c>
      <c r="I27" s="40">
        <f>'第12表 数 (男)'!I27+'第12表 数 (女)'!I27</f>
        <v>1</v>
      </c>
      <c r="J27" s="40">
        <f>'第12表 数 (男)'!J27+'第12表 数 (女)'!J27</f>
        <v>0</v>
      </c>
      <c r="K27" s="40">
        <f>'第12表 数 (男)'!K27+'第12表 数 (女)'!K27</f>
        <v>2</v>
      </c>
      <c r="L27" s="40">
        <f>'第12表 数 (男)'!L27+'第12表 数 (女)'!L27</f>
        <v>59</v>
      </c>
      <c r="M27" s="40">
        <f>'第12表 数 (男)'!M27+'第12表 数 (女)'!M27</f>
        <v>57</v>
      </c>
      <c r="N27" s="40">
        <f>'第12表 数 (男)'!N27+'第12表 数 (女)'!N27</f>
        <v>2</v>
      </c>
      <c r="O27" s="41">
        <f>'第12表 数 (男)'!O27+'第12表 数 (女)'!O27</f>
        <v>0</v>
      </c>
    </row>
    <row r="28" spans="2:15" ht="28.5" customHeight="1">
      <c r="B28" s="17" t="s">
        <v>61</v>
      </c>
      <c r="C28" s="20"/>
      <c r="D28" s="19" t="s">
        <v>62</v>
      </c>
      <c r="E28" s="38">
        <f>'第12表 数 (男)'!E28+'第12表 数 (女)'!E28</f>
        <v>561</v>
      </c>
      <c r="F28" s="39">
        <f>'第12表 数 (男)'!F28+'第12表 数 (女)'!F28</f>
        <v>511</v>
      </c>
      <c r="G28" s="40">
        <f>'第12表 数 (男)'!G28+'第12表 数 (女)'!G28</f>
        <v>468</v>
      </c>
      <c r="H28" s="40">
        <f>'第12表 数 (男)'!H28+'第12表 数 (女)'!H28</f>
        <v>19</v>
      </c>
      <c r="I28" s="40">
        <f>'第12表 数 (男)'!I28+'第12表 数 (女)'!I28</f>
        <v>5</v>
      </c>
      <c r="J28" s="40">
        <f>'第12表 数 (男)'!J28+'第12表 数 (女)'!J28</f>
        <v>0</v>
      </c>
      <c r="K28" s="40">
        <f>'第12表 数 (男)'!K28+'第12表 数 (女)'!K28</f>
        <v>19</v>
      </c>
      <c r="L28" s="40">
        <f>'第12表 数 (男)'!L28+'第12表 数 (女)'!L28</f>
        <v>50</v>
      </c>
      <c r="M28" s="40">
        <f>'第12表 数 (男)'!M28+'第12表 数 (女)'!M28</f>
        <v>45</v>
      </c>
      <c r="N28" s="40">
        <f>'第12表 数 (男)'!N28+'第12表 数 (女)'!N28</f>
        <v>5</v>
      </c>
      <c r="O28" s="41">
        <f>'第12表 数 (男)'!O28+'第12表 数 (女)'!O28</f>
        <v>0</v>
      </c>
    </row>
    <row r="29" spans="2:15" ht="28.5" customHeight="1">
      <c r="B29" s="21" t="s">
        <v>63</v>
      </c>
      <c r="C29" s="20"/>
      <c r="D29" s="22" t="s">
        <v>64</v>
      </c>
      <c r="E29" s="42">
        <f>'第12表 数 (男)'!E29+'第12表 数 (女)'!E29</f>
        <v>1074</v>
      </c>
      <c r="F29" s="43">
        <f>'第12表 数 (男)'!F29+'第12表 数 (女)'!F29</f>
        <v>1048</v>
      </c>
      <c r="G29" s="44">
        <f>'第12表 数 (男)'!G29+'第12表 数 (女)'!G29</f>
        <v>831</v>
      </c>
      <c r="H29" s="44">
        <f>'第12表 数 (男)'!H29+'第12表 数 (女)'!H29</f>
        <v>86</v>
      </c>
      <c r="I29" s="44">
        <f>'第12表 数 (男)'!I29+'第12表 数 (女)'!I29</f>
        <v>36</v>
      </c>
      <c r="J29" s="44">
        <f>'第12表 数 (男)'!J29+'第12表 数 (女)'!J29</f>
        <v>0</v>
      </c>
      <c r="K29" s="44">
        <f>'第12表 数 (男)'!K29+'第12表 数 (女)'!K29</f>
        <v>95</v>
      </c>
      <c r="L29" s="44">
        <f>'第12表 数 (男)'!L29+'第12表 数 (女)'!L29</f>
        <v>26</v>
      </c>
      <c r="M29" s="44">
        <f>'第12表 数 (男)'!M29+'第12表 数 (女)'!M29</f>
        <v>25</v>
      </c>
      <c r="N29" s="44">
        <f>'第12表 数 (男)'!N29+'第12表 数 (女)'!N29</f>
        <v>1</v>
      </c>
      <c r="O29" s="45">
        <f>'第12表 数 (男)'!O29+'第12表 数 (女)'!O29</f>
        <v>0</v>
      </c>
    </row>
    <row r="30" spans="2:15" ht="28.5" customHeight="1">
      <c r="B30" s="23" t="s">
        <v>65</v>
      </c>
      <c r="C30" s="24"/>
      <c r="D30" s="78" t="s">
        <v>66</v>
      </c>
      <c r="E30" s="46">
        <f>'第12表 数 (男)'!E30+'第12表 数 (女)'!E30</f>
        <v>338</v>
      </c>
      <c r="F30" s="47">
        <f>'第12表 数 (男)'!F30+'第12表 数 (女)'!F30</f>
        <v>277</v>
      </c>
      <c r="G30" s="48">
        <f>'第12表 数 (男)'!G30+'第12表 数 (女)'!G30</f>
        <v>265</v>
      </c>
      <c r="H30" s="48">
        <f>'第12表 数 (男)'!H30+'第12表 数 (女)'!H30</f>
        <v>5</v>
      </c>
      <c r="I30" s="48">
        <f>'第12表 数 (男)'!I30+'第12表 数 (女)'!I30</f>
        <v>1</v>
      </c>
      <c r="J30" s="48">
        <f>'第12表 数 (男)'!J30+'第12表 数 (女)'!J30</f>
        <v>0</v>
      </c>
      <c r="K30" s="48">
        <f>'第12表 数 (男)'!K30+'第12表 数 (女)'!K30</f>
        <v>6</v>
      </c>
      <c r="L30" s="48">
        <f>'第12表 数 (男)'!L30+'第12表 数 (女)'!L30</f>
        <v>61</v>
      </c>
      <c r="M30" s="48">
        <f>'第12表 数 (男)'!M30+'第12表 数 (女)'!M30</f>
        <v>49</v>
      </c>
      <c r="N30" s="48">
        <f>'第12表 数 (男)'!N30+'第12表 数 (女)'!N30</f>
        <v>12</v>
      </c>
      <c r="O30" s="49">
        <f>'第12表 数 (男)'!O30+'第12表 数 (女)'!O30</f>
        <v>0</v>
      </c>
    </row>
    <row r="31" spans="2:15" ht="28.5" customHeight="1">
      <c r="B31" s="23" t="s">
        <v>67</v>
      </c>
      <c r="C31" s="24"/>
      <c r="D31" s="78" t="s">
        <v>68</v>
      </c>
      <c r="E31" s="46">
        <f>'第12表 数 (男)'!E31+'第12表 数 (女)'!E31</f>
        <v>2090</v>
      </c>
      <c r="F31" s="47">
        <f>'第12表 数 (男)'!F31+'第12表 数 (女)'!F31</f>
        <v>2041</v>
      </c>
      <c r="G31" s="48">
        <f>'第12表 数 (男)'!G31+'第12表 数 (女)'!G31</f>
        <v>1823</v>
      </c>
      <c r="H31" s="48">
        <f>'第12表 数 (男)'!H31+'第12表 数 (女)'!H31</f>
        <v>106</v>
      </c>
      <c r="I31" s="48">
        <f>'第12表 数 (男)'!I31+'第12表 数 (女)'!I31</f>
        <v>12</v>
      </c>
      <c r="J31" s="48">
        <f>'第12表 数 (男)'!J31+'第12表 数 (女)'!J31</f>
        <v>0</v>
      </c>
      <c r="K31" s="48">
        <f>'第12表 数 (男)'!K31+'第12表 数 (女)'!K31</f>
        <v>100</v>
      </c>
      <c r="L31" s="48">
        <f>'第12表 数 (男)'!L31+'第12表 数 (女)'!L31</f>
        <v>49</v>
      </c>
      <c r="M31" s="48">
        <f>'第12表 数 (男)'!M31+'第12表 数 (女)'!M31</f>
        <v>45</v>
      </c>
      <c r="N31" s="48">
        <f>'第12表 数 (男)'!N31+'第12表 数 (女)'!N31</f>
        <v>4</v>
      </c>
      <c r="O31" s="49">
        <f>'第12表 数 (男)'!O31+'第12表 数 (女)'!O31</f>
        <v>0</v>
      </c>
    </row>
    <row r="32" spans="2:15" ht="28.5" customHeight="1">
      <c r="B32" s="23" t="s">
        <v>69</v>
      </c>
      <c r="C32" s="24"/>
      <c r="D32" s="78" t="s">
        <v>70</v>
      </c>
      <c r="E32" s="46">
        <f>'第12表 数 (男)'!E32+'第12表 数 (女)'!E32</f>
        <v>288</v>
      </c>
      <c r="F32" s="47">
        <f>'第12表 数 (男)'!F32+'第12表 数 (女)'!F32</f>
        <v>277</v>
      </c>
      <c r="G32" s="48">
        <f>'第12表 数 (男)'!G32+'第12表 数 (女)'!G32</f>
        <v>234</v>
      </c>
      <c r="H32" s="48">
        <f>'第12表 数 (男)'!H32+'第12表 数 (女)'!H32</f>
        <v>21</v>
      </c>
      <c r="I32" s="48">
        <f>'第12表 数 (男)'!I32+'第12表 数 (女)'!I32</f>
        <v>6</v>
      </c>
      <c r="J32" s="48">
        <f>'第12表 数 (男)'!J32+'第12表 数 (女)'!J32</f>
        <v>0</v>
      </c>
      <c r="K32" s="48">
        <f>'第12表 数 (男)'!K32+'第12表 数 (女)'!K32</f>
        <v>16</v>
      </c>
      <c r="L32" s="48">
        <f>'第12表 数 (男)'!L32+'第12表 数 (女)'!L32</f>
        <v>11</v>
      </c>
      <c r="M32" s="48">
        <f>'第12表 数 (男)'!M32+'第12表 数 (女)'!M32</f>
        <v>11</v>
      </c>
      <c r="N32" s="48">
        <f>'第12表 数 (男)'!N32+'第12表 数 (女)'!N32</f>
        <v>0</v>
      </c>
      <c r="O32" s="49">
        <f>'第12表 数 (男)'!O32+'第12表 数 (女)'!O32</f>
        <v>0</v>
      </c>
    </row>
    <row r="33" spans="2:15" ht="28.5" customHeight="1">
      <c r="B33" s="23" t="s">
        <v>71</v>
      </c>
      <c r="C33" s="24"/>
      <c r="D33" s="78" t="s">
        <v>72</v>
      </c>
      <c r="E33" s="46">
        <f>'第12表 数 (男)'!E33+'第12表 数 (女)'!E33</f>
        <v>33</v>
      </c>
      <c r="F33" s="47">
        <f>'第12表 数 (男)'!F33+'第12表 数 (女)'!F33</f>
        <v>31</v>
      </c>
      <c r="G33" s="48">
        <f>'第12表 数 (男)'!G33+'第12表 数 (女)'!G33</f>
        <v>24</v>
      </c>
      <c r="H33" s="48">
        <f>'第12表 数 (男)'!H33+'第12表 数 (女)'!H33</f>
        <v>2</v>
      </c>
      <c r="I33" s="48">
        <f>'第12表 数 (男)'!I33+'第12表 数 (女)'!I33</f>
        <v>1</v>
      </c>
      <c r="J33" s="48">
        <f>'第12表 数 (男)'!J33+'第12表 数 (女)'!J33</f>
        <v>0</v>
      </c>
      <c r="K33" s="48">
        <f>'第12表 数 (男)'!K33+'第12表 数 (女)'!K33</f>
        <v>4</v>
      </c>
      <c r="L33" s="48">
        <f>'第12表 数 (男)'!L33+'第12表 数 (女)'!L33</f>
        <v>2</v>
      </c>
      <c r="M33" s="48">
        <f>'第12表 数 (男)'!M33+'第12表 数 (女)'!M33</f>
        <v>2</v>
      </c>
      <c r="N33" s="48">
        <f>'第12表 数 (男)'!N33+'第12表 数 (女)'!N33</f>
        <v>0</v>
      </c>
      <c r="O33" s="49">
        <f>'第12表 数 (男)'!O33+'第12表 数 (女)'!O33</f>
        <v>0</v>
      </c>
    </row>
    <row r="34" spans="2:15" ht="28.5" customHeight="1">
      <c r="B34" s="23" t="s">
        <v>73</v>
      </c>
      <c r="C34" s="24"/>
      <c r="D34" s="78" t="s">
        <v>74</v>
      </c>
      <c r="E34" s="46">
        <f>'第12表 数 (男)'!E34+'第12表 数 (女)'!E34</f>
        <v>248</v>
      </c>
      <c r="F34" s="47">
        <f>'第12表 数 (男)'!F34+'第12表 数 (女)'!F34</f>
        <v>236</v>
      </c>
      <c r="G34" s="48">
        <f>'第12表 数 (男)'!G34+'第12表 数 (女)'!G34</f>
        <v>212</v>
      </c>
      <c r="H34" s="48">
        <f>'第12表 数 (男)'!H34+'第12表 数 (女)'!H34</f>
        <v>17</v>
      </c>
      <c r="I34" s="48">
        <f>'第12表 数 (男)'!I34+'第12表 数 (女)'!I34</f>
        <v>1</v>
      </c>
      <c r="J34" s="48">
        <f>'第12表 数 (男)'!J34+'第12表 数 (女)'!J34</f>
        <v>0</v>
      </c>
      <c r="K34" s="48">
        <f>'第12表 数 (男)'!K34+'第12表 数 (女)'!K34</f>
        <v>6</v>
      </c>
      <c r="L34" s="48">
        <f>'第12表 数 (男)'!L34+'第12表 数 (女)'!L34</f>
        <v>12</v>
      </c>
      <c r="M34" s="48">
        <f>'第12表 数 (男)'!M34+'第12表 数 (女)'!M34</f>
        <v>11</v>
      </c>
      <c r="N34" s="48">
        <f>'第12表 数 (男)'!N34+'第12表 数 (女)'!N34</f>
        <v>1</v>
      </c>
      <c r="O34" s="49">
        <f>'第12表 数 (男)'!O34+'第12表 数 (女)'!O34</f>
        <v>0</v>
      </c>
    </row>
    <row r="35" spans="2:15" ht="28.5" customHeight="1">
      <c r="B35" s="23" t="s">
        <v>75</v>
      </c>
      <c r="C35" s="24"/>
      <c r="D35" s="78" t="s">
        <v>76</v>
      </c>
      <c r="E35" s="46">
        <f>'第12表 数 (男)'!E35+'第12表 数 (女)'!E35</f>
        <v>449</v>
      </c>
      <c r="F35" s="47">
        <f>'第12表 数 (男)'!F35+'第12表 数 (女)'!F35</f>
        <v>430</v>
      </c>
      <c r="G35" s="48">
        <f>'第12表 数 (男)'!G35+'第12表 数 (女)'!G35</f>
        <v>355</v>
      </c>
      <c r="H35" s="48">
        <f>'第12表 数 (男)'!H35+'第12表 数 (女)'!H35</f>
        <v>51</v>
      </c>
      <c r="I35" s="48">
        <f>'第12表 数 (男)'!I35+'第12表 数 (女)'!I35</f>
        <v>9</v>
      </c>
      <c r="J35" s="48">
        <f>'第12表 数 (男)'!J35+'第12表 数 (女)'!J35</f>
        <v>0</v>
      </c>
      <c r="K35" s="48">
        <f>'第12表 数 (男)'!K35+'第12表 数 (女)'!K35</f>
        <v>15</v>
      </c>
      <c r="L35" s="48">
        <f>'第12表 数 (男)'!L35+'第12表 数 (女)'!L35</f>
        <v>19</v>
      </c>
      <c r="M35" s="48">
        <f>'第12表 数 (男)'!M35+'第12表 数 (女)'!M35</f>
        <v>19</v>
      </c>
      <c r="N35" s="48">
        <f>'第12表 数 (男)'!N35+'第12表 数 (女)'!N35</f>
        <v>0</v>
      </c>
      <c r="O35" s="49">
        <f>'第12表 数 (男)'!O35+'第12表 数 (女)'!O35</f>
        <v>0</v>
      </c>
    </row>
    <row r="36" spans="2:15" ht="28.5" customHeight="1">
      <c r="B36" s="23" t="s">
        <v>77</v>
      </c>
      <c r="C36" s="24"/>
      <c r="D36" s="78" t="s">
        <v>78</v>
      </c>
      <c r="E36" s="46">
        <f>'第12表 数 (男)'!E36+'第12表 数 (女)'!E36</f>
        <v>886</v>
      </c>
      <c r="F36" s="47">
        <f>'第12表 数 (男)'!F36+'第12表 数 (女)'!F36</f>
        <v>786</v>
      </c>
      <c r="G36" s="48">
        <f>'第12表 数 (男)'!G36+'第12表 数 (女)'!G36</f>
        <v>408</v>
      </c>
      <c r="H36" s="48">
        <f>'第12表 数 (男)'!H36+'第12表 数 (女)'!H36</f>
        <v>108</v>
      </c>
      <c r="I36" s="48">
        <f>'第12表 数 (男)'!I36+'第12表 数 (女)'!I36</f>
        <v>69</v>
      </c>
      <c r="J36" s="48">
        <f>'第12表 数 (男)'!J36+'第12表 数 (女)'!J36</f>
        <v>0</v>
      </c>
      <c r="K36" s="48">
        <f>'第12表 数 (男)'!K36+'第12表 数 (女)'!K36</f>
        <v>201</v>
      </c>
      <c r="L36" s="48">
        <f>'第12表 数 (男)'!L36+'第12表 数 (女)'!L36</f>
        <v>100</v>
      </c>
      <c r="M36" s="48">
        <f>'第12表 数 (男)'!M36+'第12表 数 (女)'!M36</f>
        <v>81</v>
      </c>
      <c r="N36" s="48">
        <f>'第12表 数 (男)'!N36+'第12表 数 (女)'!N36</f>
        <v>19</v>
      </c>
      <c r="O36" s="49">
        <f>'第12表 数 (男)'!O36+'第12表 数 (女)'!O36</f>
        <v>0</v>
      </c>
    </row>
    <row r="37" spans="2:15" ht="28.5" customHeight="1">
      <c r="B37" s="17" t="s">
        <v>79</v>
      </c>
      <c r="C37" s="18"/>
      <c r="D37" s="77" t="s">
        <v>80</v>
      </c>
      <c r="E37" s="38">
        <f>'第12表 数 (男)'!E37+'第12表 数 (女)'!E37</f>
        <v>637</v>
      </c>
      <c r="F37" s="39">
        <f>'第12表 数 (男)'!F37+'第12表 数 (女)'!F37</f>
        <v>482</v>
      </c>
      <c r="G37" s="40">
        <f>'第12表 数 (男)'!G37+'第12表 数 (女)'!G37</f>
        <v>463</v>
      </c>
      <c r="H37" s="40">
        <f>'第12表 数 (男)'!H37+'第12表 数 (女)'!H37</f>
        <v>13</v>
      </c>
      <c r="I37" s="40">
        <f>'第12表 数 (男)'!I37+'第12表 数 (女)'!I37</f>
        <v>2</v>
      </c>
      <c r="J37" s="40">
        <f>'第12表 数 (男)'!J37+'第12表 数 (女)'!J37</f>
        <v>0</v>
      </c>
      <c r="K37" s="40">
        <f>'第12表 数 (男)'!K37+'第12表 数 (女)'!K37</f>
        <v>4</v>
      </c>
      <c r="L37" s="40">
        <f>'第12表 数 (男)'!L37+'第12表 数 (女)'!L37</f>
        <v>155</v>
      </c>
      <c r="M37" s="40">
        <f>'第12表 数 (男)'!M37+'第12表 数 (女)'!M37</f>
        <v>71</v>
      </c>
      <c r="N37" s="40">
        <f>'第12表 数 (男)'!N37+'第12表 数 (女)'!N37</f>
        <v>84</v>
      </c>
      <c r="O37" s="41">
        <f>'第12表 数 (男)'!O37+'第12表 数 (女)'!O37</f>
        <v>0</v>
      </c>
    </row>
    <row r="38" spans="2:15" ht="28.5" customHeight="1">
      <c r="B38" s="21" t="s">
        <v>81</v>
      </c>
      <c r="C38" s="20"/>
      <c r="D38" s="22" t="s">
        <v>82</v>
      </c>
      <c r="E38" s="42">
        <f>'第12表 数 (男)'!E38+'第12表 数 (女)'!E38</f>
        <v>117</v>
      </c>
      <c r="F38" s="43">
        <f>'第12表 数 (男)'!F38+'第12表 数 (女)'!F38</f>
        <v>94</v>
      </c>
      <c r="G38" s="44">
        <f>'第12表 数 (男)'!G38+'第12表 数 (女)'!G38</f>
        <v>94</v>
      </c>
      <c r="H38" s="44">
        <f>'第12表 数 (男)'!H38+'第12表 数 (女)'!H38</f>
        <v>0</v>
      </c>
      <c r="I38" s="44">
        <f>'第12表 数 (男)'!I38+'第12表 数 (女)'!I38</f>
        <v>0</v>
      </c>
      <c r="J38" s="44">
        <f>'第12表 数 (男)'!J38+'第12表 数 (女)'!J38</f>
        <v>0</v>
      </c>
      <c r="K38" s="44">
        <f>'第12表 数 (男)'!K38+'第12表 数 (女)'!K38</f>
        <v>0</v>
      </c>
      <c r="L38" s="44">
        <f>'第12表 数 (男)'!L38+'第12表 数 (女)'!L38</f>
        <v>23</v>
      </c>
      <c r="M38" s="44">
        <f>'第12表 数 (男)'!M38+'第12表 数 (女)'!M38</f>
        <v>0</v>
      </c>
      <c r="N38" s="44">
        <f>'第12表 数 (男)'!N38+'第12表 数 (女)'!N38</f>
        <v>23</v>
      </c>
      <c r="O38" s="45">
        <f>'第12表 数 (男)'!O38+'第12表 数 (女)'!O38</f>
        <v>0</v>
      </c>
    </row>
    <row r="39" spans="2:15" ht="28.5" customHeight="1" thickBot="1">
      <c r="B39" s="27" t="s">
        <v>83</v>
      </c>
      <c r="C39" s="28"/>
      <c r="D39" s="80" t="s">
        <v>84</v>
      </c>
      <c r="E39" s="56">
        <f>'第12表 数 (男)'!E39+'第12表 数 (女)'!E39</f>
        <v>416</v>
      </c>
      <c r="F39" s="57">
        <f>'第12表 数 (男)'!F39+'第12表 数 (女)'!F39</f>
        <v>96</v>
      </c>
      <c r="G39" s="58">
        <f>'第12表 数 (男)'!G39+'第12表 数 (女)'!G39</f>
        <v>90</v>
      </c>
      <c r="H39" s="58">
        <f>'第12表 数 (男)'!H39+'第12表 数 (女)'!H39</f>
        <v>4</v>
      </c>
      <c r="I39" s="58">
        <f>'第12表 数 (男)'!I39+'第12表 数 (女)'!I39</f>
        <v>0</v>
      </c>
      <c r="J39" s="58">
        <f>'第12表 数 (男)'!J39+'第12表 数 (女)'!J39</f>
        <v>0</v>
      </c>
      <c r="K39" s="58">
        <f>'第12表 数 (男)'!K39+'第12表 数 (女)'!K39</f>
        <v>2</v>
      </c>
      <c r="L39" s="58">
        <f>'第12表 数 (男)'!L39+'第12表 数 (女)'!L39</f>
        <v>320</v>
      </c>
      <c r="M39" s="58">
        <f>'第12表 数 (男)'!M39+'第12表 数 (女)'!M39</f>
        <v>184</v>
      </c>
      <c r="N39" s="58">
        <f>'第12表 数 (男)'!N39+'第12表 数 (女)'!N39</f>
        <v>136</v>
      </c>
      <c r="O39" s="59">
        <f>'第12表 数 (男)'!O39+'第12表 数 (女)'!O39</f>
        <v>0</v>
      </c>
    </row>
    <row r="40" spans="2:14" ht="15.75" customHeight="1">
      <c r="B40" s="81" t="s">
        <v>85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3" spans="5:14" ht="13.5"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5:14" ht="13.5"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5:14" ht="13.5"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2"/>
  <headerFooter alignWithMargins="0">
    <oddHeader>&amp;R&amp;F/&amp;A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9"/>
  <sheetViews>
    <sheetView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115</v>
      </c>
      <c r="C1" s="63"/>
      <c r="N1" s="65"/>
      <c r="O1" s="64" t="s">
        <v>111</v>
      </c>
    </row>
    <row r="2" spans="2:15" ht="23.25" customHeight="1">
      <c r="B2" s="3"/>
      <c r="C2" s="4"/>
      <c r="D2" s="5"/>
      <c r="E2" s="6"/>
      <c r="F2" s="7"/>
      <c r="G2" s="8"/>
      <c r="H2" s="9" t="s">
        <v>86</v>
      </c>
      <c r="I2" s="9"/>
      <c r="J2" s="7"/>
      <c r="K2" s="7"/>
      <c r="L2" s="10"/>
      <c r="M2" s="7" t="s">
        <v>87</v>
      </c>
      <c r="N2" s="11"/>
      <c r="O2" s="12"/>
    </row>
    <row r="3" spans="2:15" ht="35.25" customHeight="1" thickBot="1">
      <c r="B3" s="82" t="s">
        <v>2</v>
      </c>
      <c r="C3" s="13"/>
      <c r="D3" s="83" t="s">
        <v>3</v>
      </c>
      <c r="E3" s="84" t="s">
        <v>4</v>
      </c>
      <c r="F3" s="85" t="s">
        <v>5</v>
      </c>
      <c r="G3" s="85" t="s">
        <v>6</v>
      </c>
      <c r="H3" s="85" t="s">
        <v>7</v>
      </c>
      <c r="I3" s="86" t="s">
        <v>8</v>
      </c>
      <c r="J3" s="85" t="s">
        <v>9</v>
      </c>
      <c r="K3" s="86" t="s">
        <v>88</v>
      </c>
      <c r="L3" s="85" t="s">
        <v>5</v>
      </c>
      <c r="M3" s="85" t="s">
        <v>11</v>
      </c>
      <c r="N3" s="85" t="s">
        <v>12</v>
      </c>
      <c r="O3" s="87" t="s">
        <v>13</v>
      </c>
    </row>
    <row r="4" spans="2:15" ht="30" customHeight="1" thickBot="1">
      <c r="B4" s="88" t="s">
        <v>89</v>
      </c>
      <c r="C4" s="61"/>
      <c r="D4" s="60"/>
      <c r="E4" s="30">
        <f>SUM(F4,L4,O4)</f>
        <v>9864</v>
      </c>
      <c r="F4" s="31">
        <f>SUM(G4:K4)</f>
        <v>8648</v>
      </c>
      <c r="G4" s="32">
        <v>7922</v>
      </c>
      <c r="H4" s="32">
        <v>478</v>
      </c>
      <c r="I4" s="32">
        <v>74</v>
      </c>
      <c r="J4" s="32">
        <v>0</v>
      </c>
      <c r="K4" s="32">
        <v>174</v>
      </c>
      <c r="L4" s="32">
        <f>SUM(M4:N4)</f>
        <v>1216</v>
      </c>
      <c r="M4" s="32">
        <v>974</v>
      </c>
      <c r="N4" s="32">
        <v>242</v>
      </c>
      <c r="O4" s="33">
        <v>0</v>
      </c>
    </row>
    <row r="5" spans="2:15" ht="28.5" customHeight="1">
      <c r="B5" s="14" t="s">
        <v>15</v>
      </c>
      <c r="C5" s="15"/>
      <c r="D5" s="16" t="s">
        <v>16</v>
      </c>
      <c r="E5" s="34">
        <f aca="true" t="shared" si="0" ref="E5:E39">SUM(F5,L5,O5)</f>
        <v>26</v>
      </c>
      <c r="F5" s="35">
        <f aca="true" t="shared" si="1" ref="F5:F39">SUM(G5:K5)</f>
        <v>26</v>
      </c>
      <c r="G5" s="36">
        <v>26</v>
      </c>
      <c r="H5" s="36">
        <v>0</v>
      </c>
      <c r="I5" s="36">
        <v>0</v>
      </c>
      <c r="J5" s="36">
        <v>0</v>
      </c>
      <c r="K5" s="36">
        <v>0</v>
      </c>
      <c r="L5" s="36">
        <f aca="true" t="shared" si="2" ref="L5:L39">SUM(M5:N5)</f>
        <v>0</v>
      </c>
      <c r="M5" s="36">
        <v>0</v>
      </c>
      <c r="N5" s="36">
        <v>0</v>
      </c>
      <c r="O5" s="37">
        <v>0</v>
      </c>
    </row>
    <row r="6" spans="2:15" ht="28.5" customHeight="1">
      <c r="B6" s="17" t="s">
        <v>17</v>
      </c>
      <c r="C6" s="18"/>
      <c r="D6" s="19" t="s">
        <v>18</v>
      </c>
      <c r="E6" s="38">
        <f t="shared" si="0"/>
        <v>3039</v>
      </c>
      <c r="F6" s="39">
        <f t="shared" si="1"/>
        <v>2873</v>
      </c>
      <c r="G6" s="40">
        <f>SUM(G7:G17)+G42</f>
        <v>2702</v>
      </c>
      <c r="H6" s="40">
        <f>SUM(H7:H17)+H42</f>
        <v>144</v>
      </c>
      <c r="I6" s="40">
        <f>SUM(I7:I17)+I42</f>
        <v>7</v>
      </c>
      <c r="J6" s="40">
        <f>SUM(J7:J17)+J42</f>
        <v>0</v>
      </c>
      <c r="K6" s="40">
        <f>SUM(K7:K17)+K42</f>
        <v>20</v>
      </c>
      <c r="L6" s="40">
        <f t="shared" si="2"/>
        <v>166</v>
      </c>
      <c r="M6" s="40">
        <f>SUM(M7:M17)+M42</f>
        <v>161</v>
      </c>
      <c r="N6" s="40">
        <f>SUM(N7:N17)+N42</f>
        <v>5</v>
      </c>
      <c r="O6" s="41">
        <f>SUM(O7:O17)+O42</f>
        <v>0</v>
      </c>
    </row>
    <row r="7" spans="2:15" ht="28.5" customHeight="1">
      <c r="B7" s="17" t="s">
        <v>19</v>
      </c>
      <c r="C7" s="20"/>
      <c r="D7" s="19" t="s">
        <v>90</v>
      </c>
      <c r="E7" s="38">
        <f t="shared" si="0"/>
        <v>116</v>
      </c>
      <c r="F7" s="39">
        <f t="shared" si="1"/>
        <v>109</v>
      </c>
      <c r="G7" s="40">
        <v>100</v>
      </c>
      <c r="H7" s="40">
        <v>8</v>
      </c>
      <c r="I7" s="40">
        <v>0</v>
      </c>
      <c r="J7" s="40">
        <v>0</v>
      </c>
      <c r="K7" s="40">
        <v>1</v>
      </c>
      <c r="L7" s="40">
        <f t="shared" si="2"/>
        <v>7</v>
      </c>
      <c r="M7" s="40">
        <v>7</v>
      </c>
      <c r="N7" s="40">
        <v>0</v>
      </c>
      <c r="O7" s="41">
        <v>0</v>
      </c>
    </row>
    <row r="8" spans="2:15" ht="28.5" customHeight="1">
      <c r="B8" s="17" t="s">
        <v>21</v>
      </c>
      <c r="C8" s="20"/>
      <c r="D8" s="19" t="s">
        <v>91</v>
      </c>
      <c r="E8" s="38">
        <f t="shared" si="0"/>
        <v>376</v>
      </c>
      <c r="F8" s="39">
        <f t="shared" si="1"/>
        <v>352</v>
      </c>
      <c r="G8" s="40">
        <v>330</v>
      </c>
      <c r="H8" s="40">
        <v>20</v>
      </c>
      <c r="I8" s="40">
        <v>1</v>
      </c>
      <c r="J8" s="40">
        <v>0</v>
      </c>
      <c r="K8" s="40">
        <v>1</v>
      </c>
      <c r="L8" s="40">
        <f t="shared" si="2"/>
        <v>24</v>
      </c>
      <c r="M8" s="40">
        <v>21</v>
      </c>
      <c r="N8" s="40">
        <v>3</v>
      </c>
      <c r="O8" s="41">
        <v>0</v>
      </c>
    </row>
    <row r="9" spans="2:15" ht="28.5" customHeight="1">
      <c r="B9" s="17" t="s">
        <v>23</v>
      </c>
      <c r="C9" s="20"/>
      <c r="D9" s="19" t="s">
        <v>92</v>
      </c>
      <c r="E9" s="38">
        <f t="shared" si="0"/>
        <v>211</v>
      </c>
      <c r="F9" s="39">
        <f t="shared" si="1"/>
        <v>197</v>
      </c>
      <c r="G9" s="40">
        <v>185</v>
      </c>
      <c r="H9" s="40">
        <v>10</v>
      </c>
      <c r="I9" s="40">
        <v>1</v>
      </c>
      <c r="J9" s="40">
        <v>0</v>
      </c>
      <c r="K9" s="40">
        <v>1</v>
      </c>
      <c r="L9" s="40">
        <f t="shared" si="2"/>
        <v>14</v>
      </c>
      <c r="M9" s="40">
        <v>13</v>
      </c>
      <c r="N9" s="40">
        <v>1</v>
      </c>
      <c r="O9" s="41">
        <v>0</v>
      </c>
    </row>
    <row r="10" spans="2:15" ht="28.5" customHeight="1">
      <c r="B10" s="17" t="s">
        <v>25</v>
      </c>
      <c r="C10" s="20"/>
      <c r="D10" s="19" t="s">
        <v>93</v>
      </c>
      <c r="E10" s="38">
        <f t="shared" si="0"/>
        <v>103</v>
      </c>
      <c r="F10" s="39">
        <f t="shared" si="1"/>
        <v>99</v>
      </c>
      <c r="G10" s="40">
        <v>96</v>
      </c>
      <c r="H10" s="40">
        <v>3</v>
      </c>
      <c r="I10" s="40">
        <v>0</v>
      </c>
      <c r="J10" s="40">
        <v>0</v>
      </c>
      <c r="K10" s="40">
        <v>0</v>
      </c>
      <c r="L10" s="40">
        <f t="shared" si="2"/>
        <v>4</v>
      </c>
      <c r="M10" s="40">
        <v>4</v>
      </c>
      <c r="N10" s="40">
        <v>0</v>
      </c>
      <c r="O10" s="41">
        <v>0</v>
      </c>
    </row>
    <row r="11" spans="2:15" ht="28.5" customHeight="1">
      <c r="B11" s="17" t="s">
        <v>27</v>
      </c>
      <c r="C11" s="20"/>
      <c r="D11" s="19" t="s">
        <v>94</v>
      </c>
      <c r="E11" s="38">
        <f t="shared" si="0"/>
        <v>345</v>
      </c>
      <c r="F11" s="39">
        <f t="shared" si="1"/>
        <v>325</v>
      </c>
      <c r="G11" s="40">
        <v>298</v>
      </c>
      <c r="H11" s="40">
        <v>22</v>
      </c>
      <c r="I11" s="40">
        <v>0</v>
      </c>
      <c r="J11" s="40">
        <v>0</v>
      </c>
      <c r="K11" s="40">
        <v>5</v>
      </c>
      <c r="L11" s="40">
        <f t="shared" si="2"/>
        <v>20</v>
      </c>
      <c r="M11" s="40">
        <v>20</v>
      </c>
      <c r="N11" s="40">
        <v>0</v>
      </c>
      <c r="O11" s="41">
        <v>0</v>
      </c>
    </row>
    <row r="12" spans="2:15" ht="28.5" customHeight="1">
      <c r="B12" s="17" t="s">
        <v>29</v>
      </c>
      <c r="C12" s="20"/>
      <c r="D12" s="19" t="s">
        <v>95</v>
      </c>
      <c r="E12" s="38">
        <f t="shared" si="0"/>
        <v>135</v>
      </c>
      <c r="F12" s="39">
        <f t="shared" si="1"/>
        <v>132</v>
      </c>
      <c r="G12" s="40">
        <v>128</v>
      </c>
      <c r="H12" s="40">
        <v>3</v>
      </c>
      <c r="I12" s="40">
        <v>1</v>
      </c>
      <c r="J12" s="40">
        <v>0</v>
      </c>
      <c r="K12" s="40">
        <v>0</v>
      </c>
      <c r="L12" s="40">
        <f t="shared" si="2"/>
        <v>3</v>
      </c>
      <c r="M12" s="40">
        <v>3</v>
      </c>
      <c r="N12" s="40">
        <v>0</v>
      </c>
      <c r="O12" s="41">
        <v>0</v>
      </c>
    </row>
    <row r="13" spans="2:15" ht="28.5" customHeight="1">
      <c r="B13" s="17" t="s">
        <v>31</v>
      </c>
      <c r="C13" s="20"/>
      <c r="D13" s="19" t="s">
        <v>96</v>
      </c>
      <c r="E13" s="38">
        <f t="shared" si="0"/>
        <v>218</v>
      </c>
      <c r="F13" s="39">
        <f t="shared" si="1"/>
        <v>203</v>
      </c>
      <c r="G13" s="40">
        <v>196</v>
      </c>
      <c r="H13" s="40">
        <v>7</v>
      </c>
      <c r="I13" s="40">
        <v>0</v>
      </c>
      <c r="J13" s="40">
        <v>0</v>
      </c>
      <c r="K13" s="40">
        <v>0</v>
      </c>
      <c r="L13" s="40">
        <f t="shared" si="2"/>
        <v>15</v>
      </c>
      <c r="M13" s="40">
        <v>15</v>
      </c>
      <c r="N13" s="40">
        <v>0</v>
      </c>
      <c r="O13" s="41">
        <v>0</v>
      </c>
    </row>
    <row r="14" spans="2:15" ht="28.5" customHeight="1">
      <c r="B14" s="17" t="s">
        <v>33</v>
      </c>
      <c r="C14" s="20"/>
      <c r="D14" s="19" t="s">
        <v>97</v>
      </c>
      <c r="E14" s="38">
        <f t="shared" si="0"/>
        <v>743</v>
      </c>
      <c r="F14" s="39">
        <f t="shared" si="1"/>
        <v>709</v>
      </c>
      <c r="G14" s="40">
        <v>673</v>
      </c>
      <c r="H14" s="40">
        <v>30</v>
      </c>
      <c r="I14" s="40">
        <v>2</v>
      </c>
      <c r="J14" s="40">
        <v>0</v>
      </c>
      <c r="K14" s="40">
        <v>4</v>
      </c>
      <c r="L14" s="40">
        <f t="shared" si="2"/>
        <v>34</v>
      </c>
      <c r="M14" s="40">
        <v>33</v>
      </c>
      <c r="N14" s="40">
        <v>1</v>
      </c>
      <c r="O14" s="41">
        <v>0</v>
      </c>
    </row>
    <row r="15" spans="2:15" ht="28.5" customHeight="1">
      <c r="B15" s="17" t="s">
        <v>35</v>
      </c>
      <c r="C15" s="20"/>
      <c r="D15" s="19" t="s">
        <v>98</v>
      </c>
      <c r="E15" s="38">
        <f t="shared" si="0"/>
        <v>0</v>
      </c>
      <c r="F15" s="39">
        <f t="shared" si="1"/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f t="shared" si="2"/>
        <v>0</v>
      </c>
      <c r="M15" s="40">
        <v>0</v>
      </c>
      <c r="N15" s="40">
        <v>0</v>
      </c>
      <c r="O15" s="41">
        <v>0</v>
      </c>
    </row>
    <row r="16" spans="2:15" ht="28.5" customHeight="1">
      <c r="B16" s="17" t="s">
        <v>37</v>
      </c>
      <c r="C16" s="20"/>
      <c r="D16" s="19" t="s">
        <v>99</v>
      </c>
      <c r="E16" s="38">
        <f t="shared" si="0"/>
        <v>0</v>
      </c>
      <c r="F16" s="39">
        <f t="shared" si="1"/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f t="shared" si="2"/>
        <v>0</v>
      </c>
      <c r="M16" s="40">
        <v>0</v>
      </c>
      <c r="N16" s="40">
        <v>0</v>
      </c>
      <c r="O16" s="41">
        <v>0</v>
      </c>
    </row>
    <row r="17" spans="2:15" ht="28.5" customHeight="1">
      <c r="B17" s="17" t="s">
        <v>39</v>
      </c>
      <c r="C17" s="20"/>
      <c r="D17" s="19" t="s">
        <v>100</v>
      </c>
      <c r="E17" s="38">
        <f t="shared" si="0"/>
        <v>82</v>
      </c>
      <c r="F17" s="39">
        <f t="shared" si="1"/>
        <v>78</v>
      </c>
      <c r="G17" s="40">
        <v>76</v>
      </c>
      <c r="H17" s="40">
        <v>1</v>
      </c>
      <c r="I17" s="40">
        <v>1</v>
      </c>
      <c r="J17" s="40">
        <v>0</v>
      </c>
      <c r="K17" s="40">
        <v>0</v>
      </c>
      <c r="L17" s="40">
        <f t="shared" si="2"/>
        <v>4</v>
      </c>
      <c r="M17" s="40">
        <v>4</v>
      </c>
      <c r="N17" s="40">
        <v>0</v>
      </c>
      <c r="O17" s="41">
        <v>0</v>
      </c>
    </row>
    <row r="18" spans="2:15" ht="28.5" customHeight="1">
      <c r="B18" s="21" t="s">
        <v>41</v>
      </c>
      <c r="C18" s="62"/>
      <c r="D18" s="22" t="s">
        <v>101</v>
      </c>
      <c r="E18" s="42">
        <f t="shared" si="0"/>
        <v>314</v>
      </c>
      <c r="F18" s="43">
        <f t="shared" si="1"/>
        <v>296</v>
      </c>
      <c r="G18" s="44">
        <f>G9+G10</f>
        <v>281</v>
      </c>
      <c r="H18" s="44">
        <f>H9+H10</f>
        <v>13</v>
      </c>
      <c r="I18" s="44">
        <f>I9+I10</f>
        <v>1</v>
      </c>
      <c r="J18" s="44">
        <f>J9+J10</f>
        <v>0</v>
      </c>
      <c r="K18" s="44">
        <f>K9+K10</f>
        <v>1</v>
      </c>
      <c r="L18" s="44">
        <f t="shared" si="2"/>
        <v>18</v>
      </c>
      <c r="M18" s="44">
        <f>M9+M10</f>
        <v>17</v>
      </c>
      <c r="N18" s="44">
        <f>N9+N10</f>
        <v>1</v>
      </c>
      <c r="O18" s="45">
        <f>O9+O10</f>
        <v>0</v>
      </c>
    </row>
    <row r="19" spans="2:15" ht="28.5" customHeight="1">
      <c r="B19" s="23" t="s">
        <v>43</v>
      </c>
      <c r="C19" s="24"/>
      <c r="D19" s="89" t="s">
        <v>44</v>
      </c>
      <c r="E19" s="46">
        <f t="shared" si="0"/>
        <v>104</v>
      </c>
      <c r="F19" s="47">
        <f t="shared" si="1"/>
        <v>86</v>
      </c>
      <c r="G19" s="48">
        <v>68</v>
      </c>
      <c r="H19" s="48">
        <v>14</v>
      </c>
      <c r="I19" s="48">
        <v>0</v>
      </c>
      <c r="J19" s="48">
        <v>0</v>
      </c>
      <c r="K19" s="48">
        <v>4</v>
      </c>
      <c r="L19" s="48">
        <f t="shared" si="2"/>
        <v>18</v>
      </c>
      <c r="M19" s="48">
        <v>18</v>
      </c>
      <c r="N19" s="48">
        <v>0</v>
      </c>
      <c r="O19" s="49">
        <v>0</v>
      </c>
    </row>
    <row r="20" spans="2:15" ht="28.5" customHeight="1">
      <c r="B20" s="14" t="s">
        <v>45</v>
      </c>
      <c r="C20" s="15"/>
      <c r="D20" s="16" t="s">
        <v>46</v>
      </c>
      <c r="E20" s="34">
        <f t="shared" si="0"/>
        <v>34</v>
      </c>
      <c r="F20" s="35">
        <f t="shared" si="1"/>
        <v>23</v>
      </c>
      <c r="G20" s="36">
        <v>19</v>
      </c>
      <c r="H20" s="36">
        <v>3</v>
      </c>
      <c r="I20" s="36">
        <v>0</v>
      </c>
      <c r="J20" s="36">
        <v>0</v>
      </c>
      <c r="K20" s="36">
        <v>1</v>
      </c>
      <c r="L20" s="36">
        <f t="shared" si="2"/>
        <v>11</v>
      </c>
      <c r="M20" s="36">
        <v>10</v>
      </c>
      <c r="N20" s="36">
        <v>1</v>
      </c>
      <c r="O20" s="37">
        <v>0</v>
      </c>
    </row>
    <row r="21" spans="2:15" ht="28.5" customHeight="1">
      <c r="B21" s="17" t="s">
        <v>47</v>
      </c>
      <c r="C21" s="18"/>
      <c r="D21" s="19" t="s">
        <v>48</v>
      </c>
      <c r="E21" s="38">
        <f t="shared" si="0"/>
        <v>1358</v>
      </c>
      <c r="F21" s="39">
        <f t="shared" si="1"/>
        <v>1019</v>
      </c>
      <c r="G21" s="40">
        <f>SUM(G22:G25)+G43</f>
        <v>914</v>
      </c>
      <c r="H21" s="40">
        <f>SUM(H22:H25)+H43</f>
        <v>56</v>
      </c>
      <c r="I21" s="40">
        <f>SUM(I22:I25)+I43</f>
        <v>17</v>
      </c>
      <c r="J21" s="40">
        <f>SUM(J22:J25)+J43</f>
        <v>0</v>
      </c>
      <c r="K21" s="40">
        <f>SUM(K22:K25)+K43</f>
        <v>32</v>
      </c>
      <c r="L21" s="40">
        <f t="shared" si="2"/>
        <v>339</v>
      </c>
      <c r="M21" s="40">
        <f>SUM(M22:M25)+M43</f>
        <v>307</v>
      </c>
      <c r="N21" s="40">
        <f>SUM(N22:N25)+N43</f>
        <v>32</v>
      </c>
      <c r="O21" s="41">
        <f>SUM(O22:O25)+O43</f>
        <v>0</v>
      </c>
    </row>
    <row r="22" spans="2:15" ht="28.5" customHeight="1">
      <c r="B22" s="17" t="s">
        <v>49</v>
      </c>
      <c r="C22" s="20"/>
      <c r="D22" s="19" t="s">
        <v>102</v>
      </c>
      <c r="E22" s="38">
        <f t="shared" si="0"/>
        <v>220</v>
      </c>
      <c r="F22" s="39">
        <f t="shared" si="1"/>
        <v>173</v>
      </c>
      <c r="G22" s="40">
        <v>164</v>
      </c>
      <c r="H22" s="40">
        <v>8</v>
      </c>
      <c r="I22" s="40">
        <v>0</v>
      </c>
      <c r="J22" s="40">
        <v>0</v>
      </c>
      <c r="K22" s="40">
        <v>1</v>
      </c>
      <c r="L22" s="40">
        <f t="shared" si="2"/>
        <v>47</v>
      </c>
      <c r="M22" s="40">
        <v>41</v>
      </c>
      <c r="N22" s="40">
        <v>6</v>
      </c>
      <c r="O22" s="41">
        <v>0</v>
      </c>
    </row>
    <row r="23" spans="2:15" ht="28.5" customHeight="1">
      <c r="B23" s="17" t="s">
        <v>51</v>
      </c>
      <c r="C23" s="20"/>
      <c r="D23" s="19" t="s">
        <v>103</v>
      </c>
      <c r="E23" s="38">
        <f t="shared" si="0"/>
        <v>180</v>
      </c>
      <c r="F23" s="39">
        <f t="shared" si="1"/>
        <v>123</v>
      </c>
      <c r="G23" s="40">
        <v>109</v>
      </c>
      <c r="H23" s="40">
        <v>9</v>
      </c>
      <c r="I23" s="40">
        <v>0</v>
      </c>
      <c r="J23" s="40">
        <v>0</v>
      </c>
      <c r="K23" s="40">
        <v>5</v>
      </c>
      <c r="L23" s="40">
        <f t="shared" si="2"/>
        <v>57</v>
      </c>
      <c r="M23" s="40">
        <v>51</v>
      </c>
      <c r="N23" s="40">
        <v>6</v>
      </c>
      <c r="O23" s="41">
        <v>0</v>
      </c>
    </row>
    <row r="24" spans="2:15" ht="28.5" customHeight="1">
      <c r="B24" s="17" t="s">
        <v>53</v>
      </c>
      <c r="C24" s="20"/>
      <c r="D24" s="19" t="s">
        <v>104</v>
      </c>
      <c r="E24" s="38">
        <f t="shared" si="0"/>
        <v>470</v>
      </c>
      <c r="F24" s="39">
        <f t="shared" si="1"/>
        <v>282</v>
      </c>
      <c r="G24" s="40">
        <v>258</v>
      </c>
      <c r="H24" s="40">
        <v>10</v>
      </c>
      <c r="I24" s="40">
        <v>4</v>
      </c>
      <c r="J24" s="40">
        <v>0</v>
      </c>
      <c r="K24" s="40">
        <v>10</v>
      </c>
      <c r="L24" s="40">
        <f t="shared" si="2"/>
        <v>188</v>
      </c>
      <c r="M24" s="40">
        <v>173</v>
      </c>
      <c r="N24" s="40">
        <v>15</v>
      </c>
      <c r="O24" s="41">
        <v>0</v>
      </c>
    </row>
    <row r="25" spans="2:15" ht="28.5" customHeight="1">
      <c r="B25" s="21" t="s">
        <v>55</v>
      </c>
      <c r="C25" s="20"/>
      <c r="D25" s="22" t="s">
        <v>105</v>
      </c>
      <c r="E25" s="42">
        <f t="shared" si="0"/>
        <v>345</v>
      </c>
      <c r="F25" s="43">
        <f t="shared" si="1"/>
        <v>309</v>
      </c>
      <c r="G25" s="44">
        <v>263</v>
      </c>
      <c r="H25" s="44">
        <v>18</v>
      </c>
      <c r="I25" s="44">
        <v>13</v>
      </c>
      <c r="J25" s="44">
        <v>0</v>
      </c>
      <c r="K25" s="44">
        <v>15</v>
      </c>
      <c r="L25" s="44">
        <f t="shared" si="2"/>
        <v>36</v>
      </c>
      <c r="M25" s="44">
        <v>32</v>
      </c>
      <c r="N25" s="44">
        <v>4</v>
      </c>
      <c r="O25" s="45">
        <v>0</v>
      </c>
    </row>
    <row r="26" spans="2:15" ht="28.5" customHeight="1">
      <c r="B26" s="25" t="s">
        <v>57</v>
      </c>
      <c r="C26" s="26"/>
      <c r="D26" s="90" t="s">
        <v>58</v>
      </c>
      <c r="E26" s="50">
        <f t="shared" si="0"/>
        <v>860</v>
      </c>
      <c r="F26" s="51">
        <f t="shared" si="1"/>
        <v>781</v>
      </c>
      <c r="G26" s="52">
        <f>SUM(G27:G29)+G44</f>
        <v>701</v>
      </c>
      <c r="H26" s="52">
        <f>SUM(H27:H29)+H44</f>
        <v>43</v>
      </c>
      <c r="I26" s="52">
        <f>SUM(I27:I29)+I44</f>
        <v>9</v>
      </c>
      <c r="J26" s="52">
        <f>SUM(J27:J29)+J44</f>
        <v>0</v>
      </c>
      <c r="K26" s="52">
        <f>SUM(K27:K29)+K44</f>
        <v>28</v>
      </c>
      <c r="L26" s="52">
        <f t="shared" si="2"/>
        <v>79</v>
      </c>
      <c r="M26" s="52">
        <f>SUM(M27:M29)+M44</f>
        <v>74</v>
      </c>
      <c r="N26" s="52">
        <f>SUM(N27:N29)+N44</f>
        <v>5</v>
      </c>
      <c r="O26" s="53">
        <f>SUM(O27:O29)+O44</f>
        <v>0</v>
      </c>
    </row>
    <row r="27" spans="2:15" ht="28.5" customHeight="1">
      <c r="B27" s="17" t="s">
        <v>59</v>
      </c>
      <c r="C27" s="20"/>
      <c r="D27" s="19" t="s">
        <v>106</v>
      </c>
      <c r="E27" s="54">
        <f t="shared" si="0"/>
        <v>92</v>
      </c>
      <c r="F27" s="55">
        <f t="shared" si="1"/>
        <v>60</v>
      </c>
      <c r="G27" s="40">
        <v>57</v>
      </c>
      <c r="H27" s="40">
        <v>1</v>
      </c>
      <c r="I27" s="40">
        <v>0</v>
      </c>
      <c r="J27" s="40">
        <v>0</v>
      </c>
      <c r="K27" s="40">
        <v>2</v>
      </c>
      <c r="L27" s="40">
        <f t="shared" si="2"/>
        <v>32</v>
      </c>
      <c r="M27" s="40">
        <v>30</v>
      </c>
      <c r="N27" s="40">
        <v>2</v>
      </c>
      <c r="O27" s="41">
        <v>0</v>
      </c>
    </row>
    <row r="28" spans="2:15" ht="28.5" customHeight="1">
      <c r="B28" s="17" t="s">
        <v>61</v>
      </c>
      <c r="C28" s="20"/>
      <c r="D28" s="19" t="s">
        <v>107</v>
      </c>
      <c r="E28" s="38">
        <f t="shared" si="0"/>
        <v>285</v>
      </c>
      <c r="F28" s="39">
        <f t="shared" si="1"/>
        <v>259</v>
      </c>
      <c r="G28" s="40">
        <v>243</v>
      </c>
      <c r="H28" s="40">
        <v>10</v>
      </c>
      <c r="I28" s="40">
        <v>2</v>
      </c>
      <c r="J28" s="40">
        <v>0</v>
      </c>
      <c r="K28" s="40">
        <v>4</v>
      </c>
      <c r="L28" s="40">
        <f t="shared" si="2"/>
        <v>26</v>
      </c>
      <c r="M28" s="40">
        <v>23</v>
      </c>
      <c r="N28" s="40">
        <v>3</v>
      </c>
      <c r="O28" s="41">
        <v>0</v>
      </c>
    </row>
    <row r="29" spans="2:15" ht="28.5" customHeight="1">
      <c r="B29" s="21" t="s">
        <v>63</v>
      </c>
      <c r="C29" s="20"/>
      <c r="D29" s="22" t="s">
        <v>108</v>
      </c>
      <c r="E29" s="42">
        <f t="shared" si="0"/>
        <v>461</v>
      </c>
      <c r="F29" s="43">
        <f t="shared" si="1"/>
        <v>448</v>
      </c>
      <c r="G29" s="44">
        <v>392</v>
      </c>
      <c r="H29" s="44">
        <v>29</v>
      </c>
      <c r="I29" s="44">
        <v>7</v>
      </c>
      <c r="J29" s="44">
        <v>0</v>
      </c>
      <c r="K29" s="44">
        <v>20</v>
      </c>
      <c r="L29" s="44">
        <f t="shared" si="2"/>
        <v>13</v>
      </c>
      <c r="M29" s="44">
        <v>13</v>
      </c>
      <c r="N29" s="44">
        <v>0</v>
      </c>
      <c r="O29" s="45">
        <v>0</v>
      </c>
    </row>
    <row r="30" spans="2:15" ht="28.5" customHeight="1">
      <c r="B30" s="23" t="s">
        <v>65</v>
      </c>
      <c r="C30" s="24"/>
      <c r="D30" s="89" t="s">
        <v>66</v>
      </c>
      <c r="E30" s="46">
        <f t="shared" si="0"/>
        <v>138</v>
      </c>
      <c r="F30" s="47">
        <f t="shared" si="1"/>
        <v>113</v>
      </c>
      <c r="G30" s="48">
        <v>108</v>
      </c>
      <c r="H30" s="48">
        <v>3</v>
      </c>
      <c r="I30" s="48">
        <v>1</v>
      </c>
      <c r="J30" s="48">
        <v>0</v>
      </c>
      <c r="K30" s="48">
        <v>1</v>
      </c>
      <c r="L30" s="48">
        <f t="shared" si="2"/>
        <v>25</v>
      </c>
      <c r="M30" s="48">
        <v>20</v>
      </c>
      <c r="N30" s="48">
        <v>5</v>
      </c>
      <c r="O30" s="49">
        <v>0</v>
      </c>
    </row>
    <row r="31" spans="2:15" ht="28.5" customHeight="1">
      <c r="B31" s="23" t="s">
        <v>67</v>
      </c>
      <c r="C31" s="24"/>
      <c r="D31" s="89" t="s">
        <v>68</v>
      </c>
      <c r="E31" s="46">
        <f t="shared" si="0"/>
        <v>1046</v>
      </c>
      <c r="F31" s="47">
        <f t="shared" si="1"/>
        <v>1027</v>
      </c>
      <c r="G31" s="48">
        <v>951</v>
      </c>
      <c r="H31" s="48">
        <v>53</v>
      </c>
      <c r="I31" s="48">
        <v>1</v>
      </c>
      <c r="J31" s="48">
        <v>0</v>
      </c>
      <c r="K31" s="48">
        <v>22</v>
      </c>
      <c r="L31" s="48">
        <f t="shared" si="2"/>
        <v>19</v>
      </c>
      <c r="M31" s="48">
        <v>18</v>
      </c>
      <c r="N31" s="48">
        <v>1</v>
      </c>
      <c r="O31" s="49">
        <v>0</v>
      </c>
    </row>
    <row r="32" spans="2:15" ht="28.5" customHeight="1">
      <c r="B32" s="23" t="s">
        <v>69</v>
      </c>
      <c r="C32" s="24"/>
      <c r="D32" s="89" t="s">
        <v>70</v>
      </c>
      <c r="E32" s="46">
        <f t="shared" si="0"/>
        <v>220</v>
      </c>
      <c r="F32" s="47">
        <f t="shared" si="1"/>
        <v>213</v>
      </c>
      <c r="G32" s="48">
        <v>188</v>
      </c>
      <c r="H32" s="48">
        <v>15</v>
      </c>
      <c r="I32" s="48">
        <v>4</v>
      </c>
      <c r="J32" s="48">
        <v>0</v>
      </c>
      <c r="K32" s="48">
        <v>6</v>
      </c>
      <c r="L32" s="48">
        <f t="shared" si="2"/>
        <v>7</v>
      </c>
      <c r="M32" s="48">
        <v>7</v>
      </c>
      <c r="N32" s="48">
        <v>0</v>
      </c>
      <c r="O32" s="49">
        <v>0</v>
      </c>
    </row>
    <row r="33" spans="2:15" ht="28.5" customHeight="1">
      <c r="B33" s="23" t="s">
        <v>71</v>
      </c>
      <c r="C33" s="24"/>
      <c r="D33" s="89" t="s">
        <v>72</v>
      </c>
      <c r="E33" s="46">
        <f t="shared" si="0"/>
        <v>12</v>
      </c>
      <c r="F33" s="47">
        <f t="shared" si="1"/>
        <v>10</v>
      </c>
      <c r="G33" s="48">
        <v>8</v>
      </c>
      <c r="H33" s="48">
        <v>1</v>
      </c>
      <c r="I33" s="48">
        <v>1</v>
      </c>
      <c r="J33" s="48">
        <v>0</v>
      </c>
      <c r="K33" s="48">
        <v>0</v>
      </c>
      <c r="L33" s="48">
        <f t="shared" si="2"/>
        <v>2</v>
      </c>
      <c r="M33" s="48">
        <v>2</v>
      </c>
      <c r="N33" s="48">
        <v>0</v>
      </c>
      <c r="O33" s="49">
        <v>0</v>
      </c>
    </row>
    <row r="34" spans="2:15" ht="28.5" customHeight="1">
      <c r="B34" s="23" t="s">
        <v>73</v>
      </c>
      <c r="C34" s="24"/>
      <c r="D34" s="89" t="s">
        <v>74</v>
      </c>
      <c r="E34" s="46">
        <f t="shared" si="0"/>
        <v>155</v>
      </c>
      <c r="F34" s="47">
        <f t="shared" si="1"/>
        <v>145</v>
      </c>
      <c r="G34" s="48">
        <v>136</v>
      </c>
      <c r="H34" s="48">
        <v>9</v>
      </c>
      <c r="I34" s="48">
        <v>0</v>
      </c>
      <c r="J34" s="48">
        <v>0</v>
      </c>
      <c r="K34" s="48">
        <v>0</v>
      </c>
      <c r="L34" s="48">
        <f t="shared" si="2"/>
        <v>10</v>
      </c>
      <c r="M34" s="48">
        <v>10</v>
      </c>
      <c r="N34" s="48">
        <v>0</v>
      </c>
      <c r="O34" s="49">
        <v>0</v>
      </c>
    </row>
    <row r="35" spans="2:15" ht="28.5" customHeight="1">
      <c r="B35" s="23" t="s">
        <v>75</v>
      </c>
      <c r="C35" s="24"/>
      <c r="D35" s="89" t="s">
        <v>76</v>
      </c>
      <c r="E35" s="46">
        <f t="shared" si="0"/>
        <v>186</v>
      </c>
      <c r="F35" s="47">
        <f t="shared" si="1"/>
        <v>178</v>
      </c>
      <c r="G35" s="48">
        <v>154</v>
      </c>
      <c r="H35" s="48">
        <v>19</v>
      </c>
      <c r="I35" s="48">
        <v>1</v>
      </c>
      <c r="J35" s="48">
        <v>0</v>
      </c>
      <c r="K35" s="48">
        <v>4</v>
      </c>
      <c r="L35" s="48">
        <f t="shared" si="2"/>
        <v>8</v>
      </c>
      <c r="M35" s="48">
        <v>8</v>
      </c>
      <c r="N35" s="48">
        <v>0</v>
      </c>
      <c r="O35" s="49">
        <v>0</v>
      </c>
    </row>
    <row r="36" spans="2:15" ht="28.5" customHeight="1">
      <c r="B36" s="23" t="s">
        <v>77</v>
      </c>
      <c r="C36" s="24"/>
      <c r="D36" s="89" t="s">
        <v>78</v>
      </c>
      <c r="E36" s="46">
        <f t="shared" si="0"/>
        <v>202</v>
      </c>
      <c r="F36" s="47">
        <f t="shared" si="1"/>
        <v>181</v>
      </c>
      <c r="G36" s="48">
        <v>118</v>
      </c>
      <c r="H36" s="48">
        <v>21</v>
      </c>
      <c r="I36" s="48">
        <v>13</v>
      </c>
      <c r="J36" s="48">
        <v>0</v>
      </c>
      <c r="K36" s="48">
        <v>29</v>
      </c>
      <c r="L36" s="48">
        <f t="shared" si="2"/>
        <v>21</v>
      </c>
      <c r="M36" s="48">
        <v>19</v>
      </c>
      <c r="N36" s="48">
        <v>2</v>
      </c>
      <c r="O36" s="49">
        <v>0</v>
      </c>
    </row>
    <row r="37" spans="2:15" ht="28.5" customHeight="1">
      <c r="B37" s="17" t="s">
        <v>79</v>
      </c>
      <c r="C37" s="18"/>
      <c r="D37" s="19" t="s">
        <v>80</v>
      </c>
      <c r="E37" s="38">
        <f t="shared" si="0"/>
        <v>387</v>
      </c>
      <c r="F37" s="39">
        <f t="shared" si="1"/>
        <v>283</v>
      </c>
      <c r="G37" s="40">
        <f>G38+G45</f>
        <v>277</v>
      </c>
      <c r="H37" s="40">
        <f>H38+H45</f>
        <v>5</v>
      </c>
      <c r="I37" s="40">
        <f>I38+I45</f>
        <v>1</v>
      </c>
      <c r="J37" s="40">
        <f>J38+J45</f>
        <v>0</v>
      </c>
      <c r="K37" s="40">
        <f>K38+K45</f>
        <v>0</v>
      </c>
      <c r="L37" s="40">
        <f t="shared" si="2"/>
        <v>104</v>
      </c>
      <c r="M37" s="40">
        <f>M38+M45</f>
        <v>40</v>
      </c>
      <c r="N37" s="40">
        <f>N38+N45</f>
        <v>64</v>
      </c>
      <c r="O37" s="41">
        <f>O38+O45</f>
        <v>0</v>
      </c>
    </row>
    <row r="38" spans="2:15" ht="28.5" customHeight="1">
      <c r="B38" s="21" t="s">
        <v>81</v>
      </c>
      <c r="C38" s="20"/>
      <c r="D38" s="22" t="s">
        <v>109</v>
      </c>
      <c r="E38" s="42">
        <f t="shared" si="0"/>
        <v>84</v>
      </c>
      <c r="F38" s="43">
        <f t="shared" si="1"/>
        <v>66</v>
      </c>
      <c r="G38" s="44">
        <v>66</v>
      </c>
      <c r="H38" s="44">
        <v>0</v>
      </c>
      <c r="I38" s="44">
        <v>0</v>
      </c>
      <c r="J38" s="44">
        <v>0</v>
      </c>
      <c r="K38" s="44">
        <v>0</v>
      </c>
      <c r="L38" s="44">
        <f t="shared" si="2"/>
        <v>18</v>
      </c>
      <c r="M38" s="44">
        <v>0</v>
      </c>
      <c r="N38" s="44">
        <v>18</v>
      </c>
      <c r="O38" s="45">
        <v>0</v>
      </c>
    </row>
    <row r="39" spans="2:15" ht="28.5" customHeight="1" thickBot="1">
      <c r="B39" s="27" t="s">
        <v>83</v>
      </c>
      <c r="C39" s="28"/>
      <c r="D39" s="91" t="s">
        <v>84</v>
      </c>
      <c r="E39" s="56">
        <f t="shared" si="0"/>
        <v>287</v>
      </c>
      <c r="F39" s="57">
        <f t="shared" si="1"/>
        <v>67</v>
      </c>
      <c r="G39" s="58">
        <v>63</v>
      </c>
      <c r="H39" s="58">
        <v>3</v>
      </c>
      <c r="I39" s="58">
        <v>0</v>
      </c>
      <c r="J39" s="58">
        <v>0</v>
      </c>
      <c r="K39" s="58">
        <v>1</v>
      </c>
      <c r="L39" s="58">
        <f t="shared" si="2"/>
        <v>220</v>
      </c>
      <c r="M39" s="58">
        <v>112</v>
      </c>
      <c r="N39" s="58">
        <v>108</v>
      </c>
      <c r="O39" s="59">
        <v>0</v>
      </c>
    </row>
    <row r="40" spans="2:14" ht="15.75" customHeight="1">
      <c r="B40" s="1" t="s">
        <v>110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2" spans="7:15" ht="13.5" hidden="1">
      <c r="G42" s="1">
        <v>620</v>
      </c>
      <c r="H42" s="1">
        <v>40</v>
      </c>
      <c r="I42" s="1">
        <v>1</v>
      </c>
      <c r="J42" s="1">
        <v>0</v>
      </c>
      <c r="K42" s="1">
        <v>8</v>
      </c>
      <c r="M42" s="1">
        <v>41</v>
      </c>
      <c r="N42" s="1">
        <v>0</v>
      </c>
      <c r="O42" s="1">
        <v>0</v>
      </c>
    </row>
    <row r="43" spans="5:15" ht="13.5" hidden="1">
      <c r="E43" s="29"/>
      <c r="F43" s="29"/>
      <c r="G43" s="29">
        <v>120</v>
      </c>
      <c r="H43" s="29">
        <v>11</v>
      </c>
      <c r="I43" s="29">
        <v>0</v>
      </c>
      <c r="J43" s="29">
        <v>0</v>
      </c>
      <c r="K43" s="29">
        <v>1</v>
      </c>
      <c r="L43" s="29"/>
      <c r="M43" s="29">
        <v>10</v>
      </c>
      <c r="N43" s="29">
        <v>1</v>
      </c>
      <c r="O43" s="1">
        <v>0</v>
      </c>
    </row>
    <row r="44" spans="5:15" ht="13.5" hidden="1">
      <c r="E44" s="29"/>
      <c r="F44" s="29"/>
      <c r="G44" s="29">
        <v>9</v>
      </c>
      <c r="H44" s="29">
        <v>3</v>
      </c>
      <c r="I44" s="29">
        <v>0</v>
      </c>
      <c r="J44" s="29">
        <v>0</v>
      </c>
      <c r="K44" s="29">
        <v>2</v>
      </c>
      <c r="L44" s="29"/>
      <c r="M44" s="29">
        <v>8</v>
      </c>
      <c r="N44" s="29">
        <v>0</v>
      </c>
      <c r="O44" s="1">
        <v>0</v>
      </c>
    </row>
    <row r="45" spans="5:15" ht="13.5" hidden="1">
      <c r="E45" s="29"/>
      <c r="F45" s="29"/>
      <c r="G45" s="29">
        <v>211</v>
      </c>
      <c r="H45" s="29">
        <v>5</v>
      </c>
      <c r="I45" s="29">
        <v>1</v>
      </c>
      <c r="J45" s="29">
        <v>0</v>
      </c>
      <c r="K45" s="29">
        <v>0</v>
      </c>
      <c r="L45" s="29"/>
      <c r="M45" s="29">
        <v>40</v>
      </c>
      <c r="N45" s="29">
        <v>46</v>
      </c>
      <c r="O45" s="1">
        <v>0</v>
      </c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2"/>
  <headerFooter alignWithMargins="0">
    <oddHeader>&amp;R&amp;F/&amp;A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O49"/>
  <sheetViews>
    <sheetView view="pageBreakPreview" zoomScale="80" zoomScaleNormal="75" zoomScaleSheetLayoutView="80" workbookViewId="0" topLeftCell="A1">
      <selection activeCell="B2" sqref="B2"/>
    </sheetView>
  </sheetViews>
  <sheetFormatPr defaultColWidth="8.796875" defaultRowHeight="14.25"/>
  <cols>
    <col min="1" max="1" width="0.6953125" style="1" customWidth="1"/>
    <col min="2" max="2" width="9.3984375" style="1" customWidth="1"/>
    <col min="3" max="3" width="1.390625" style="1" customWidth="1"/>
    <col min="4" max="4" width="26.8984375" style="1" customWidth="1"/>
    <col min="5" max="7" width="11.8984375" style="1" customWidth="1"/>
    <col min="8" max="8" width="10.59765625" style="1" customWidth="1"/>
    <col min="9" max="11" width="7.3984375" style="1" customWidth="1"/>
    <col min="12" max="13" width="10.59765625" style="1" customWidth="1"/>
    <col min="14" max="15" width="7.3984375" style="1" customWidth="1"/>
    <col min="16" max="16384" width="9" style="1" customWidth="1"/>
  </cols>
  <sheetData>
    <row r="1" spans="2:15" s="2" customFormat="1" ht="18.75" customHeight="1" thickBot="1">
      <c r="B1" s="66" t="s">
        <v>116</v>
      </c>
      <c r="C1" s="63"/>
      <c r="N1" s="65"/>
      <c r="O1" s="64" t="s">
        <v>113</v>
      </c>
    </row>
    <row r="2" spans="2:15" ht="23.25" customHeight="1">
      <c r="B2" s="3"/>
      <c r="C2" s="4"/>
      <c r="D2" s="5"/>
      <c r="E2" s="6"/>
      <c r="F2" s="7"/>
      <c r="G2" s="8"/>
      <c r="H2" s="9" t="s">
        <v>86</v>
      </c>
      <c r="I2" s="9"/>
      <c r="J2" s="7"/>
      <c r="K2" s="7"/>
      <c r="L2" s="10"/>
      <c r="M2" s="7" t="s">
        <v>87</v>
      </c>
      <c r="N2" s="11"/>
      <c r="O2" s="12"/>
    </row>
    <row r="3" spans="2:15" ht="35.25" customHeight="1" thickBot="1">
      <c r="B3" s="82" t="s">
        <v>2</v>
      </c>
      <c r="C3" s="13"/>
      <c r="D3" s="83" t="s">
        <v>3</v>
      </c>
      <c r="E3" s="84" t="s">
        <v>4</v>
      </c>
      <c r="F3" s="85" t="s">
        <v>5</v>
      </c>
      <c r="G3" s="85" t="s">
        <v>6</v>
      </c>
      <c r="H3" s="85" t="s">
        <v>7</v>
      </c>
      <c r="I3" s="86" t="s">
        <v>8</v>
      </c>
      <c r="J3" s="85" t="s">
        <v>9</v>
      </c>
      <c r="K3" s="86" t="s">
        <v>88</v>
      </c>
      <c r="L3" s="85" t="s">
        <v>5</v>
      </c>
      <c r="M3" s="85" t="s">
        <v>11</v>
      </c>
      <c r="N3" s="85" t="s">
        <v>12</v>
      </c>
      <c r="O3" s="87" t="s">
        <v>13</v>
      </c>
    </row>
    <row r="4" spans="2:15" ht="30" customHeight="1" thickBot="1">
      <c r="B4" s="88" t="s">
        <v>89</v>
      </c>
      <c r="C4" s="61"/>
      <c r="D4" s="60"/>
      <c r="E4" s="30">
        <f aca="true" t="shared" si="0" ref="E4:E39">SUM(F4,L4,O4)</f>
        <v>10144</v>
      </c>
      <c r="F4" s="31">
        <f>SUM(G4:K4)</f>
        <v>9198</v>
      </c>
      <c r="G4" s="32">
        <v>7555</v>
      </c>
      <c r="H4" s="32">
        <v>653</v>
      </c>
      <c r="I4" s="32">
        <v>254</v>
      </c>
      <c r="J4" s="32">
        <v>0</v>
      </c>
      <c r="K4" s="32">
        <v>736</v>
      </c>
      <c r="L4" s="32">
        <f>SUM(M4:N4)</f>
        <v>946</v>
      </c>
      <c r="M4" s="32">
        <v>821</v>
      </c>
      <c r="N4" s="32">
        <v>125</v>
      </c>
      <c r="O4" s="33">
        <v>0</v>
      </c>
    </row>
    <row r="5" spans="2:15" ht="28.5" customHeight="1">
      <c r="B5" s="14" t="s">
        <v>15</v>
      </c>
      <c r="C5" s="15"/>
      <c r="D5" s="16" t="s">
        <v>16</v>
      </c>
      <c r="E5" s="34">
        <f t="shared" si="0"/>
        <v>12</v>
      </c>
      <c r="F5" s="35">
        <f aca="true" t="shared" si="1" ref="F5:F39">SUM(G5:K5)</f>
        <v>12</v>
      </c>
      <c r="G5" s="36">
        <v>12</v>
      </c>
      <c r="H5" s="36">
        <v>0</v>
      </c>
      <c r="I5" s="36">
        <v>0</v>
      </c>
      <c r="J5" s="36">
        <v>0</v>
      </c>
      <c r="K5" s="36">
        <v>0</v>
      </c>
      <c r="L5" s="36">
        <f aca="true" t="shared" si="2" ref="L5:L39">SUM(M5:N5)</f>
        <v>0</v>
      </c>
      <c r="M5" s="36">
        <v>0</v>
      </c>
      <c r="N5" s="36">
        <v>0</v>
      </c>
      <c r="O5" s="37">
        <v>0</v>
      </c>
    </row>
    <row r="6" spans="2:15" ht="28.5" customHeight="1">
      <c r="B6" s="17" t="s">
        <v>17</v>
      </c>
      <c r="C6" s="18"/>
      <c r="D6" s="19" t="s">
        <v>18</v>
      </c>
      <c r="E6" s="38">
        <f t="shared" si="0"/>
        <v>2275</v>
      </c>
      <c r="F6" s="39">
        <f t="shared" si="1"/>
        <v>2143</v>
      </c>
      <c r="G6" s="40">
        <f>SUM(G7:G17)+G42</f>
        <v>1957</v>
      </c>
      <c r="H6" s="40">
        <f>SUM(H7:H17)+H42</f>
        <v>128</v>
      </c>
      <c r="I6" s="40">
        <f>SUM(I7:I17)+I42</f>
        <v>18</v>
      </c>
      <c r="J6" s="40">
        <f>SUM(J7:J17)+J42</f>
        <v>0</v>
      </c>
      <c r="K6" s="40">
        <f>SUM(K7:K17)+K42</f>
        <v>40</v>
      </c>
      <c r="L6" s="40">
        <f t="shared" si="2"/>
        <v>132</v>
      </c>
      <c r="M6" s="40">
        <f>SUM(M7:M17)+M42</f>
        <v>122</v>
      </c>
      <c r="N6" s="40">
        <f>SUM(N7:N17)+N42</f>
        <v>10</v>
      </c>
      <c r="O6" s="41">
        <f>SUM(O7:O17)+O42</f>
        <v>0</v>
      </c>
    </row>
    <row r="7" spans="2:15" ht="28.5" customHeight="1">
      <c r="B7" s="17" t="s">
        <v>19</v>
      </c>
      <c r="C7" s="20"/>
      <c r="D7" s="19" t="s">
        <v>90</v>
      </c>
      <c r="E7" s="38">
        <f t="shared" si="0"/>
        <v>22</v>
      </c>
      <c r="F7" s="39">
        <f t="shared" si="1"/>
        <v>21</v>
      </c>
      <c r="G7" s="40">
        <v>20</v>
      </c>
      <c r="H7" s="40">
        <v>1</v>
      </c>
      <c r="I7" s="40">
        <v>0</v>
      </c>
      <c r="J7" s="40">
        <v>0</v>
      </c>
      <c r="K7" s="40">
        <v>0</v>
      </c>
      <c r="L7" s="40">
        <f t="shared" si="2"/>
        <v>1</v>
      </c>
      <c r="M7" s="40">
        <v>1</v>
      </c>
      <c r="N7" s="40">
        <v>0</v>
      </c>
      <c r="O7" s="41">
        <v>0</v>
      </c>
    </row>
    <row r="8" spans="2:15" ht="28.5" customHeight="1">
      <c r="B8" s="17" t="s">
        <v>21</v>
      </c>
      <c r="C8" s="20"/>
      <c r="D8" s="19" t="s">
        <v>91</v>
      </c>
      <c r="E8" s="38">
        <f t="shared" si="0"/>
        <v>207</v>
      </c>
      <c r="F8" s="39">
        <f t="shared" si="1"/>
        <v>185</v>
      </c>
      <c r="G8" s="40">
        <v>161</v>
      </c>
      <c r="H8" s="40">
        <v>15</v>
      </c>
      <c r="I8" s="40">
        <v>3</v>
      </c>
      <c r="J8" s="40">
        <v>0</v>
      </c>
      <c r="K8" s="40">
        <v>6</v>
      </c>
      <c r="L8" s="40">
        <f t="shared" si="2"/>
        <v>22</v>
      </c>
      <c r="M8" s="40">
        <v>18</v>
      </c>
      <c r="N8" s="40">
        <v>4</v>
      </c>
      <c r="O8" s="41">
        <v>0</v>
      </c>
    </row>
    <row r="9" spans="2:15" ht="28.5" customHeight="1">
      <c r="B9" s="17" t="s">
        <v>23</v>
      </c>
      <c r="C9" s="20"/>
      <c r="D9" s="19" t="s">
        <v>92</v>
      </c>
      <c r="E9" s="38">
        <f t="shared" si="0"/>
        <v>244</v>
      </c>
      <c r="F9" s="39">
        <f t="shared" si="1"/>
        <v>236</v>
      </c>
      <c r="G9" s="40">
        <v>218</v>
      </c>
      <c r="H9" s="40">
        <v>9</v>
      </c>
      <c r="I9" s="40">
        <v>3</v>
      </c>
      <c r="J9" s="40">
        <v>0</v>
      </c>
      <c r="K9" s="40">
        <v>6</v>
      </c>
      <c r="L9" s="40">
        <f t="shared" si="2"/>
        <v>8</v>
      </c>
      <c r="M9" s="40">
        <v>8</v>
      </c>
      <c r="N9" s="40">
        <v>0</v>
      </c>
      <c r="O9" s="41">
        <v>0</v>
      </c>
    </row>
    <row r="10" spans="2:15" ht="28.5" customHeight="1">
      <c r="B10" s="17" t="s">
        <v>25</v>
      </c>
      <c r="C10" s="20"/>
      <c r="D10" s="19" t="s">
        <v>93</v>
      </c>
      <c r="E10" s="38">
        <f t="shared" si="0"/>
        <v>62</v>
      </c>
      <c r="F10" s="39">
        <f t="shared" si="1"/>
        <v>55</v>
      </c>
      <c r="G10" s="40">
        <v>50</v>
      </c>
      <c r="H10" s="40">
        <v>2</v>
      </c>
      <c r="I10" s="40">
        <v>1</v>
      </c>
      <c r="J10" s="40">
        <v>0</v>
      </c>
      <c r="K10" s="40">
        <v>2</v>
      </c>
      <c r="L10" s="40">
        <f t="shared" si="2"/>
        <v>7</v>
      </c>
      <c r="M10" s="40">
        <v>7</v>
      </c>
      <c r="N10" s="40">
        <v>0</v>
      </c>
      <c r="O10" s="41">
        <v>0</v>
      </c>
    </row>
    <row r="11" spans="2:15" ht="28.5" customHeight="1">
      <c r="B11" s="17" t="s">
        <v>27</v>
      </c>
      <c r="C11" s="20"/>
      <c r="D11" s="19" t="s">
        <v>94</v>
      </c>
      <c r="E11" s="38">
        <f t="shared" si="0"/>
        <v>206</v>
      </c>
      <c r="F11" s="39">
        <f t="shared" si="1"/>
        <v>198</v>
      </c>
      <c r="G11" s="40">
        <v>189</v>
      </c>
      <c r="H11" s="40">
        <v>7</v>
      </c>
      <c r="I11" s="40">
        <v>0</v>
      </c>
      <c r="J11" s="40">
        <v>0</v>
      </c>
      <c r="K11" s="40">
        <v>2</v>
      </c>
      <c r="L11" s="40">
        <f t="shared" si="2"/>
        <v>8</v>
      </c>
      <c r="M11" s="40">
        <v>8</v>
      </c>
      <c r="N11" s="40">
        <v>0</v>
      </c>
      <c r="O11" s="41">
        <v>0</v>
      </c>
    </row>
    <row r="12" spans="2:15" ht="28.5" customHeight="1">
      <c r="B12" s="17" t="s">
        <v>29</v>
      </c>
      <c r="C12" s="20"/>
      <c r="D12" s="19" t="s">
        <v>95</v>
      </c>
      <c r="E12" s="38">
        <f t="shared" si="0"/>
        <v>160</v>
      </c>
      <c r="F12" s="39">
        <f t="shared" si="1"/>
        <v>155</v>
      </c>
      <c r="G12" s="40">
        <v>138</v>
      </c>
      <c r="H12" s="40">
        <v>12</v>
      </c>
      <c r="I12" s="40">
        <v>2</v>
      </c>
      <c r="J12" s="40">
        <v>0</v>
      </c>
      <c r="K12" s="40">
        <v>3</v>
      </c>
      <c r="L12" s="40">
        <f t="shared" si="2"/>
        <v>5</v>
      </c>
      <c r="M12" s="40">
        <v>3</v>
      </c>
      <c r="N12" s="40">
        <v>2</v>
      </c>
      <c r="O12" s="41">
        <v>0</v>
      </c>
    </row>
    <row r="13" spans="2:15" ht="28.5" customHeight="1">
      <c r="B13" s="17" t="s">
        <v>31</v>
      </c>
      <c r="C13" s="20"/>
      <c r="D13" s="19" t="s">
        <v>96</v>
      </c>
      <c r="E13" s="38">
        <f t="shared" si="0"/>
        <v>213</v>
      </c>
      <c r="F13" s="39">
        <f t="shared" si="1"/>
        <v>193</v>
      </c>
      <c r="G13" s="40">
        <v>171</v>
      </c>
      <c r="H13" s="40">
        <v>17</v>
      </c>
      <c r="I13" s="40">
        <v>3</v>
      </c>
      <c r="J13" s="40">
        <v>0</v>
      </c>
      <c r="K13" s="40">
        <v>2</v>
      </c>
      <c r="L13" s="40">
        <f t="shared" si="2"/>
        <v>20</v>
      </c>
      <c r="M13" s="40">
        <v>20</v>
      </c>
      <c r="N13" s="40">
        <v>0</v>
      </c>
      <c r="O13" s="41">
        <v>0</v>
      </c>
    </row>
    <row r="14" spans="2:15" ht="28.5" customHeight="1">
      <c r="B14" s="17" t="s">
        <v>33</v>
      </c>
      <c r="C14" s="20"/>
      <c r="D14" s="19" t="s">
        <v>97</v>
      </c>
      <c r="E14" s="38">
        <f t="shared" si="0"/>
        <v>301</v>
      </c>
      <c r="F14" s="39">
        <f t="shared" si="1"/>
        <v>285</v>
      </c>
      <c r="G14" s="40">
        <v>261</v>
      </c>
      <c r="H14" s="40">
        <v>21</v>
      </c>
      <c r="I14" s="40">
        <v>1</v>
      </c>
      <c r="J14" s="40">
        <v>0</v>
      </c>
      <c r="K14" s="40">
        <v>2</v>
      </c>
      <c r="L14" s="40">
        <f t="shared" si="2"/>
        <v>16</v>
      </c>
      <c r="M14" s="40">
        <v>15</v>
      </c>
      <c r="N14" s="40">
        <v>1</v>
      </c>
      <c r="O14" s="41">
        <v>0</v>
      </c>
    </row>
    <row r="15" spans="2:15" ht="28.5" customHeight="1">
      <c r="B15" s="17" t="s">
        <v>35</v>
      </c>
      <c r="C15" s="20"/>
      <c r="D15" s="19" t="s">
        <v>98</v>
      </c>
      <c r="E15" s="38">
        <f t="shared" si="0"/>
        <v>182</v>
      </c>
      <c r="F15" s="39">
        <f t="shared" si="1"/>
        <v>169</v>
      </c>
      <c r="G15" s="40">
        <v>159</v>
      </c>
      <c r="H15" s="40">
        <v>6</v>
      </c>
      <c r="I15" s="40">
        <v>1</v>
      </c>
      <c r="J15" s="40">
        <v>0</v>
      </c>
      <c r="K15" s="40">
        <v>3</v>
      </c>
      <c r="L15" s="40">
        <f t="shared" si="2"/>
        <v>13</v>
      </c>
      <c r="M15" s="40">
        <v>11</v>
      </c>
      <c r="N15" s="40">
        <v>2</v>
      </c>
      <c r="O15" s="41">
        <v>0</v>
      </c>
    </row>
    <row r="16" spans="2:15" ht="28.5" customHeight="1">
      <c r="B16" s="17" t="s">
        <v>37</v>
      </c>
      <c r="C16" s="20"/>
      <c r="D16" s="19" t="s">
        <v>99</v>
      </c>
      <c r="E16" s="38">
        <f t="shared" si="0"/>
        <v>106</v>
      </c>
      <c r="F16" s="39">
        <f t="shared" si="1"/>
        <v>97</v>
      </c>
      <c r="G16" s="40">
        <v>89</v>
      </c>
      <c r="H16" s="40">
        <v>4</v>
      </c>
      <c r="I16" s="40">
        <v>1</v>
      </c>
      <c r="J16" s="40">
        <v>0</v>
      </c>
      <c r="K16" s="40">
        <v>3</v>
      </c>
      <c r="L16" s="40">
        <f t="shared" si="2"/>
        <v>9</v>
      </c>
      <c r="M16" s="40">
        <v>9</v>
      </c>
      <c r="N16" s="40">
        <v>0</v>
      </c>
      <c r="O16" s="41">
        <v>0</v>
      </c>
    </row>
    <row r="17" spans="2:15" ht="28.5" customHeight="1">
      <c r="B17" s="17" t="s">
        <v>39</v>
      </c>
      <c r="C17" s="20"/>
      <c r="D17" s="19" t="s">
        <v>100</v>
      </c>
      <c r="E17" s="38">
        <f t="shared" si="0"/>
        <v>80</v>
      </c>
      <c r="F17" s="39">
        <f t="shared" si="1"/>
        <v>80</v>
      </c>
      <c r="G17" s="40">
        <v>76</v>
      </c>
      <c r="H17" s="40">
        <v>3</v>
      </c>
      <c r="I17" s="40">
        <v>0</v>
      </c>
      <c r="J17" s="40">
        <v>0</v>
      </c>
      <c r="K17" s="40">
        <v>1</v>
      </c>
      <c r="L17" s="40">
        <f t="shared" si="2"/>
        <v>0</v>
      </c>
      <c r="M17" s="40">
        <v>0</v>
      </c>
      <c r="N17" s="40">
        <v>0</v>
      </c>
      <c r="O17" s="41">
        <v>0</v>
      </c>
    </row>
    <row r="18" spans="2:15" ht="28.5" customHeight="1">
      <c r="B18" s="21" t="s">
        <v>41</v>
      </c>
      <c r="C18" s="62"/>
      <c r="D18" s="22" t="s">
        <v>101</v>
      </c>
      <c r="E18" s="42">
        <f t="shared" si="0"/>
        <v>306</v>
      </c>
      <c r="F18" s="43">
        <f t="shared" si="1"/>
        <v>291</v>
      </c>
      <c r="G18" s="44">
        <f>G9+G10</f>
        <v>268</v>
      </c>
      <c r="H18" s="44">
        <f>H9+H10</f>
        <v>11</v>
      </c>
      <c r="I18" s="44">
        <f>I9+I10</f>
        <v>4</v>
      </c>
      <c r="J18" s="44">
        <f>J9+J10</f>
        <v>0</v>
      </c>
      <c r="K18" s="44">
        <f>K9+K10</f>
        <v>8</v>
      </c>
      <c r="L18" s="44">
        <f t="shared" si="2"/>
        <v>15</v>
      </c>
      <c r="M18" s="44">
        <f>M9+M10</f>
        <v>15</v>
      </c>
      <c r="N18" s="44">
        <f>N9+N10</f>
        <v>0</v>
      </c>
      <c r="O18" s="45">
        <f>O9+O10</f>
        <v>0</v>
      </c>
    </row>
    <row r="19" spans="2:15" ht="28.5" customHeight="1">
      <c r="B19" s="23" t="s">
        <v>43</v>
      </c>
      <c r="C19" s="24"/>
      <c r="D19" s="89" t="s">
        <v>44</v>
      </c>
      <c r="E19" s="46">
        <f t="shared" si="0"/>
        <v>109</v>
      </c>
      <c r="F19" s="47">
        <f t="shared" si="1"/>
        <v>100</v>
      </c>
      <c r="G19" s="48">
        <v>68</v>
      </c>
      <c r="H19" s="48">
        <v>15</v>
      </c>
      <c r="I19" s="48">
        <v>3</v>
      </c>
      <c r="J19" s="48">
        <v>0</v>
      </c>
      <c r="K19" s="48">
        <v>14</v>
      </c>
      <c r="L19" s="48">
        <f t="shared" si="2"/>
        <v>9</v>
      </c>
      <c r="M19" s="48">
        <v>8</v>
      </c>
      <c r="N19" s="48">
        <v>1</v>
      </c>
      <c r="O19" s="49">
        <v>0</v>
      </c>
    </row>
    <row r="20" spans="2:15" ht="28.5" customHeight="1">
      <c r="B20" s="14" t="s">
        <v>45</v>
      </c>
      <c r="C20" s="15"/>
      <c r="D20" s="16" t="s">
        <v>46</v>
      </c>
      <c r="E20" s="34">
        <f t="shared" si="0"/>
        <v>82</v>
      </c>
      <c r="F20" s="35">
        <f t="shared" si="1"/>
        <v>63</v>
      </c>
      <c r="G20" s="36">
        <v>35</v>
      </c>
      <c r="H20" s="36">
        <v>11</v>
      </c>
      <c r="I20" s="36">
        <v>3</v>
      </c>
      <c r="J20" s="36">
        <v>0</v>
      </c>
      <c r="K20" s="36">
        <v>14</v>
      </c>
      <c r="L20" s="36">
        <f t="shared" si="2"/>
        <v>19</v>
      </c>
      <c r="M20" s="36">
        <v>19</v>
      </c>
      <c r="N20" s="36">
        <v>0</v>
      </c>
      <c r="O20" s="37">
        <v>0</v>
      </c>
    </row>
    <row r="21" spans="2:15" ht="28.5" customHeight="1">
      <c r="B21" s="17" t="s">
        <v>47</v>
      </c>
      <c r="C21" s="18"/>
      <c r="D21" s="19" t="s">
        <v>48</v>
      </c>
      <c r="E21" s="38">
        <f t="shared" si="0"/>
        <v>1826</v>
      </c>
      <c r="F21" s="39">
        <f t="shared" si="1"/>
        <v>1545</v>
      </c>
      <c r="G21" s="40">
        <f>SUM(G22:G25)+G43</f>
        <v>1244</v>
      </c>
      <c r="H21" s="40">
        <f>SUM(H22:H25)+H43</f>
        <v>124</v>
      </c>
      <c r="I21" s="40">
        <f>SUM(I22:I25)+I43</f>
        <v>59</v>
      </c>
      <c r="J21" s="40">
        <f>SUM(J22:J25)+J43</f>
        <v>0</v>
      </c>
      <c r="K21" s="40">
        <f>SUM(K22:K25)+K43</f>
        <v>118</v>
      </c>
      <c r="L21" s="40">
        <f t="shared" si="2"/>
        <v>281</v>
      </c>
      <c r="M21" s="40">
        <f>SUM(M22:M25)+M43</f>
        <v>265</v>
      </c>
      <c r="N21" s="40">
        <f>SUM(N22:N25)+N43</f>
        <v>16</v>
      </c>
      <c r="O21" s="41">
        <f>SUM(O22:O25)+O43</f>
        <v>0</v>
      </c>
    </row>
    <row r="22" spans="2:15" ht="28.5" customHeight="1">
      <c r="B22" s="17" t="s">
        <v>49</v>
      </c>
      <c r="C22" s="20"/>
      <c r="D22" s="19" t="s">
        <v>102</v>
      </c>
      <c r="E22" s="38">
        <f t="shared" si="0"/>
        <v>254</v>
      </c>
      <c r="F22" s="39">
        <f t="shared" si="1"/>
        <v>214</v>
      </c>
      <c r="G22" s="40">
        <v>185</v>
      </c>
      <c r="H22" s="40">
        <v>13</v>
      </c>
      <c r="I22" s="40">
        <v>7</v>
      </c>
      <c r="J22" s="40">
        <v>0</v>
      </c>
      <c r="K22" s="40">
        <v>9</v>
      </c>
      <c r="L22" s="40">
        <f t="shared" si="2"/>
        <v>40</v>
      </c>
      <c r="M22" s="40">
        <v>38</v>
      </c>
      <c r="N22" s="40">
        <v>2</v>
      </c>
      <c r="O22" s="41">
        <v>0</v>
      </c>
    </row>
    <row r="23" spans="2:15" ht="28.5" customHeight="1">
      <c r="B23" s="17" t="s">
        <v>51</v>
      </c>
      <c r="C23" s="20"/>
      <c r="D23" s="19" t="s">
        <v>103</v>
      </c>
      <c r="E23" s="38">
        <f t="shared" si="0"/>
        <v>156</v>
      </c>
      <c r="F23" s="39">
        <f t="shared" si="1"/>
        <v>112</v>
      </c>
      <c r="G23" s="40">
        <v>77</v>
      </c>
      <c r="H23" s="40">
        <v>18</v>
      </c>
      <c r="I23" s="40">
        <v>3</v>
      </c>
      <c r="J23" s="40">
        <v>0</v>
      </c>
      <c r="K23" s="40">
        <v>14</v>
      </c>
      <c r="L23" s="40">
        <f t="shared" si="2"/>
        <v>44</v>
      </c>
      <c r="M23" s="40">
        <v>40</v>
      </c>
      <c r="N23" s="40">
        <v>4</v>
      </c>
      <c r="O23" s="41">
        <v>0</v>
      </c>
    </row>
    <row r="24" spans="2:15" ht="28.5" customHeight="1">
      <c r="B24" s="17" t="s">
        <v>53</v>
      </c>
      <c r="C24" s="20"/>
      <c r="D24" s="19" t="s">
        <v>104</v>
      </c>
      <c r="E24" s="38">
        <f t="shared" si="0"/>
        <v>494</v>
      </c>
      <c r="F24" s="39">
        <f t="shared" si="1"/>
        <v>355</v>
      </c>
      <c r="G24" s="40">
        <v>298</v>
      </c>
      <c r="H24" s="40">
        <v>20</v>
      </c>
      <c r="I24" s="40">
        <v>7</v>
      </c>
      <c r="J24" s="40">
        <v>0</v>
      </c>
      <c r="K24" s="40">
        <v>30</v>
      </c>
      <c r="L24" s="40">
        <f t="shared" si="2"/>
        <v>139</v>
      </c>
      <c r="M24" s="40">
        <v>136</v>
      </c>
      <c r="N24" s="40">
        <v>3</v>
      </c>
      <c r="O24" s="41">
        <v>0</v>
      </c>
    </row>
    <row r="25" spans="2:15" ht="28.5" customHeight="1">
      <c r="B25" s="21" t="s">
        <v>55</v>
      </c>
      <c r="C25" s="20"/>
      <c r="D25" s="22" t="s">
        <v>105</v>
      </c>
      <c r="E25" s="42">
        <f t="shared" si="0"/>
        <v>701</v>
      </c>
      <c r="F25" s="43">
        <f t="shared" si="1"/>
        <v>659</v>
      </c>
      <c r="G25" s="44">
        <v>507</v>
      </c>
      <c r="H25" s="44">
        <v>62</v>
      </c>
      <c r="I25" s="44">
        <v>34</v>
      </c>
      <c r="J25" s="44">
        <v>0</v>
      </c>
      <c r="K25" s="44">
        <v>56</v>
      </c>
      <c r="L25" s="44">
        <f t="shared" si="2"/>
        <v>42</v>
      </c>
      <c r="M25" s="44">
        <v>37</v>
      </c>
      <c r="N25" s="44">
        <v>5</v>
      </c>
      <c r="O25" s="45">
        <v>0</v>
      </c>
    </row>
    <row r="26" spans="2:15" ht="28.5" customHeight="1">
      <c r="B26" s="25" t="s">
        <v>57</v>
      </c>
      <c r="C26" s="26"/>
      <c r="D26" s="90" t="s">
        <v>58</v>
      </c>
      <c r="E26" s="50">
        <f t="shared" si="0"/>
        <v>1073</v>
      </c>
      <c r="F26" s="51">
        <f t="shared" si="1"/>
        <v>1005</v>
      </c>
      <c r="G26" s="52">
        <f>SUM(G27:G29)+G44</f>
        <v>805</v>
      </c>
      <c r="H26" s="52">
        <f>SUM(H27:H29)+H44</f>
        <v>71</v>
      </c>
      <c r="I26" s="52">
        <f>SUM(I27:I29)+I44</f>
        <v>35</v>
      </c>
      <c r="J26" s="52">
        <f>SUM(J27:J29)+J44</f>
        <v>0</v>
      </c>
      <c r="K26" s="52">
        <f>SUM(K27:K29)+K44</f>
        <v>94</v>
      </c>
      <c r="L26" s="52">
        <f t="shared" si="2"/>
        <v>68</v>
      </c>
      <c r="M26" s="52">
        <f>SUM(M27:M29)+M44</f>
        <v>64</v>
      </c>
      <c r="N26" s="52">
        <f>SUM(N27:N29)+N44</f>
        <v>4</v>
      </c>
      <c r="O26" s="53">
        <f>SUM(O27:O29)+O44</f>
        <v>0</v>
      </c>
    </row>
    <row r="27" spans="2:15" ht="28.5" customHeight="1">
      <c r="B27" s="17" t="s">
        <v>59</v>
      </c>
      <c r="C27" s="20"/>
      <c r="D27" s="19" t="s">
        <v>106</v>
      </c>
      <c r="E27" s="54">
        <f t="shared" si="0"/>
        <v>160</v>
      </c>
      <c r="F27" s="55">
        <f t="shared" si="1"/>
        <v>133</v>
      </c>
      <c r="G27" s="40">
        <v>129</v>
      </c>
      <c r="H27" s="40">
        <v>3</v>
      </c>
      <c r="I27" s="40">
        <v>1</v>
      </c>
      <c r="J27" s="40">
        <v>0</v>
      </c>
      <c r="K27" s="40">
        <v>0</v>
      </c>
      <c r="L27" s="40">
        <f t="shared" si="2"/>
        <v>27</v>
      </c>
      <c r="M27" s="40">
        <v>27</v>
      </c>
      <c r="N27" s="40">
        <v>0</v>
      </c>
      <c r="O27" s="41">
        <v>0</v>
      </c>
    </row>
    <row r="28" spans="2:15" ht="28.5" customHeight="1">
      <c r="B28" s="17" t="s">
        <v>61</v>
      </c>
      <c r="C28" s="20"/>
      <c r="D28" s="19" t="s">
        <v>107</v>
      </c>
      <c r="E28" s="38">
        <f t="shared" si="0"/>
        <v>276</v>
      </c>
      <c r="F28" s="39">
        <f t="shared" si="1"/>
        <v>252</v>
      </c>
      <c r="G28" s="40">
        <v>225</v>
      </c>
      <c r="H28" s="40">
        <v>9</v>
      </c>
      <c r="I28" s="40">
        <v>3</v>
      </c>
      <c r="J28" s="40">
        <v>0</v>
      </c>
      <c r="K28" s="40">
        <v>15</v>
      </c>
      <c r="L28" s="40">
        <f t="shared" si="2"/>
        <v>24</v>
      </c>
      <c r="M28" s="40">
        <v>22</v>
      </c>
      <c r="N28" s="40">
        <v>2</v>
      </c>
      <c r="O28" s="41">
        <v>0</v>
      </c>
    </row>
    <row r="29" spans="2:15" ht="28.5" customHeight="1">
      <c r="B29" s="21" t="s">
        <v>63</v>
      </c>
      <c r="C29" s="20"/>
      <c r="D29" s="22" t="s">
        <v>108</v>
      </c>
      <c r="E29" s="42">
        <f t="shared" si="0"/>
        <v>613</v>
      </c>
      <c r="F29" s="43">
        <f t="shared" si="1"/>
        <v>600</v>
      </c>
      <c r="G29" s="44">
        <v>439</v>
      </c>
      <c r="H29" s="44">
        <v>57</v>
      </c>
      <c r="I29" s="44">
        <v>29</v>
      </c>
      <c r="J29" s="44">
        <v>0</v>
      </c>
      <c r="K29" s="44">
        <v>75</v>
      </c>
      <c r="L29" s="44">
        <f t="shared" si="2"/>
        <v>13</v>
      </c>
      <c r="M29" s="44">
        <v>12</v>
      </c>
      <c r="N29" s="44">
        <v>1</v>
      </c>
      <c r="O29" s="45">
        <v>0</v>
      </c>
    </row>
    <row r="30" spans="2:15" ht="28.5" customHeight="1">
      <c r="B30" s="23" t="s">
        <v>65</v>
      </c>
      <c r="C30" s="24"/>
      <c r="D30" s="89" t="s">
        <v>66</v>
      </c>
      <c r="E30" s="46">
        <f t="shared" si="0"/>
        <v>200</v>
      </c>
      <c r="F30" s="47">
        <f t="shared" si="1"/>
        <v>164</v>
      </c>
      <c r="G30" s="48">
        <v>157</v>
      </c>
      <c r="H30" s="48">
        <v>2</v>
      </c>
      <c r="I30" s="48">
        <v>0</v>
      </c>
      <c r="J30" s="48">
        <v>0</v>
      </c>
      <c r="K30" s="48">
        <v>5</v>
      </c>
      <c r="L30" s="48">
        <f t="shared" si="2"/>
        <v>36</v>
      </c>
      <c r="M30" s="48">
        <v>29</v>
      </c>
      <c r="N30" s="48">
        <v>7</v>
      </c>
      <c r="O30" s="49">
        <v>0</v>
      </c>
    </row>
    <row r="31" spans="2:15" ht="28.5" customHeight="1">
      <c r="B31" s="23" t="s">
        <v>67</v>
      </c>
      <c r="C31" s="24"/>
      <c r="D31" s="89" t="s">
        <v>68</v>
      </c>
      <c r="E31" s="46">
        <f t="shared" si="0"/>
        <v>1044</v>
      </c>
      <c r="F31" s="47">
        <f t="shared" si="1"/>
        <v>1014</v>
      </c>
      <c r="G31" s="48">
        <v>872</v>
      </c>
      <c r="H31" s="48">
        <v>53</v>
      </c>
      <c r="I31" s="48">
        <v>11</v>
      </c>
      <c r="J31" s="48">
        <v>0</v>
      </c>
      <c r="K31" s="48">
        <v>78</v>
      </c>
      <c r="L31" s="48">
        <f t="shared" si="2"/>
        <v>30</v>
      </c>
      <c r="M31" s="48">
        <v>27</v>
      </c>
      <c r="N31" s="48">
        <v>3</v>
      </c>
      <c r="O31" s="49">
        <v>0</v>
      </c>
    </row>
    <row r="32" spans="2:15" ht="28.5" customHeight="1">
      <c r="B32" s="23" t="s">
        <v>69</v>
      </c>
      <c r="C32" s="24"/>
      <c r="D32" s="89" t="s">
        <v>70</v>
      </c>
      <c r="E32" s="46">
        <f t="shared" si="0"/>
        <v>68</v>
      </c>
      <c r="F32" s="47">
        <f t="shared" si="1"/>
        <v>64</v>
      </c>
      <c r="G32" s="48">
        <v>46</v>
      </c>
      <c r="H32" s="48">
        <v>6</v>
      </c>
      <c r="I32" s="48">
        <v>2</v>
      </c>
      <c r="J32" s="48">
        <v>0</v>
      </c>
      <c r="K32" s="48">
        <v>10</v>
      </c>
      <c r="L32" s="48">
        <f t="shared" si="2"/>
        <v>4</v>
      </c>
      <c r="M32" s="48">
        <v>4</v>
      </c>
      <c r="N32" s="48">
        <v>0</v>
      </c>
      <c r="O32" s="49">
        <v>0</v>
      </c>
    </row>
    <row r="33" spans="2:15" ht="28.5" customHeight="1">
      <c r="B33" s="23" t="s">
        <v>71</v>
      </c>
      <c r="C33" s="24"/>
      <c r="D33" s="89" t="s">
        <v>72</v>
      </c>
      <c r="E33" s="46">
        <f t="shared" si="0"/>
        <v>21</v>
      </c>
      <c r="F33" s="47">
        <f t="shared" si="1"/>
        <v>21</v>
      </c>
      <c r="G33" s="48">
        <v>16</v>
      </c>
      <c r="H33" s="48">
        <v>1</v>
      </c>
      <c r="I33" s="48">
        <v>0</v>
      </c>
      <c r="J33" s="48">
        <v>0</v>
      </c>
      <c r="K33" s="48">
        <v>4</v>
      </c>
      <c r="L33" s="48">
        <f t="shared" si="2"/>
        <v>0</v>
      </c>
      <c r="M33" s="48">
        <v>0</v>
      </c>
      <c r="N33" s="48">
        <v>0</v>
      </c>
      <c r="O33" s="49">
        <v>0</v>
      </c>
    </row>
    <row r="34" spans="2:15" ht="28.5" customHeight="1">
      <c r="B34" s="23" t="s">
        <v>73</v>
      </c>
      <c r="C34" s="24"/>
      <c r="D34" s="89" t="s">
        <v>74</v>
      </c>
      <c r="E34" s="46">
        <f t="shared" si="0"/>
        <v>93</v>
      </c>
      <c r="F34" s="47">
        <f t="shared" si="1"/>
        <v>91</v>
      </c>
      <c r="G34" s="48">
        <v>76</v>
      </c>
      <c r="H34" s="48">
        <v>8</v>
      </c>
      <c r="I34" s="48">
        <v>1</v>
      </c>
      <c r="J34" s="48">
        <v>0</v>
      </c>
      <c r="K34" s="48">
        <v>6</v>
      </c>
      <c r="L34" s="48">
        <f t="shared" si="2"/>
        <v>2</v>
      </c>
      <c r="M34" s="48">
        <v>1</v>
      </c>
      <c r="N34" s="48">
        <v>1</v>
      </c>
      <c r="O34" s="49">
        <v>0</v>
      </c>
    </row>
    <row r="35" spans="2:15" ht="28.5" customHeight="1">
      <c r="B35" s="23" t="s">
        <v>75</v>
      </c>
      <c r="C35" s="24"/>
      <c r="D35" s="89" t="s">
        <v>76</v>
      </c>
      <c r="E35" s="46">
        <f t="shared" si="0"/>
        <v>263</v>
      </c>
      <c r="F35" s="47">
        <f t="shared" si="1"/>
        <v>252</v>
      </c>
      <c r="G35" s="48">
        <v>201</v>
      </c>
      <c r="H35" s="48">
        <v>32</v>
      </c>
      <c r="I35" s="48">
        <v>8</v>
      </c>
      <c r="J35" s="48">
        <v>0</v>
      </c>
      <c r="K35" s="48">
        <v>11</v>
      </c>
      <c r="L35" s="48">
        <f t="shared" si="2"/>
        <v>11</v>
      </c>
      <c r="M35" s="48">
        <v>11</v>
      </c>
      <c r="N35" s="48">
        <v>0</v>
      </c>
      <c r="O35" s="49">
        <v>0</v>
      </c>
    </row>
    <row r="36" spans="2:15" ht="28.5" customHeight="1">
      <c r="B36" s="23" t="s">
        <v>77</v>
      </c>
      <c r="C36" s="24"/>
      <c r="D36" s="89" t="s">
        <v>78</v>
      </c>
      <c r="E36" s="46">
        <f t="shared" si="0"/>
        <v>684</v>
      </c>
      <c r="F36" s="47">
        <f t="shared" si="1"/>
        <v>605</v>
      </c>
      <c r="G36" s="48">
        <v>290</v>
      </c>
      <c r="H36" s="48">
        <v>87</v>
      </c>
      <c r="I36" s="48">
        <v>56</v>
      </c>
      <c r="J36" s="48">
        <v>0</v>
      </c>
      <c r="K36" s="48">
        <v>172</v>
      </c>
      <c r="L36" s="48">
        <f t="shared" si="2"/>
        <v>79</v>
      </c>
      <c r="M36" s="48">
        <v>62</v>
      </c>
      <c r="N36" s="48">
        <v>17</v>
      </c>
      <c r="O36" s="49">
        <v>0</v>
      </c>
    </row>
    <row r="37" spans="2:15" ht="28.5" customHeight="1">
      <c r="B37" s="17" t="s">
        <v>79</v>
      </c>
      <c r="C37" s="18"/>
      <c r="D37" s="19" t="s">
        <v>80</v>
      </c>
      <c r="E37" s="38">
        <f t="shared" si="0"/>
        <v>250</v>
      </c>
      <c r="F37" s="39">
        <f t="shared" si="1"/>
        <v>199</v>
      </c>
      <c r="G37" s="40">
        <f>G38+G45</f>
        <v>186</v>
      </c>
      <c r="H37" s="40">
        <f>H38+H45</f>
        <v>8</v>
      </c>
      <c r="I37" s="40">
        <f>I38+I45</f>
        <v>1</v>
      </c>
      <c r="J37" s="40">
        <f>J38+J45</f>
        <v>0</v>
      </c>
      <c r="K37" s="40">
        <f>K38+K45</f>
        <v>4</v>
      </c>
      <c r="L37" s="40">
        <f t="shared" si="2"/>
        <v>51</v>
      </c>
      <c r="M37" s="40">
        <f>M38+M45</f>
        <v>31</v>
      </c>
      <c r="N37" s="40">
        <f>N38+N45</f>
        <v>20</v>
      </c>
      <c r="O37" s="41">
        <f>O38+O45</f>
        <v>0</v>
      </c>
    </row>
    <row r="38" spans="2:15" ht="28.5" customHeight="1">
      <c r="B38" s="21" t="s">
        <v>81</v>
      </c>
      <c r="C38" s="20"/>
      <c r="D38" s="22" t="s">
        <v>109</v>
      </c>
      <c r="E38" s="42">
        <f t="shared" si="0"/>
        <v>33</v>
      </c>
      <c r="F38" s="43">
        <f t="shared" si="1"/>
        <v>28</v>
      </c>
      <c r="G38" s="44">
        <v>28</v>
      </c>
      <c r="H38" s="44">
        <v>0</v>
      </c>
      <c r="I38" s="44">
        <v>0</v>
      </c>
      <c r="J38" s="44">
        <v>0</v>
      </c>
      <c r="K38" s="44">
        <v>0</v>
      </c>
      <c r="L38" s="44">
        <f t="shared" si="2"/>
        <v>5</v>
      </c>
      <c r="M38" s="44">
        <v>0</v>
      </c>
      <c r="N38" s="44">
        <v>5</v>
      </c>
      <c r="O38" s="45">
        <v>0</v>
      </c>
    </row>
    <row r="39" spans="2:15" ht="28.5" customHeight="1" thickBot="1">
      <c r="B39" s="27" t="s">
        <v>83</v>
      </c>
      <c r="C39" s="28"/>
      <c r="D39" s="91" t="s">
        <v>84</v>
      </c>
      <c r="E39" s="56">
        <f t="shared" si="0"/>
        <v>129</v>
      </c>
      <c r="F39" s="57">
        <f t="shared" si="1"/>
        <v>29</v>
      </c>
      <c r="G39" s="58">
        <v>27</v>
      </c>
      <c r="H39" s="58">
        <v>1</v>
      </c>
      <c r="I39" s="58">
        <v>0</v>
      </c>
      <c r="J39" s="58">
        <v>0</v>
      </c>
      <c r="K39" s="58">
        <v>1</v>
      </c>
      <c r="L39" s="58">
        <f t="shared" si="2"/>
        <v>100</v>
      </c>
      <c r="M39" s="58">
        <v>72</v>
      </c>
      <c r="N39" s="58">
        <v>28</v>
      </c>
      <c r="O39" s="59">
        <v>0</v>
      </c>
    </row>
    <row r="40" spans="2:14" ht="15.75" customHeight="1">
      <c r="B40" s="1" t="s">
        <v>110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2" spans="7:15" ht="13.5" hidden="1">
      <c r="G42" s="1">
        <v>425</v>
      </c>
      <c r="H42" s="1">
        <v>31</v>
      </c>
      <c r="I42" s="1">
        <v>3</v>
      </c>
      <c r="J42" s="1">
        <v>0</v>
      </c>
      <c r="K42" s="1">
        <v>10</v>
      </c>
      <c r="M42" s="1">
        <v>22</v>
      </c>
      <c r="N42" s="1">
        <v>1</v>
      </c>
      <c r="O42" s="1">
        <v>0</v>
      </c>
    </row>
    <row r="43" spans="5:15" ht="13.5" hidden="1">
      <c r="E43" s="29"/>
      <c r="F43" s="29"/>
      <c r="G43" s="29">
        <v>177</v>
      </c>
      <c r="H43" s="29">
        <v>11</v>
      </c>
      <c r="I43" s="29">
        <v>8</v>
      </c>
      <c r="J43" s="29">
        <v>0</v>
      </c>
      <c r="K43" s="29">
        <v>9</v>
      </c>
      <c r="L43" s="29"/>
      <c r="M43" s="29">
        <v>14</v>
      </c>
      <c r="N43" s="29">
        <v>2</v>
      </c>
      <c r="O43" s="1">
        <v>0</v>
      </c>
    </row>
    <row r="44" spans="5:15" ht="13.5" hidden="1">
      <c r="E44" s="29"/>
      <c r="F44" s="29"/>
      <c r="G44" s="29">
        <v>12</v>
      </c>
      <c r="H44" s="29">
        <v>2</v>
      </c>
      <c r="I44" s="29">
        <v>2</v>
      </c>
      <c r="J44" s="29">
        <v>0</v>
      </c>
      <c r="K44" s="29">
        <v>4</v>
      </c>
      <c r="L44" s="29"/>
      <c r="M44" s="29">
        <v>3</v>
      </c>
      <c r="N44" s="29">
        <v>1</v>
      </c>
      <c r="O44" s="1">
        <v>0</v>
      </c>
    </row>
    <row r="45" spans="5:15" ht="13.5" hidden="1">
      <c r="E45" s="29"/>
      <c r="F45" s="29"/>
      <c r="G45" s="29">
        <v>158</v>
      </c>
      <c r="H45" s="29">
        <v>8</v>
      </c>
      <c r="I45" s="29">
        <v>1</v>
      </c>
      <c r="J45" s="29">
        <v>0</v>
      </c>
      <c r="K45" s="29">
        <v>4</v>
      </c>
      <c r="L45" s="29"/>
      <c r="M45" s="29">
        <v>31</v>
      </c>
      <c r="N45" s="29">
        <v>15</v>
      </c>
      <c r="O45" s="1">
        <v>0</v>
      </c>
    </row>
    <row r="46" spans="5:14" ht="13.5"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5:14" ht="13.5"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5:14" ht="13.5"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5:14" ht="13.5">
      <c r="E49" s="29"/>
      <c r="F49" s="29"/>
      <c r="G49" s="29"/>
      <c r="H49" s="29"/>
      <c r="I49" s="29"/>
      <c r="J49" s="29"/>
      <c r="K49" s="29"/>
      <c r="L49" s="29"/>
      <c r="M49" s="29"/>
      <c r="N49" s="29"/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360" verticalDpi="360" orientation="portrait" paperSize="9" scale="61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2004-12-26T05:17:03Z</cp:lastPrinted>
  <dcterms:created xsi:type="dcterms:W3CDTF">2000-09-06T08:05:43Z</dcterms:created>
  <dcterms:modified xsi:type="dcterms:W3CDTF">2012-11-07T02:50:27Z</dcterms:modified>
  <cp:category/>
  <cp:version/>
  <cp:contentType/>
  <cp:contentStatus/>
</cp:coreProperties>
</file>