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第６表 出生順平（出生順位・母の年齢階級別）" sheetId="1" r:id="rId1"/>
  </sheets>
  <definedNames>
    <definedName name="PRINT_AREA_MI" localSheetId="0">'第６表 出生順平（出生順位・母の年齢階級別）'!#REF!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<sst xmlns="http://schemas.openxmlformats.org/spreadsheetml/2006/main" count="95" uniqueCount="39">
  <si>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</si>
  <si>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</si>
  <si>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</si>
  <si>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</si>
  <si>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</si>
  <si>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</si>
  <si>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</si>
  <si>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</si>
  <si>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</si>
  <si>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</si>
  <si>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</si>
  <si>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</si>
  <si>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</si>
  <si>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</si>
  <si>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</si>
  <si>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</si>
  <si>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</si>
  <si>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</si>
  <si>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</si>
  <si>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</si>
  <si>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</si>
  <si>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</si>
  <si>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</si>
  <si>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</si>
  <si>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</si>
  <si>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</si>
  <si>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</si>
  <si>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</si>
  <si>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</si>
  <si>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</si>
  <si>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</si>
  <si>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</si>
  <si>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</si>
  <si>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</si>
  <si>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</si>
  <si>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</si>
  <si>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(平成23年)</t>
  </si>
  <si>
    <t>(H23.10.1)</t>
  </si>
  <si>
    <t>(注）※人口；総数は「平成23年日本人人口（総務庁統計局）」、その他は「平成23年版熊本県の人口（県地域振興部統計調査課）」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</si>
</sst>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\&quot;* #,##0.0_ ;_ &quot;\&quot;* \-#,##0.0_ ;_ &quot;\&quot;* &quot;-&quot;?_ ;_ @_ "/>
    <numFmt numFmtId="195" formatCode="_ * #,##0.0_ ;_ * \-#,##0.0_ ;_ * &quot;-&quot;?_ ;_ @_ "/>
    <numFmt numFmtId="196" formatCode="#,##0.0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41" fontId="5" fillId="0" borderId="0" xfId="20" applyNumberFormat="1" applyFont="1" applyBorder="1" applyAlignment="1" applyProtection="1">
      <alignment horizontal="left"/>
      <protection/>
    </xf>
    <xf numFmtId="41" fontId="5" fillId="0" borderId="0" xfId="2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" xfId="20" applyNumberFormat="1" applyFont="1" applyBorder="1" applyAlignment="1" applyProtection="1">
      <alignment vertical="center"/>
      <protection/>
    </xf>
    <xf numFmtId="41" fontId="7" fillId="0" borderId="1" xfId="20" applyNumberFormat="1" applyFont="1" applyBorder="1" applyAlignment="1" applyProtection="1">
      <alignment vertical="center"/>
      <protection/>
    </xf>
    <xf numFmtId="41" fontId="7" fillId="0" borderId="2" xfId="20" applyNumberFormat="1" applyFont="1" applyBorder="1" applyAlignment="1" applyProtection="1">
      <alignment horizontal="centerContinuous" vertical="center"/>
      <protection/>
    </xf>
    <xf numFmtId="41" fontId="7" fillId="0" borderId="3" xfId="20" applyNumberFormat="1" applyFont="1" applyBorder="1" applyAlignment="1">
      <alignment horizontal="centerContinuous" vertical="center"/>
      <protection/>
    </xf>
    <xf numFmtId="41" fontId="7" fillId="0" borderId="3" xfId="20" applyNumberFormat="1" applyFont="1" applyBorder="1" applyAlignment="1" applyProtection="1">
      <alignment horizontal="centerContinuous" vertical="center"/>
      <protection/>
    </xf>
    <xf numFmtId="41" fontId="7" fillId="0" borderId="4" xfId="20" applyNumberFormat="1" applyFont="1" applyBorder="1" applyAlignment="1" applyProtection="1">
      <alignment horizontal="centerContinuous" vertical="center"/>
      <protection/>
    </xf>
    <xf numFmtId="41" fontId="7" fillId="0" borderId="5" xfId="20" applyNumberFormat="1" applyFont="1" applyBorder="1" applyAlignment="1" applyProtection="1">
      <alignment horizontal="centerContinuous" vertical="center"/>
      <protection/>
    </xf>
    <xf numFmtId="41" fontId="7" fillId="0" borderId="6" xfId="2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7" xfId="20" applyNumberFormat="1" applyFont="1" applyBorder="1" applyAlignment="1" applyProtection="1">
      <alignment horizontal="center" vertical="center"/>
      <protection/>
    </xf>
    <xf numFmtId="41" fontId="7" fillId="0" borderId="8" xfId="20" applyNumberFormat="1" applyFont="1" applyBorder="1" applyAlignment="1" applyProtection="1">
      <alignment horizontal="centerContinuous" vertical="center"/>
      <protection/>
    </xf>
    <xf numFmtId="41" fontId="7" fillId="0" borderId="9" xfId="20" applyNumberFormat="1" applyFont="1" applyBorder="1" applyAlignment="1" applyProtection="1">
      <alignment horizontal="centerContinuous" vertical="center"/>
      <protection/>
    </xf>
    <xf numFmtId="41" fontId="7" fillId="0" borderId="10" xfId="20" applyNumberFormat="1" applyFont="1" applyBorder="1" applyAlignment="1" applyProtection="1">
      <alignment horizontal="centerContinuous" vertical="center"/>
      <protection/>
    </xf>
    <xf numFmtId="41" fontId="7" fillId="0" borderId="11" xfId="20" applyNumberFormat="1" applyFont="1" applyBorder="1" applyAlignment="1" applyProtection="1">
      <alignment horizontal="centerContinuous" vertical="center"/>
      <protection/>
    </xf>
    <xf numFmtId="41" fontId="7" fillId="0" borderId="12" xfId="20" applyNumberFormat="1" applyFont="1" applyBorder="1" applyAlignment="1" applyProtection="1">
      <alignment horizontal="centerContinuous" vertical="center"/>
      <protection/>
    </xf>
    <xf numFmtId="41" fontId="7" fillId="0" borderId="13" xfId="20" applyNumberFormat="1" applyFont="1" applyBorder="1" applyAlignment="1" applyProtection="1" quotePrefix="1">
      <alignment horizontal="center" vertical="center"/>
      <protection/>
    </xf>
    <xf numFmtId="41" fontId="7" fillId="0" borderId="13" xfId="20" applyNumberFormat="1" applyFont="1" applyBorder="1" applyAlignment="1" applyProtection="1">
      <alignment horizontal="center" vertical="center"/>
      <protection/>
    </xf>
    <xf numFmtId="41" fontId="7" fillId="0" borderId="14" xfId="20" applyNumberFormat="1" applyFont="1" applyBorder="1" applyAlignment="1" applyProtection="1">
      <alignment horizontal="center" vertical="center"/>
      <protection/>
    </xf>
    <xf numFmtId="41" fontId="7" fillId="0" borderId="15" xfId="20" applyNumberFormat="1" applyFont="1" applyBorder="1" applyAlignment="1" applyProtection="1" quotePrefix="1">
      <alignment horizontal="center" vertical="center"/>
      <protection/>
    </xf>
    <xf numFmtId="41" fontId="7" fillId="0" borderId="15" xfId="20" applyNumberFormat="1" applyFont="1" applyBorder="1" applyAlignment="1" applyProtection="1" quotePrefix="1">
      <alignment horizontal="center" vertical="center" wrapText="1"/>
      <protection/>
    </xf>
    <xf numFmtId="41" fontId="7" fillId="0" borderId="16" xfId="20" applyNumberFormat="1" applyFont="1" applyBorder="1" applyAlignment="1" applyProtection="1">
      <alignment horizontal="center" vertical="center"/>
      <protection/>
    </xf>
    <xf numFmtId="41" fontId="7" fillId="0" borderId="15" xfId="20" applyNumberFormat="1" applyFont="1" applyBorder="1" applyAlignment="1" applyProtection="1">
      <alignment horizontal="center" vertical="center" wrapText="1"/>
      <protection/>
    </xf>
    <xf numFmtId="41" fontId="7" fillId="0" borderId="6" xfId="20" applyNumberFormat="1" applyFont="1" applyBorder="1" applyAlignment="1" applyProtection="1">
      <alignment vertical="center"/>
      <protection/>
    </xf>
    <xf numFmtId="41" fontId="7" fillId="0" borderId="17" xfId="20" applyNumberFormat="1" applyFont="1" applyBorder="1" applyAlignment="1" applyProtection="1" quotePrefix="1">
      <alignment horizontal="center" vertical="center"/>
      <protection/>
    </xf>
    <xf numFmtId="41" fontId="7" fillId="0" borderId="17" xfId="20" applyNumberFormat="1" applyFont="1" applyBorder="1" applyAlignment="1" applyProtection="1">
      <alignment vertical="center"/>
      <protection/>
    </xf>
    <xf numFmtId="41" fontId="7" fillId="0" borderId="18" xfId="20" applyNumberFormat="1" applyFont="1" applyBorder="1" applyAlignment="1" applyProtection="1">
      <alignment vertical="center"/>
      <protection/>
    </xf>
    <xf numFmtId="186" fontId="7" fillId="0" borderId="19" xfId="20" applyNumberFormat="1" applyFont="1" applyBorder="1" applyAlignment="1" applyProtection="1">
      <alignment vertical="center"/>
      <protection/>
    </xf>
    <xf numFmtId="186" fontId="7" fillId="0" borderId="20" xfId="20" applyNumberFormat="1" applyFont="1" applyBorder="1" applyAlignment="1" applyProtection="1">
      <alignment vertical="center"/>
      <protection/>
    </xf>
    <xf numFmtId="41" fontId="7" fillId="0" borderId="6" xfId="20" applyNumberFormat="1" applyFont="1" applyBorder="1" applyAlignment="1" applyProtection="1">
      <alignment horizontal="center" vertical="center" wrapText="1"/>
      <protection/>
    </xf>
    <xf numFmtId="41" fontId="7" fillId="0" borderId="1" xfId="20" applyNumberFormat="1" applyFont="1" applyBorder="1" applyAlignment="1" applyProtection="1" quotePrefix="1">
      <alignment horizontal="center" vertical="center" wrapText="1"/>
      <protection/>
    </xf>
    <xf numFmtId="41" fontId="7" fillId="0" borderId="21" xfId="20" applyNumberFormat="1" applyFont="1" applyBorder="1" applyAlignment="1" applyProtection="1">
      <alignment horizontal="center" vertical="center" wrapText="1"/>
      <protection/>
    </xf>
    <xf numFmtId="41" fontId="7" fillId="0" borderId="22" xfId="20" applyNumberFormat="1" applyFont="1" applyBorder="1" applyAlignment="1" applyProtection="1">
      <alignment vertical="center"/>
      <protection/>
    </xf>
    <xf numFmtId="41" fontId="7" fillId="0" borderId="23" xfId="20" applyNumberFormat="1" applyFont="1" applyBorder="1" applyAlignment="1" applyProtection="1">
      <alignment vertical="center"/>
      <protection/>
    </xf>
    <xf numFmtId="186" fontId="7" fillId="0" borderId="24" xfId="20" applyNumberFormat="1" applyFont="1" applyBorder="1" applyAlignment="1" applyProtection="1">
      <alignment vertical="center"/>
      <protection/>
    </xf>
    <xf numFmtId="186" fontId="7" fillId="0" borderId="25" xfId="20" applyNumberFormat="1" applyFont="1" applyBorder="1" applyAlignment="1" applyProtection="1">
      <alignment vertical="center"/>
      <protection/>
    </xf>
    <xf numFmtId="41" fontId="7" fillId="0" borderId="6" xfId="20" applyNumberFormat="1" applyFont="1" applyBorder="1" applyAlignment="1" applyProtection="1" quotePrefix="1">
      <alignment horizontal="center" vertical="center"/>
      <protection/>
    </xf>
    <xf numFmtId="41" fontId="7" fillId="0" borderId="7" xfId="20" applyNumberFormat="1" applyFont="1" applyBorder="1" applyAlignment="1" applyProtection="1" quotePrefix="1">
      <alignment horizontal="center" vertical="center"/>
      <protection/>
    </xf>
    <xf numFmtId="41" fontId="7" fillId="0" borderId="26" xfId="20" applyNumberFormat="1" applyFont="1" applyBorder="1" applyAlignment="1" applyProtection="1">
      <alignment vertical="center"/>
      <protection/>
    </xf>
    <xf numFmtId="186" fontId="7" fillId="0" borderId="22" xfId="20" applyNumberFormat="1" applyFont="1" applyBorder="1" applyAlignment="1" applyProtection="1">
      <alignment vertical="center"/>
      <protection/>
    </xf>
    <xf numFmtId="186" fontId="7" fillId="0" borderId="27" xfId="20" applyNumberFormat="1" applyFont="1" applyBorder="1" applyAlignment="1" applyProtection="1">
      <alignment vertical="center"/>
      <protection/>
    </xf>
    <xf numFmtId="41" fontId="7" fillId="0" borderId="28" xfId="20" applyNumberFormat="1" applyFont="1" applyBorder="1" applyAlignment="1" applyProtection="1">
      <alignment horizontal="center" vertical="center"/>
      <protection/>
    </xf>
    <xf numFmtId="41" fontId="7" fillId="0" borderId="29" xfId="20" applyNumberFormat="1" applyFont="1" applyBorder="1" applyAlignment="1" applyProtection="1">
      <alignment horizontal="center" vertical="center"/>
      <protection/>
    </xf>
    <xf numFmtId="41" fontId="7" fillId="0" borderId="16" xfId="20" applyNumberFormat="1" applyFont="1" applyBorder="1" applyAlignment="1" applyProtection="1">
      <alignment vertical="center"/>
      <protection/>
    </xf>
    <xf numFmtId="41" fontId="7" fillId="0" borderId="14" xfId="20" applyNumberFormat="1" applyFont="1" applyBorder="1" applyAlignment="1" applyProtection="1">
      <alignment vertical="center"/>
      <protection/>
    </xf>
    <xf numFmtId="186" fontId="7" fillId="0" borderId="30" xfId="20" applyNumberFormat="1" applyFont="1" applyBorder="1" applyAlignment="1" applyProtection="1">
      <alignment vertical="center"/>
      <protection/>
    </xf>
    <xf numFmtId="186" fontId="7" fillId="0" borderId="31" xfId="20" applyNumberFormat="1" applyFont="1" applyBorder="1" applyAlignment="1" applyProtection="1">
      <alignment vertical="center"/>
      <protection/>
    </xf>
    <xf numFmtId="41" fontId="7" fillId="0" borderId="0" xfId="20" applyNumberFormat="1" applyFont="1" applyBorder="1" applyAlignment="1" applyProtection="1">
      <alignment vertical="center"/>
      <protection/>
    </xf>
    <xf numFmtId="41" fontId="7" fillId="0" borderId="32" xfId="20" applyNumberFormat="1" applyFont="1" applyBorder="1" applyAlignment="1" applyProtection="1">
      <alignment horizontal="centerContinuous" vertical="center"/>
      <protection/>
    </xf>
    <xf numFmtId="189" fontId="7" fillId="0" borderId="0" xfId="20" applyNumberFormat="1" applyFont="1" applyBorder="1" applyAlignment="1" applyProtection="1">
      <alignment vertical="center"/>
      <protection/>
    </xf>
    <xf numFmtId="41" fontId="7" fillId="0" borderId="0" xfId="20" applyNumberFormat="1" applyFont="1" applyBorder="1" applyAlignment="1" applyProtection="1">
      <alignment horizontal="centerContinuous" vertical="center"/>
      <protection/>
    </xf>
    <xf numFmtId="189" fontId="7" fillId="0" borderId="0" xfId="20" applyNumberFormat="1" applyFont="1" applyBorder="1" applyAlignment="1" applyProtection="1">
      <alignment horizontal="centerContinuous" vertical="center"/>
      <protection/>
    </xf>
    <xf numFmtId="41" fontId="5" fillId="0" borderId="0" xfId="20" applyNumberFormat="1" applyFont="1" applyBorder="1" applyAlignment="1" applyProtection="1">
      <alignment vertical="center"/>
      <protection/>
    </xf>
    <xf numFmtId="41" fontId="5" fillId="0" borderId="0" xfId="2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4" xfId="20" applyNumberFormat="1" applyFont="1" applyBorder="1" applyAlignment="1" applyProtection="1">
      <alignment horizontal="centerContinuous" vertical="center"/>
      <protection/>
    </xf>
    <xf numFmtId="189" fontId="7" fillId="0" borderId="3" xfId="20" applyNumberFormat="1" applyFont="1" applyBorder="1" applyAlignment="1">
      <alignment horizontal="centerContinuous" vertical="center"/>
      <protection/>
    </xf>
    <xf numFmtId="189" fontId="7" fillId="0" borderId="3" xfId="20" applyNumberFormat="1" applyFont="1" applyBorder="1" applyAlignment="1" applyProtection="1">
      <alignment horizontal="centerContinuous" vertical="center"/>
      <protection/>
    </xf>
    <xf numFmtId="189" fontId="7" fillId="0" borderId="33" xfId="2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34" xfId="20" applyNumberFormat="1" applyFont="1" applyBorder="1" applyAlignment="1" applyProtection="1">
      <alignment horizontal="centerContinuous" vertical="center" wrapText="1"/>
      <protection/>
    </xf>
    <xf numFmtId="189" fontId="7" fillId="0" borderId="11" xfId="20" applyNumberFormat="1" applyFont="1" applyBorder="1" applyAlignment="1" applyProtection="1">
      <alignment horizontal="centerContinuous" vertical="center"/>
      <protection/>
    </xf>
    <xf numFmtId="189" fontId="7" fillId="0" borderId="9" xfId="20" applyNumberFormat="1" applyFont="1" applyBorder="1" applyAlignment="1" applyProtection="1">
      <alignment horizontal="centerContinuous" vertical="center"/>
      <protection/>
    </xf>
    <xf numFmtId="189" fontId="7" fillId="0" borderId="10" xfId="20" applyNumberFormat="1" applyFont="1" applyBorder="1" applyAlignment="1" applyProtection="1">
      <alignment horizontal="centerContinuous" vertical="center"/>
      <protection/>
    </xf>
    <xf numFmtId="189" fontId="7" fillId="0" borderId="12" xfId="20" applyNumberFormat="1" applyFont="1" applyBorder="1" applyAlignment="1" applyProtection="1">
      <alignment horizontal="centerContinuous" vertical="center"/>
      <protection/>
    </xf>
    <xf numFmtId="189" fontId="7" fillId="0" borderId="35" xfId="20" applyNumberFormat="1" applyFont="1" applyBorder="1" applyAlignment="1" applyProtection="1">
      <alignment horizontal="centerContinuous" vertical="center"/>
      <protection/>
    </xf>
    <xf numFmtId="189" fontId="7" fillId="0" borderId="36" xfId="20" applyNumberFormat="1" applyFont="1" applyBorder="1" applyAlignment="1" applyProtection="1">
      <alignment horizontal="centerContinuous" vertical="center"/>
      <protection/>
    </xf>
    <xf numFmtId="189" fontId="7" fillId="0" borderId="16" xfId="20" applyNumberFormat="1" applyFont="1" applyBorder="1" applyAlignment="1" applyProtection="1">
      <alignment horizontal="center" vertical="center"/>
      <protection/>
    </xf>
    <xf numFmtId="189" fontId="7" fillId="0" borderId="15" xfId="20" applyNumberFormat="1" applyFont="1" applyBorder="1" applyAlignment="1" applyProtection="1" quotePrefix="1">
      <alignment horizontal="center" vertical="center"/>
      <protection/>
    </xf>
    <xf numFmtId="189" fontId="7" fillId="0" borderId="15" xfId="20" applyNumberFormat="1" applyFont="1" applyBorder="1" applyAlignment="1" applyProtection="1" quotePrefix="1">
      <alignment horizontal="center" vertical="center" wrapText="1"/>
      <protection/>
    </xf>
    <xf numFmtId="189" fontId="7" fillId="0" borderId="30" xfId="20" applyNumberFormat="1" applyFont="1" applyBorder="1" applyAlignment="1" applyProtection="1">
      <alignment horizontal="center" vertical="center"/>
      <protection/>
    </xf>
    <xf numFmtId="189" fontId="7" fillId="0" borderId="37" xfId="20" applyNumberFormat="1" applyFont="1" applyBorder="1" applyAlignment="1" applyProtection="1">
      <alignment horizontal="center" vertical="center" wrapText="1"/>
      <protection/>
    </xf>
    <xf numFmtId="189" fontId="7" fillId="0" borderId="38" xfId="20" applyNumberFormat="1" applyFont="1" applyBorder="1" applyAlignment="1" applyProtection="1" quotePrefix="1">
      <alignment horizontal="center" vertical="center" wrapText="1"/>
      <protection/>
    </xf>
    <xf numFmtId="189" fontId="7" fillId="0" borderId="39" xfId="20" applyNumberFormat="1" applyFont="1" applyBorder="1" applyAlignment="1" applyProtection="1">
      <alignment horizontal="centerContinuous" vertical="center"/>
      <protection/>
    </xf>
    <xf numFmtId="186" fontId="7" fillId="0" borderId="18" xfId="20" applyNumberFormat="1" applyFont="1" applyBorder="1" applyAlignment="1" applyProtection="1">
      <alignment vertical="center"/>
      <protection/>
    </xf>
    <xf numFmtId="186" fontId="7" fillId="0" borderId="40" xfId="20" applyNumberFormat="1" applyFont="1" applyBorder="1" applyAlignment="1" applyProtection="1">
      <alignment vertical="center"/>
      <protection/>
    </xf>
    <xf numFmtId="186" fontId="7" fillId="0" borderId="32" xfId="20" applyNumberFormat="1" applyFont="1" applyBorder="1" applyAlignment="1" applyProtection="1">
      <alignment vertical="center"/>
      <protection/>
    </xf>
    <xf numFmtId="186" fontId="7" fillId="0" borderId="8" xfId="20" applyNumberFormat="1" applyFont="1" applyBorder="1" applyAlignment="1" applyProtection="1">
      <alignment vertical="center"/>
      <protection/>
    </xf>
    <xf numFmtId="186" fontId="7" fillId="0" borderId="34" xfId="20" applyNumberFormat="1" applyFont="1" applyBorder="1" applyAlignment="1" applyProtection="1">
      <alignment vertical="center"/>
      <protection/>
    </xf>
    <xf numFmtId="186" fontId="7" fillId="0" borderId="41" xfId="20" applyNumberFormat="1" applyFont="1" applyBorder="1" applyAlignment="1" applyProtection="1">
      <alignment vertical="center"/>
      <protection/>
    </xf>
    <xf numFmtId="186" fontId="7" fillId="0" borderId="35" xfId="20" applyNumberFormat="1" applyFont="1" applyBorder="1" applyAlignment="1" applyProtection="1">
      <alignment vertical="center"/>
      <protection/>
    </xf>
    <xf numFmtId="186" fontId="7" fillId="0" borderId="26" xfId="20" applyNumberFormat="1" applyFont="1" applyBorder="1" applyAlignment="1" applyProtection="1">
      <alignment vertical="center"/>
      <protection/>
    </xf>
    <xf numFmtId="186" fontId="7" fillId="0" borderId="36" xfId="20" applyNumberFormat="1" applyFont="1" applyBorder="1" applyAlignment="1" applyProtection="1">
      <alignment vertical="center"/>
      <protection/>
    </xf>
    <xf numFmtId="186" fontId="7" fillId="0" borderId="42" xfId="20" applyNumberFormat="1" applyFont="1" applyBorder="1" applyAlignment="1" applyProtection="1">
      <alignment vertical="center"/>
      <protection/>
    </xf>
    <xf numFmtId="186" fontId="7" fillId="0" borderId="43" xfId="20" applyNumberFormat="1" applyFont="1" applyBorder="1" applyAlignment="1" applyProtection="1">
      <alignment vertical="center"/>
      <protection/>
    </xf>
    <xf numFmtId="186" fontId="7" fillId="0" borderId="39" xfId="20" applyNumberFormat="1" applyFont="1" applyBorder="1" applyAlignment="1" applyProtection="1">
      <alignment vertical="center"/>
      <protection/>
    </xf>
    <xf numFmtId="186" fontId="7" fillId="0" borderId="44" xfId="2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20" applyNumberFormat="1" applyFont="1" applyBorder="1" applyAlignment="1" applyProtection="1" quotePrefix="1">
      <alignment horizontal="left" vertical="top"/>
      <protection/>
    </xf>
    <xf numFmtId="41" fontId="7" fillId="0" borderId="1" xfId="20" applyNumberFormat="1" applyFont="1" applyBorder="1" applyAlignment="1" applyProtection="1">
      <alignment horizontal="center" vertical="center" wrapText="1"/>
      <protection/>
    </xf>
    <xf numFmtId="189" fontId="7" fillId="0" borderId="21" xfId="20" applyNumberFormat="1" applyFont="1" applyBorder="1" applyAlignment="1" applyProtection="1">
      <alignment horizontal="centerContinuous" vertical="center" wrapText="1"/>
      <protection/>
    </xf>
    <xf numFmtId="189" fontId="7" fillId="0" borderId="6" xfId="20" applyNumberFormat="1" applyFont="1" applyBorder="1" applyAlignment="1" applyProtection="1">
      <alignment horizontal="centerContinuous" vertical="center"/>
      <protection/>
    </xf>
    <xf numFmtId="189" fontId="7" fillId="0" borderId="45" xfId="20" applyNumberFormat="1" applyFont="1" applyBorder="1" applyAlignment="1" applyProtection="1">
      <alignment horizontal="centerContinuous" vertical="center"/>
      <protection/>
    </xf>
    <xf numFmtId="195" fontId="7" fillId="0" borderId="18" xfId="20" applyNumberFormat="1" applyFont="1" applyBorder="1" applyAlignment="1" applyProtection="1">
      <alignment vertical="center"/>
      <protection/>
    </xf>
    <xf numFmtId="195" fontId="7" fillId="0" borderId="46" xfId="20" applyNumberFormat="1" applyFont="1" applyBorder="1" applyAlignment="1" applyProtection="1">
      <alignment vertical="center"/>
      <protection/>
    </xf>
    <xf numFmtId="41" fontId="7" fillId="0" borderId="13" xfId="20" applyNumberFormat="1" applyFont="1" applyBorder="1" applyAlignment="1" applyProtection="1">
      <alignment horizontal="center" vertical="top"/>
      <protection/>
    </xf>
    <xf numFmtId="41" fontId="7" fillId="0" borderId="40" xfId="20" applyNumberFormat="1" applyFont="1" applyBorder="1" applyAlignment="1" applyProtection="1">
      <alignment horizontal="centerContinuous" vertical="center"/>
      <protection/>
    </xf>
    <xf numFmtId="41" fontId="7" fillId="0" borderId="7" xfId="20" applyNumberFormat="1" applyFont="1" applyBorder="1" applyAlignment="1" applyProtection="1">
      <alignment horizontal="center"/>
      <protection/>
    </xf>
    <xf numFmtId="196" fontId="7" fillId="0" borderId="20" xfId="20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31</xdr:row>
      <xdr:rowOff>114300</xdr:rowOff>
    </xdr:from>
    <xdr:to>
      <xdr:col>18</xdr:col>
      <xdr:colOff>1247775</xdr:colOff>
      <xdr:row>32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6373475" y="10010775"/>
          <a:ext cx="29146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2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8.796875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36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956000</v>
      </c>
      <c r="E5" s="32">
        <f>SUM(F5:J5)</f>
        <v>16118</v>
      </c>
      <c r="F5" s="32">
        <f>SUM(F6:F15)</f>
        <v>6901</v>
      </c>
      <c r="G5" s="32">
        <f>SUM(G6:G15)</f>
        <v>5743</v>
      </c>
      <c r="H5" s="32">
        <f>SUM(H6:H15)</f>
        <v>2689</v>
      </c>
      <c r="I5" s="32">
        <f>SUM(I6:I15)</f>
        <v>607</v>
      </c>
      <c r="J5" s="32">
        <f>SUM(J6:J15)</f>
        <v>178</v>
      </c>
      <c r="K5" s="33">
        <f>IF($D5&lt;&gt;0,E5/$D5*1000,0)</f>
        <v>16.859832635983263</v>
      </c>
      <c r="L5" s="34">
        <f aca="true" t="shared" si="0" ref="L5:P15">IF($D5&lt;&gt;0,F5/$D5*1000,0)</f>
        <v>7.218619246861925</v>
      </c>
      <c r="M5" s="34">
        <f t="shared" si="0"/>
        <v>6.0073221757322175</v>
      </c>
      <c r="N5" s="34">
        <f t="shared" si="0"/>
        <v>2.812761506276151</v>
      </c>
      <c r="O5" s="34">
        <f t="shared" si="0"/>
        <v>0.6349372384937239</v>
      </c>
      <c r="P5" s="34">
        <f t="shared" si="0"/>
        <v>0.18619246861924685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42677</v>
      </c>
      <c r="E6" s="38">
        <f aca="true" t="shared" si="1" ref="E6:E15">SUM(F6:J6)</f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40">
        <f aca="true" t="shared" si="2" ref="K6:K15">IF($D6&lt;&gt;0,E6/$D6*1000,0)</f>
        <v>0</v>
      </c>
      <c r="L6" s="41">
        <f t="shared" si="0"/>
        <v>0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44673</v>
      </c>
      <c r="E7" s="38">
        <f t="shared" si="1"/>
        <v>232</v>
      </c>
      <c r="F7" s="44">
        <v>208</v>
      </c>
      <c r="G7" s="44">
        <v>24</v>
      </c>
      <c r="H7" s="44">
        <v>0</v>
      </c>
      <c r="I7" s="44">
        <v>0</v>
      </c>
      <c r="J7" s="44">
        <v>0</v>
      </c>
      <c r="K7" s="45">
        <f t="shared" si="2"/>
        <v>5.193293488236742</v>
      </c>
      <c r="L7" s="46">
        <f t="shared" si="0"/>
        <v>4.656056230832942</v>
      </c>
      <c r="M7" s="46">
        <f t="shared" si="0"/>
        <v>0.5372372574038009</v>
      </c>
      <c r="N7" s="46">
        <f t="shared" si="0"/>
        <v>0</v>
      </c>
      <c r="O7" s="46">
        <f t="shared" si="0"/>
        <v>0</v>
      </c>
      <c r="P7" s="46">
        <f t="shared" si="0"/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41262</v>
      </c>
      <c r="E8" s="38">
        <f t="shared" si="1"/>
        <v>2096</v>
      </c>
      <c r="F8" s="44">
        <v>1349</v>
      </c>
      <c r="G8" s="44">
        <v>622</v>
      </c>
      <c r="H8" s="44">
        <v>114</v>
      </c>
      <c r="I8" s="44">
        <v>11</v>
      </c>
      <c r="J8" s="44">
        <v>0</v>
      </c>
      <c r="K8" s="45">
        <f t="shared" si="2"/>
        <v>50.797343803014876</v>
      </c>
      <c r="L8" s="46">
        <f t="shared" si="0"/>
        <v>32.69351946100529</v>
      </c>
      <c r="M8" s="46">
        <f t="shared" si="0"/>
        <v>15.074402598032089</v>
      </c>
      <c r="N8" s="46">
        <f t="shared" si="0"/>
        <v>2.762832630507489</v>
      </c>
      <c r="O8" s="46">
        <f t="shared" si="0"/>
        <v>0.26658911347002084</v>
      </c>
      <c r="P8" s="46">
        <f t="shared" si="0"/>
        <v>0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48399</v>
      </c>
      <c r="E9" s="38">
        <f t="shared" si="1"/>
        <v>5195</v>
      </c>
      <c r="F9" s="44">
        <v>2580</v>
      </c>
      <c r="G9" s="44">
        <v>1800</v>
      </c>
      <c r="H9" s="44">
        <v>653</v>
      </c>
      <c r="I9" s="44">
        <v>136</v>
      </c>
      <c r="J9" s="44">
        <v>26</v>
      </c>
      <c r="K9" s="45">
        <f t="shared" si="2"/>
        <v>107.3369284489349</v>
      </c>
      <c r="L9" s="46">
        <f t="shared" si="0"/>
        <v>53.30688650591955</v>
      </c>
      <c r="M9" s="46">
        <f t="shared" si="0"/>
        <v>37.19085105064154</v>
      </c>
      <c r="N9" s="46">
        <f t="shared" si="0"/>
        <v>13.49201429781607</v>
      </c>
      <c r="O9" s="46">
        <f t="shared" si="0"/>
        <v>2.8099754127151386</v>
      </c>
      <c r="P9" s="46">
        <f t="shared" si="0"/>
        <v>0.5372011818426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52489</v>
      </c>
      <c r="E10" s="38">
        <f t="shared" si="1"/>
        <v>5280</v>
      </c>
      <c r="F10" s="44">
        <v>1811</v>
      </c>
      <c r="G10" s="44">
        <v>2055</v>
      </c>
      <c r="H10" s="44">
        <v>1106</v>
      </c>
      <c r="I10" s="44">
        <v>235</v>
      </c>
      <c r="J10" s="44">
        <v>73</v>
      </c>
      <c r="K10" s="45">
        <f t="shared" si="2"/>
        <v>100.5925050963059</v>
      </c>
      <c r="L10" s="46">
        <f t="shared" si="0"/>
        <v>34.50246718360037</v>
      </c>
      <c r="M10" s="46">
        <f t="shared" si="0"/>
        <v>39.15106022214179</v>
      </c>
      <c r="N10" s="46">
        <f t="shared" si="0"/>
        <v>21.071081559945895</v>
      </c>
      <c r="O10" s="46">
        <f t="shared" si="0"/>
        <v>4.47712854121816</v>
      </c>
      <c r="P10" s="46">
        <f t="shared" si="0"/>
        <v>1.3907675893996838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58368</v>
      </c>
      <c r="E11" s="38">
        <f t="shared" si="1"/>
        <v>2806</v>
      </c>
      <c r="F11" s="44">
        <v>785</v>
      </c>
      <c r="G11" s="44">
        <v>1084</v>
      </c>
      <c r="H11" s="44">
        <v>701</v>
      </c>
      <c r="I11" s="44">
        <v>183</v>
      </c>
      <c r="J11" s="44">
        <v>53</v>
      </c>
      <c r="K11" s="45">
        <f t="shared" si="2"/>
        <v>48.07428728070175</v>
      </c>
      <c r="L11" s="46">
        <f t="shared" si="0"/>
        <v>13.449150219298247</v>
      </c>
      <c r="M11" s="46">
        <f t="shared" si="0"/>
        <v>18.571820175438596</v>
      </c>
      <c r="N11" s="46">
        <f t="shared" si="0"/>
        <v>12.01000548245614</v>
      </c>
      <c r="O11" s="46">
        <f t="shared" si="0"/>
        <v>3.135279605263158</v>
      </c>
      <c r="P11" s="46">
        <f t="shared" si="0"/>
        <v>0.9080317982456141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56360</v>
      </c>
      <c r="E12" s="38">
        <f t="shared" si="1"/>
        <v>501</v>
      </c>
      <c r="F12" s="44">
        <v>164</v>
      </c>
      <c r="G12" s="44">
        <v>157</v>
      </c>
      <c r="H12" s="44">
        <v>115</v>
      </c>
      <c r="I12" s="44">
        <v>40</v>
      </c>
      <c r="J12" s="44">
        <v>25</v>
      </c>
      <c r="K12" s="45">
        <f t="shared" si="2"/>
        <v>8.889283179559973</v>
      </c>
      <c r="L12" s="46">
        <f t="shared" si="0"/>
        <v>2.90986515259049</v>
      </c>
      <c r="M12" s="46">
        <f t="shared" si="0"/>
        <v>2.785663591199432</v>
      </c>
      <c r="N12" s="46">
        <f t="shared" si="0"/>
        <v>2.040454222853087</v>
      </c>
      <c r="O12" s="46">
        <f t="shared" si="0"/>
        <v>0.7097232079489</v>
      </c>
      <c r="P12" s="46">
        <f t="shared" si="0"/>
        <v>0.4435770049680624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55218</v>
      </c>
      <c r="E13" s="38">
        <f t="shared" si="1"/>
        <v>8</v>
      </c>
      <c r="F13" s="44">
        <v>4</v>
      </c>
      <c r="G13" s="44">
        <v>1</v>
      </c>
      <c r="H13" s="44">
        <v>0</v>
      </c>
      <c r="I13" s="44">
        <v>2</v>
      </c>
      <c r="J13" s="44">
        <v>1</v>
      </c>
      <c r="K13" s="45">
        <f t="shared" si="2"/>
        <v>0.14488029265819116</v>
      </c>
      <c r="L13" s="46">
        <f t="shared" si="0"/>
        <v>0.07244014632909558</v>
      </c>
      <c r="M13" s="46">
        <f t="shared" si="0"/>
        <v>0.018110036582273895</v>
      </c>
      <c r="N13" s="46">
        <f t="shared" si="0"/>
        <v>0</v>
      </c>
      <c r="O13" s="46">
        <f t="shared" si="0"/>
        <v>0.03622007316454779</v>
      </c>
      <c r="P13" s="46">
        <f t="shared" si="0"/>
        <v>0.018110036582273895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60103</v>
      </c>
      <c r="E14" s="38">
        <f t="shared" si="1"/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2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f t="shared" si="1"/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f t="shared" si="2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30.54923550402539</v>
      </c>
      <c r="F16" s="103">
        <v>29.01184974846475</v>
      </c>
      <c r="G16" s="103">
        <v>31.00539636500103</v>
      </c>
      <c r="H16" s="103">
        <v>32.591101579069814</v>
      </c>
      <c r="I16" s="103">
        <v>33.431520389970885</v>
      </c>
      <c r="J16" s="104">
        <v>34.76071007131497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32.316987247206875</v>
      </c>
      <c r="F17" s="103">
        <v>30.909643529739345</v>
      </c>
      <c r="G17" s="103">
        <v>32.70740196920328</v>
      </c>
      <c r="H17" s="103">
        <v>34.18949008341314</v>
      </c>
      <c r="I17" s="103">
        <v>34.8041107864738</v>
      </c>
      <c r="J17" s="104">
        <v>37.214646464646464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f>IF(E5&lt;&gt;0,F5/E5*100,0)</f>
        <v>42.81548579228192</v>
      </c>
      <c r="F22" s="34">
        <f>IF(E5&lt;&gt;0,G5/E5*100,0)</f>
        <v>35.630971584563845</v>
      </c>
      <c r="G22" s="34">
        <f>IF(E5&lt;&gt;0,H5/E5*100,0)</f>
        <v>16.683211316540515</v>
      </c>
      <c r="H22" s="34">
        <f>IF(E5&lt;&gt;0,I5/E5*100,0)</f>
        <v>3.7659759275344338</v>
      </c>
      <c r="I22" s="85">
        <f>IF(E5&lt;&gt;0,J5/E5*100,0)</f>
        <v>1.1043553790792904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20.6874715261959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f aca="true" t="shared" si="3" ref="E23:E31">IF(E6&lt;&gt;0,F6/E6*100,0)</f>
        <v>0</v>
      </c>
      <c r="F23" s="41">
        <f aca="true" t="shared" si="4" ref="F23:F31">IF(E6&lt;&gt;0,G6/E6*100,0)</f>
        <v>0</v>
      </c>
      <c r="G23" s="41">
        <f aca="true" t="shared" si="5" ref="G23:G31">IF(E6&lt;&gt;0,H6/E6*100,0)</f>
        <v>0</v>
      </c>
      <c r="H23" s="41">
        <f aca="true" t="shared" si="6" ref="H23:H31">IF(E6&lt;&gt;0,I6/E6*100,0)</f>
        <v>0</v>
      </c>
      <c r="I23" s="88">
        <f aca="true" t="shared" si="7" ref="I23:I31">IF(E6&lt;&gt;0,J6/E6*100,0)</f>
        <v>0</v>
      </c>
      <c r="J23" s="40">
        <f aca="true" t="shared" si="8" ref="J23:O23">IF(E5&lt;&gt;0,E6/(E5-E15)*100,0)</f>
        <v>0</v>
      </c>
      <c r="K23" s="41">
        <f t="shared" si="8"/>
        <v>0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88">
        <f t="shared" si="8"/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f t="shared" si="3"/>
        <v>89.65517241379311</v>
      </c>
      <c r="F24" s="46">
        <f t="shared" si="4"/>
        <v>10.344827586206897</v>
      </c>
      <c r="G24" s="46">
        <f t="shared" si="5"/>
        <v>0</v>
      </c>
      <c r="H24" s="46">
        <f t="shared" si="6"/>
        <v>0</v>
      </c>
      <c r="I24" s="92">
        <f t="shared" si="7"/>
        <v>0</v>
      </c>
      <c r="J24" s="45">
        <f aca="true" t="shared" si="9" ref="J24:O24">IF(E5&lt;&gt;0,E7/(E5-E15)*100,0)</f>
        <v>1.4393845390246929</v>
      </c>
      <c r="K24" s="46">
        <f t="shared" si="9"/>
        <v>3.01405593392262</v>
      </c>
      <c r="L24" s="46">
        <f t="shared" si="9"/>
        <v>0.41790005223750654</v>
      </c>
      <c r="M24" s="46">
        <f t="shared" si="9"/>
        <v>0</v>
      </c>
      <c r="N24" s="46">
        <f t="shared" si="9"/>
        <v>0</v>
      </c>
      <c r="O24" s="92">
        <f t="shared" si="9"/>
        <v>0</v>
      </c>
      <c r="P24" s="69"/>
      <c r="Q24" s="43" t="s">
        <v>16</v>
      </c>
      <c r="R24" s="93"/>
      <c r="S24" s="92">
        <v>4.601351351351352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f t="shared" si="3"/>
        <v>64.36068702290076</v>
      </c>
      <c r="F25" s="46">
        <f t="shared" si="4"/>
        <v>29.67557251908397</v>
      </c>
      <c r="G25" s="46">
        <f t="shared" si="5"/>
        <v>5.438931297709924</v>
      </c>
      <c r="H25" s="46">
        <f t="shared" si="6"/>
        <v>0.5248091603053435</v>
      </c>
      <c r="I25" s="92">
        <f t="shared" si="7"/>
        <v>0</v>
      </c>
      <c r="J25" s="45">
        <f aca="true" t="shared" si="10" ref="J25:O25">IF(E5&lt;&gt;0,E8/(E5-E15)*100,0)</f>
        <v>13.004094800843777</v>
      </c>
      <c r="K25" s="46">
        <f t="shared" si="10"/>
        <v>19.54789160991161</v>
      </c>
      <c r="L25" s="46">
        <f t="shared" si="10"/>
        <v>10.830576353822044</v>
      </c>
      <c r="M25" s="46">
        <f t="shared" si="10"/>
        <v>4.239494235775381</v>
      </c>
      <c r="N25" s="46">
        <f t="shared" si="10"/>
        <v>1.8121911037891267</v>
      </c>
      <c r="O25" s="92">
        <f t="shared" si="10"/>
        <v>0</v>
      </c>
      <c r="P25" s="69"/>
      <c r="Q25" s="16" t="s">
        <v>17</v>
      </c>
      <c r="R25" s="93"/>
      <c r="S25" s="92">
        <v>8.72522159548751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f t="shared" si="3"/>
        <v>49.66313763233879</v>
      </c>
      <c r="F26" s="46">
        <f t="shared" si="4"/>
        <v>34.64870067372473</v>
      </c>
      <c r="G26" s="46">
        <f t="shared" si="5"/>
        <v>12.569778633301251</v>
      </c>
      <c r="H26" s="46">
        <f t="shared" si="6"/>
        <v>2.6179018286814246</v>
      </c>
      <c r="I26" s="92">
        <f t="shared" si="7"/>
        <v>0.5004812319538018</v>
      </c>
      <c r="J26" s="45">
        <f aca="true" t="shared" si="11" ref="J26:O26">IF(E5&lt;&gt;0,E9/(E5-E15)*100,0)</f>
        <v>32.231046035488276</v>
      </c>
      <c r="K26" s="46">
        <f t="shared" si="11"/>
        <v>37.385886103463264</v>
      </c>
      <c r="L26" s="46">
        <f t="shared" si="11"/>
        <v>31.34250391781299</v>
      </c>
      <c r="M26" s="46">
        <f t="shared" si="11"/>
        <v>24.284120490888807</v>
      </c>
      <c r="N26" s="46">
        <f t="shared" si="11"/>
        <v>22.40527182866557</v>
      </c>
      <c r="O26" s="92">
        <f t="shared" si="11"/>
        <v>14.606741573033707</v>
      </c>
      <c r="P26" s="69"/>
      <c r="Q26" s="43" t="s">
        <v>18</v>
      </c>
      <c r="R26" s="93"/>
      <c r="S26" s="92">
        <v>16.088587390263367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f t="shared" si="3"/>
        <v>34.29924242424243</v>
      </c>
      <c r="F27" s="46">
        <f t="shared" si="4"/>
        <v>38.92045454545455</v>
      </c>
      <c r="G27" s="46">
        <f t="shared" si="5"/>
        <v>20.946969696969695</v>
      </c>
      <c r="H27" s="46">
        <f t="shared" si="6"/>
        <v>4.450757575757576</v>
      </c>
      <c r="I27" s="92">
        <f t="shared" si="7"/>
        <v>1.3825757575757576</v>
      </c>
      <c r="J27" s="45">
        <f aca="true" t="shared" si="12" ref="J27:O27">IF(E5&lt;&gt;0,E10/(E5-E15)*100,0)</f>
        <v>32.75840675021715</v>
      </c>
      <c r="K27" s="46">
        <f t="shared" si="12"/>
        <v>26.242573540066655</v>
      </c>
      <c r="L27" s="46">
        <f t="shared" si="12"/>
        <v>35.782691972836496</v>
      </c>
      <c r="M27" s="46">
        <f t="shared" si="12"/>
        <v>41.13053179620677</v>
      </c>
      <c r="N27" s="46">
        <f t="shared" si="12"/>
        <v>38.71499176276771</v>
      </c>
      <c r="O27" s="92">
        <f t="shared" si="12"/>
        <v>41.01123595505618</v>
      </c>
      <c r="P27" s="69"/>
      <c r="Q27" s="16" t="s">
        <v>19</v>
      </c>
      <c r="R27" s="93"/>
      <c r="S27" s="92">
        <v>26.707413695529144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f t="shared" si="3"/>
        <v>27.975766215253028</v>
      </c>
      <c r="F28" s="46">
        <f t="shared" si="4"/>
        <v>38.63150392017106</v>
      </c>
      <c r="G28" s="46">
        <f t="shared" si="5"/>
        <v>24.98218104062723</v>
      </c>
      <c r="H28" s="46">
        <f t="shared" si="6"/>
        <v>6.521739130434782</v>
      </c>
      <c r="I28" s="92">
        <f t="shared" si="7"/>
        <v>1.8888096935138987</v>
      </c>
      <c r="J28" s="45">
        <f aca="true" t="shared" si="13" ref="J28:O28">IF(E5&lt;&gt;0,E11/(E5-E15)*100,0)</f>
        <v>17.409107829755552</v>
      </c>
      <c r="K28" s="46">
        <f t="shared" si="13"/>
        <v>11.375163019852195</v>
      </c>
      <c r="L28" s="46">
        <f t="shared" si="13"/>
        <v>18.875152359394047</v>
      </c>
      <c r="M28" s="46">
        <f t="shared" si="13"/>
        <v>26.069170695425807</v>
      </c>
      <c r="N28" s="46">
        <f t="shared" si="13"/>
        <v>30.14827018121911</v>
      </c>
      <c r="O28" s="92">
        <f t="shared" si="13"/>
        <v>29.775280898876407</v>
      </c>
      <c r="P28" s="69"/>
      <c r="Q28" s="16" t="s">
        <v>20</v>
      </c>
      <c r="R28" s="93"/>
      <c r="S28" s="92">
        <v>38.36363636363637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f t="shared" si="3"/>
        <v>32.734530938123754</v>
      </c>
      <c r="F29" s="46">
        <f t="shared" si="4"/>
        <v>31.3373253493014</v>
      </c>
      <c r="G29" s="46">
        <f t="shared" si="5"/>
        <v>22.954091816367264</v>
      </c>
      <c r="H29" s="46">
        <f t="shared" si="6"/>
        <v>7.984031936127744</v>
      </c>
      <c r="I29" s="92">
        <f t="shared" si="7"/>
        <v>4.990019960079841</v>
      </c>
      <c r="J29" s="45">
        <f aca="true" t="shared" si="14" ref="J29:O29">IF(E5&lt;&gt;0,E12/(E5-E15)*100,0)</f>
        <v>3.1083260950490135</v>
      </c>
      <c r="K29" s="46">
        <f t="shared" si="14"/>
        <v>2.376467178669758</v>
      </c>
      <c r="L29" s="46">
        <f t="shared" si="14"/>
        <v>2.733762841720355</v>
      </c>
      <c r="M29" s="46">
        <f t="shared" si="14"/>
        <v>4.276682781703236</v>
      </c>
      <c r="N29" s="46">
        <f t="shared" si="14"/>
        <v>6.589785831960461</v>
      </c>
      <c r="O29" s="92">
        <f t="shared" si="14"/>
        <v>14.04494382022472</v>
      </c>
      <c r="P29" s="69"/>
      <c r="Q29" s="16" t="s">
        <v>21</v>
      </c>
      <c r="R29" s="93"/>
      <c r="S29" s="92">
        <v>47.375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f t="shared" si="3"/>
        <v>50</v>
      </c>
      <c r="F30" s="46">
        <f t="shared" si="4"/>
        <v>12.5</v>
      </c>
      <c r="G30" s="46">
        <f t="shared" si="5"/>
        <v>0</v>
      </c>
      <c r="H30" s="46">
        <f t="shared" si="6"/>
        <v>25</v>
      </c>
      <c r="I30" s="92">
        <f t="shared" si="7"/>
        <v>12.5</v>
      </c>
      <c r="J30" s="45">
        <f aca="true" t="shared" si="15" ref="J30:O30">IF(E5&lt;&gt;0,E13/(E5-E15)*100,0)</f>
        <v>0.049633949621541135</v>
      </c>
      <c r="K30" s="46">
        <f t="shared" si="15"/>
        <v>0.05796261411389654</v>
      </c>
      <c r="L30" s="46">
        <f t="shared" si="15"/>
        <v>0.017412502176562775</v>
      </c>
      <c r="M30" s="46">
        <f t="shared" si="15"/>
        <v>0</v>
      </c>
      <c r="N30" s="46">
        <f t="shared" si="15"/>
        <v>0.3294892915980231</v>
      </c>
      <c r="O30" s="92">
        <f t="shared" si="15"/>
        <v>0.5617977528089888</v>
      </c>
      <c r="P30" s="63"/>
      <c r="Q30" s="16" t="s">
        <v>22</v>
      </c>
      <c r="R30" s="93"/>
      <c r="S30" s="92">
        <v>127.5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f t="shared" si="3"/>
        <v>0</v>
      </c>
      <c r="F31" s="52">
        <f t="shared" si="4"/>
        <v>0</v>
      </c>
      <c r="G31" s="52">
        <f t="shared" si="5"/>
        <v>0</v>
      </c>
      <c r="H31" s="52">
        <f t="shared" si="6"/>
        <v>0</v>
      </c>
      <c r="I31" s="95">
        <f t="shared" si="7"/>
        <v>0</v>
      </c>
      <c r="J31" s="51">
        <f aca="true" t="shared" si="16" ref="J31:O31">IF(E5&lt;&gt;0,E14/(E5-E15)*100,0)</f>
        <v>0</v>
      </c>
      <c r="K31" s="52">
        <f t="shared" si="16"/>
        <v>0</v>
      </c>
      <c r="L31" s="52">
        <f t="shared" si="16"/>
        <v>0</v>
      </c>
      <c r="M31" s="52">
        <f t="shared" si="16"/>
        <v>0</v>
      </c>
      <c r="N31" s="52">
        <f t="shared" si="16"/>
        <v>0</v>
      </c>
      <c r="O31" s="95">
        <f t="shared" si="16"/>
        <v>0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2012-10-09T04:18:46Z</dcterms:created>
  <dcterms:modified xsi:type="dcterms:W3CDTF">2012-11-06T05:46:29Z</dcterms:modified>
  <cp:category/>
  <cp:version/>
  <cp:contentType/>
  <cp:contentStatus/>
</cp:coreProperties>
</file>