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715" windowHeight="7260" activeTab="0"/>
  </bookViews>
  <sheets>
    <sheet name="Ｈ２９" sheetId="1" r:id="rId1"/>
  </sheets>
  <definedNames>
    <definedName name="_xlnm.Print_Area" localSheetId="0">'Ｈ２９'!$A$1:$G$53</definedName>
  </definedNames>
  <calcPr fullCalcOnLoad="1"/>
</workbook>
</file>

<file path=xl/sharedStrings.xml><?xml version="1.0" encoding="utf-8"?>
<sst xmlns="http://schemas.openxmlformats.org/spreadsheetml/2006/main" count="61" uniqueCount="61">
  <si>
    <t>阿蘇市</t>
  </si>
  <si>
    <t>美里町</t>
  </si>
  <si>
    <t>南小国町</t>
  </si>
  <si>
    <t>南阿蘇村</t>
  </si>
  <si>
    <t>山都町</t>
  </si>
  <si>
    <t>津奈木町</t>
  </si>
  <si>
    <t>多良木町</t>
  </si>
  <si>
    <t>あさぎり町</t>
  </si>
  <si>
    <t>市町村名</t>
  </si>
  <si>
    <t>（A）</t>
  </si>
  <si>
    <t>（B）</t>
  </si>
  <si>
    <t>増減額</t>
  </si>
  <si>
    <t>増減率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</si>
  <si>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</si>
  <si>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</si>
  <si>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</si>
  <si>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</si>
  <si>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</si>
  <si>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</si>
  <si>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</si>
  <si>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</si>
  <si>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</si>
  <si>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</si>
  <si>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</si>
  <si>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</si>
  <si>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</si>
  <si>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</si>
  <si>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</si>
  <si>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</si>
  <si>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</si>
  <si>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</si>
  <si>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</si>
  <si>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</si>
  <si>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</si>
  <si>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</si>
  <si>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</si>
  <si>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</si>
  <si>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</si>
  <si>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</si>
  <si>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</si>
  <si>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氷川町</t>
  </si>
  <si>
    <t>芦北町</t>
  </si>
  <si>
    <t>錦町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</si>
  <si>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</si>
  <si>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</si>
  <si>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</si>
  <si>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</si>
  <si>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</si>
  <si>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</si>
  <si>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</si>
  <si>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県計</t>
  </si>
  <si>
    <t>（単位：千円、％）</t>
  </si>
  <si>
    <t>※上記の額は、減収補填特例交付金（住宅借入金特別税額控除額分）に係る額</t>
  </si>
  <si>
    <t>平成２８年度</t>
  </si>
  <si>
    <t>大都市</t>
  </si>
  <si>
    <t>都市</t>
  </si>
  <si>
    <t>町村</t>
  </si>
  <si>
    <t>平成２９年度</t>
  </si>
  <si>
    <t>平成２９年度地方特例交付金交付額一覧</t>
  </si>
  <si>
    <t>(C)=（A）-（B）</t>
  </si>
  <si>
    <t>（C)／（B）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</si>
</sst>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;&quot;△ &quot;#,##0"/>
    <numFmt numFmtId="182" formatCode="#,##0.0;&quot;△ &quot;#,##0.0"/>
    <numFmt numFmtId="183" formatCode="#,##0.0_);[Red]\(#,##0.0\)"/>
    <numFmt numFmtId="184" formatCode="_ * #,##0_ ;_ * \-#,##0_ ;_ * &quot;-&quot;_ ;@"/>
    <numFmt numFmtId="185" formatCode="#,##0;&quot;▲ &quot;#,##0"/>
    <numFmt numFmtId="186" formatCode="0.0;&quot;▲ &quot;0.0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85" fontId="0" fillId="0" borderId="12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5" fontId="0" fillId="0" borderId="1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85" fontId="0" fillId="0" borderId="13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187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9" sqref="D59"/>
    </sheetView>
  </sheetViews>
  <sheetFormatPr defaultColWidth="9.00390625" defaultRowHeight="13.5"/>
  <cols>
    <col min="1" max="1" width="1.625" style="0" customWidth="1"/>
    <col min="2" max="6" width="12.625" style="0" customWidth="1"/>
  </cols>
  <sheetData>
    <row r="1" spans="2:6" s="1" customFormat="1" ht="13.5">
      <c r="B1" s="16" t="s">
        <v>58</v>
      </c>
      <c r="C1" s="16"/>
      <c r="D1" s="16"/>
      <c r="E1" s="16"/>
      <c r="F1" s="16"/>
    </row>
    <row r="2" spans="5:6" s="1" customFormat="1" ht="13.5">
      <c r="E2" s="13"/>
      <c r="F2" s="13"/>
    </row>
    <row r="3" spans="5:6" s="1" customFormat="1" ht="13.5">
      <c r="E3" s="17" t="s">
        <v>51</v>
      </c>
      <c r="F3" s="17"/>
    </row>
    <row r="4" spans="2:6" s="1" customFormat="1" ht="13.5">
      <c r="B4" s="18" t="s">
        <v>8</v>
      </c>
      <c r="C4" s="2" t="s">
        <v>57</v>
      </c>
      <c r="D4" s="2" t="s">
        <v>53</v>
      </c>
      <c r="E4" s="2" t="s">
        <v>11</v>
      </c>
      <c r="F4" s="2" t="s">
        <v>12</v>
      </c>
    </row>
    <row r="5" spans="2:6" s="1" customFormat="1" ht="13.5">
      <c r="B5" s="19"/>
      <c r="C5" s="3" t="s">
        <v>9</v>
      </c>
      <c r="D5" s="3" t="s">
        <v>10</v>
      </c>
      <c r="E5" s="3" t="s">
        <v>59</v>
      </c>
      <c r="F5" s="3" t="s">
        <v>60</v>
      </c>
    </row>
    <row r="6" spans="2:6" s="1" customFormat="1" ht="13.5">
      <c r="B6" s="4" t="s">
        <v>13</v>
      </c>
      <c r="C6" s="5">
        <v>565163</v>
      </c>
      <c r="D6" s="5">
        <v>418635</v>
      </c>
      <c r="E6" s="5">
        <f>C6-D6</f>
        <v>146528</v>
      </c>
      <c r="F6" s="6">
        <f>IF(ISERROR(ROUND(C6/D6*100-100,1))=TRUE,0,ROUND(C6/D6*100-100,1))</f>
        <v>35</v>
      </c>
    </row>
    <row r="7" spans="2:6" s="1" customFormat="1" ht="13.5">
      <c r="B7" s="4" t="s">
        <v>14</v>
      </c>
      <c r="C7" s="5">
        <v>54864</v>
      </c>
      <c r="D7" s="5">
        <v>50784</v>
      </c>
      <c r="E7" s="5">
        <f aca="true" t="shared" si="0" ref="E7:E50">C7-D7</f>
        <v>4080</v>
      </c>
      <c r="F7" s="6">
        <f aca="true" t="shared" si="1" ref="F7:F51">IF(ISERROR(ROUND(C7/D7*100-100,1))=TRUE,0,ROUND(C7/D7*100-100,1))</f>
        <v>8</v>
      </c>
    </row>
    <row r="8" spans="2:6" s="1" customFormat="1" ht="13.5">
      <c r="B8" s="4" t="s">
        <v>15</v>
      </c>
      <c r="C8" s="5">
        <v>7683</v>
      </c>
      <c r="D8" s="5">
        <v>6613</v>
      </c>
      <c r="E8" s="5">
        <f t="shared" si="0"/>
        <v>1070</v>
      </c>
      <c r="F8" s="6">
        <f t="shared" si="1"/>
        <v>16.2</v>
      </c>
    </row>
    <row r="9" spans="2:6" s="1" customFormat="1" ht="13.5">
      <c r="B9" s="4" t="s">
        <v>16</v>
      </c>
      <c r="C9" s="5">
        <v>29153</v>
      </c>
      <c r="D9" s="5">
        <v>26231</v>
      </c>
      <c r="E9" s="5">
        <f t="shared" si="0"/>
        <v>2922</v>
      </c>
      <c r="F9" s="6">
        <f t="shared" si="1"/>
        <v>11.1</v>
      </c>
    </row>
    <row r="10" spans="2:6" s="1" customFormat="1" ht="13.5">
      <c r="B10" s="4" t="s">
        <v>17</v>
      </c>
      <c r="C10" s="5">
        <v>6716</v>
      </c>
      <c r="D10" s="5">
        <v>7055</v>
      </c>
      <c r="E10" s="5">
        <f t="shared" si="0"/>
        <v>-339</v>
      </c>
      <c r="F10" s="6">
        <f t="shared" si="1"/>
        <v>-4.8</v>
      </c>
    </row>
    <row r="11" spans="2:6" s="1" customFormat="1" ht="13.5">
      <c r="B11" s="4" t="s">
        <v>18</v>
      </c>
      <c r="C11" s="5">
        <v>32075</v>
      </c>
      <c r="D11" s="5">
        <v>30111</v>
      </c>
      <c r="E11" s="5">
        <f t="shared" si="0"/>
        <v>1964</v>
      </c>
      <c r="F11" s="6">
        <f t="shared" si="1"/>
        <v>6.5</v>
      </c>
    </row>
    <row r="12" spans="2:6" s="1" customFormat="1" ht="13.5">
      <c r="B12" s="4" t="s">
        <v>19</v>
      </c>
      <c r="C12" s="5">
        <v>18382</v>
      </c>
      <c r="D12" s="5">
        <v>17107</v>
      </c>
      <c r="E12" s="5">
        <f t="shared" si="0"/>
        <v>1275</v>
      </c>
      <c r="F12" s="6">
        <f t="shared" si="1"/>
        <v>7.5</v>
      </c>
    </row>
    <row r="13" spans="2:6" s="1" customFormat="1" ht="13.5">
      <c r="B13" s="4" t="s">
        <v>20</v>
      </c>
      <c r="C13" s="5">
        <v>17709</v>
      </c>
      <c r="D13" s="5">
        <v>15286</v>
      </c>
      <c r="E13" s="5">
        <f t="shared" si="0"/>
        <v>2423</v>
      </c>
      <c r="F13" s="6">
        <f t="shared" si="1"/>
        <v>15.9</v>
      </c>
    </row>
    <row r="14" spans="2:6" s="1" customFormat="1" ht="13.5">
      <c r="B14" s="4" t="s">
        <v>21</v>
      </c>
      <c r="C14" s="5">
        <v>19163</v>
      </c>
      <c r="D14" s="5">
        <v>18656</v>
      </c>
      <c r="E14" s="5">
        <f t="shared" si="0"/>
        <v>507</v>
      </c>
      <c r="F14" s="6">
        <f t="shared" si="1"/>
        <v>2.7</v>
      </c>
    </row>
    <row r="15" spans="2:6" s="1" customFormat="1" ht="13.5">
      <c r="B15" s="4" t="s">
        <v>22</v>
      </c>
      <c r="C15" s="5">
        <v>5481</v>
      </c>
      <c r="D15" s="5">
        <v>4388</v>
      </c>
      <c r="E15" s="5">
        <f t="shared" si="0"/>
        <v>1093</v>
      </c>
      <c r="F15" s="6">
        <f t="shared" si="1"/>
        <v>24.9</v>
      </c>
    </row>
    <row r="16" spans="2:6" s="1" customFormat="1" ht="13.5">
      <c r="B16" s="4" t="s">
        <v>23</v>
      </c>
      <c r="C16" s="5">
        <v>27411</v>
      </c>
      <c r="D16" s="5">
        <v>23060</v>
      </c>
      <c r="E16" s="5">
        <f t="shared" si="0"/>
        <v>4351</v>
      </c>
      <c r="F16" s="6">
        <f t="shared" si="1"/>
        <v>18.9</v>
      </c>
    </row>
    <row r="17" spans="2:6" s="1" customFormat="1" ht="13.5">
      <c r="B17" s="4" t="s">
        <v>0</v>
      </c>
      <c r="C17" s="5">
        <v>8164</v>
      </c>
      <c r="D17" s="5">
        <v>6831</v>
      </c>
      <c r="E17" s="5">
        <f t="shared" si="0"/>
        <v>1333</v>
      </c>
      <c r="F17" s="6">
        <f t="shared" si="1"/>
        <v>19.5</v>
      </c>
    </row>
    <row r="18" spans="2:6" s="1" customFormat="1" ht="13.5">
      <c r="B18" s="4" t="s">
        <v>24</v>
      </c>
      <c r="C18" s="5">
        <v>19432</v>
      </c>
      <c r="D18" s="5">
        <v>18769</v>
      </c>
      <c r="E18" s="5">
        <f t="shared" si="0"/>
        <v>663</v>
      </c>
      <c r="F18" s="6">
        <f t="shared" si="1"/>
        <v>3.5</v>
      </c>
    </row>
    <row r="19" spans="2:6" s="1" customFormat="1" ht="13.5">
      <c r="B19" s="4" t="s">
        <v>25</v>
      </c>
      <c r="C19" s="5">
        <v>73371</v>
      </c>
      <c r="D19" s="5">
        <v>68209</v>
      </c>
      <c r="E19" s="5">
        <f t="shared" si="0"/>
        <v>5162</v>
      </c>
      <c r="F19" s="6">
        <f t="shared" si="1"/>
        <v>7.6</v>
      </c>
    </row>
    <row r="20" spans="2:6" s="1" customFormat="1" ht="13.5">
      <c r="B20" s="4" t="s">
        <v>1</v>
      </c>
      <c r="C20" s="5">
        <v>2371</v>
      </c>
      <c r="D20" s="5">
        <v>2461</v>
      </c>
      <c r="E20" s="5">
        <f t="shared" si="0"/>
        <v>-90</v>
      </c>
      <c r="F20" s="6">
        <f t="shared" si="1"/>
        <v>-3.7</v>
      </c>
    </row>
    <row r="21" spans="2:6" s="1" customFormat="1" ht="13.5">
      <c r="B21" s="4" t="s">
        <v>26</v>
      </c>
      <c r="C21" s="5">
        <v>2599</v>
      </c>
      <c r="D21" s="5">
        <v>2365</v>
      </c>
      <c r="E21" s="5">
        <f t="shared" si="0"/>
        <v>234</v>
      </c>
      <c r="F21" s="6">
        <f t="shared" si="1"/>
        <v>9.9</v>
      </c>
    </row>
    <row r="22" spans="2:6" s="1" customFormat="1" ht="13.5">
      <c r="B22" s="4" t="s">
        <v>27</v>
      </c>
      <c r="C22" s="5">
        <v>3312</v>
      </c>
      <c r="D22" s="5">
        <v>2973</v>
      </c>
      <c r="E22" s="5">
        <f t="shared" si="0"/>
        <v>339</v>
      </c>
      <c r="F22" s="6">
        <f t="shared" si="1"/>
        <v>11.4</v>
      </c>
    </row>
    <row r="23" spans="2:6" s="1" customFormat="1" ht="13.5">
      <c r="B23" s="4" t="s">
        <v>28</v>
      </c>
      <c r="C23" s="5">
        <v>6557</v>
      </c>
      <c r="D23" s="5">
        <v>5680</v>
      </c>
      <c r="E23" s="5">
        <f t="shared" si="0"/>
        <v>877</v>
      </c>
      <c r="F23" s="6">
        <f t="shared" si="1"/>
        <v>15.4</v>
      </c>
    </row>
    <row r="24" spans="2:6" s="1" customFormat="1" ht="13.5">
      <c r="B24" s="4" t="s">
        <v>29</v>
      </c>
      <c r="C24" s="5">
        <v>2683</v>
      </c>
      <c r="D24" s="5">
        <v>1941</v>
      </c>
      <c r="E24" s="5">
        <f t="shared" si="0"/>
        <v>742</v>
      </c>
      <c r="F24" s="6">
        <f t="shared" si="1"/>
        <v>38.2</v>
      </c>
    </row>
    <row r="25" spans="2:6" s="1" customFormat="1" ht="13.5">
      <c r="B25" s="4" t="s">
        <v>30</v>
      </c>
      <c r="C25" s="5">
        <v>30590</v>
      </c>
      <c r="D25" s="5">
        <v>31150</v>
      </c>
      <c r="E25" s="5">
        <f t="shared" si="0"/>
        <v>-560</v>
      </c>
      <c r="F25" s="6">
        <f t="shared" si="1"/>
        <v>-1.8</v>
      </c>
    </row>
    <row r="26" spans="2:6" s="1" customFormat="1" ht="13.5">
      <c r="B26" s="4" t="s">
        <v>31</v>
      </c>
      <c r="C26" s="5">
        <v>35802</v>
      </c>
      <c r="D26" s="5">
        <v>35938</v>
      </c>
      <c r="E26" s="5">
        <f t="shared" si="0"/>
        <v>-136</v>
      </c>
      <c r="F26" s="6">
        <f t="shared" si="1"/>
        <v>-0.4</v>
      </c>
    </row>
    <row r="27" spans="2:6" s="1" customFormat="1" ht="13.5">
      <c r="B27" s="4" t="s">
        <v>2</v>
      </c>
      <c r="C27" s="5">
        <v>728</v>
      </c>
      <c r="D27" s="5">
        <v>690</v>
      </c>
      <c r="E27" s="5">
        <f t="shared" si="0"/>
        <v>38</v>
      </c>
      <c r="F27" s="6">
        <f t="shared" si="1"/>
        <v>5.5</v>
      </c>
    </row>
    <row r="28" spans="2:6" s="1" customFormat="1" ht="13.5">
      <c r="B28" s="4" t="s">
        <v>32</v>
      </c>
      <c r="C28" s="5">
        <v>781</v>
      </c>
      <c r="D28" s="5">
        <v>498</v>
      </c>
      <c r="E28" s="5">
        <f t="shared" si="0"/>
        <v>283</v>
      </c>
      <c r="F28" s="6">
        <f t="shared" si="1"/>
        <v>56.8</v>
      </c>
    </row>
    <row r="29" spans="2:6" s="1" customFormat="1" ht="13.5">
      <c r="B29" s="4" t="s">
        <v>33</v>
      </c>
      <c r="C29" s="5">
        <v>118</v>
      </c>
      <c r="D29" s="5">
        <v>120</v>
      </c>
      <c r="E29" s="5">
        <f t="shared" si="0"/>
        <v>-2</v>
      </c>
      <c r="F29" s="6">
        <f t="shared" si="1"/>
        <v>-1.7</v>
      </c>
    </row>
    <row r="30" spans="2:6" s="1" customFormat="1" ht="13.5">
      <c r="B30" s="4" t="s">
        <v>34</v>
      </c>
      <c r="C30" s="5">
        <v>890</v>
      </c>
      <c r="D30" s="5">
        <v>890</v>
      </c>
      <c r="E30" s="5">
        <f t="shared" si="0"/>
        <v>0</v>
      </c>
      <c r="F30" s="6">
        <f t="shared" si="1"/>
        <v>0</v>
      </c>
    </row>
    <row r="31" spans="2:6" s="1" customFormat="1" ht="13.5">
      <c r="B31" s="4" t="s">
        <v>35</v>
      </c>
      <c r="C31" s="5">
        <v>4204</v>
      </c>
      <c r="D31" s="5">
        <v>5896</v>
      </c>
      <c r="E31" s="5">
        <f t="shared" si="0"/>
        <v>-1692</v>
      </c>
      <c r="F31" s="6">
        <f t="shared" si="1"/>
        <v>-28.7</v>
      </c>
    </row>
    <row r="32" spans="2:6" s="1" customFormat="1" ht="13.5">
      <c r="B32" s="4" t="s">
        <v>3</v>
      </c>
      <c r="C32" s="5">
        <v>2899</v>
      </c>
      <c r="D32" s="5">
        <v>3398</v>
      </c>
      <c r="E32" s="5">
        <f t="shared" si="0"/>
        <v>-499</v>
      </c>
      <c r="F32" s="6">
        <f t="shared" si="1"/>
        <v>-14.7</v>
      </c>
    </row>
    <row r="33" spans="2:6" s="1" customFormat="1" ht="13.5">
      <c r="B33" s="4" t="s">
        <v>36</v>
      </c>
      <c r="C33" s="5">
        <v>9389</v>
      </c>
      <c r="D33" s="5">
        <v>8985</v>
      </c>
      <c r="E33" s="5">
        <f t="shared" si="0"/>
        <v>404</v>
      </c>
      <c r="F33" s="6">
        <f t="shared" si="1"/>
        <v>4.5</v>
      </c>
    </row>
    <row r="34" spans="2:6" s="1" customFormat="1" ht="13.5">
      <c r="B34" s="4" t="s">
        <v>37</v>
      </c>
      <c r="C34" s="5">
        <v>7678</v>
      </c>
      <c r="D34" s="5">
        <v>7192</v>
      </c>
      <c r="E34" s="5">
        <f t="shared" si="0"/>
        <v>486</v>
      </c>
      <c r="F34" s="6">
        <f t="shared" si="1"/>
        <v>6.8</v>
      </c>
    </row>
    <row r="35" spans="2:6" s="1" customFormat="1" ht="13.5">
      <c r="B35" s="4" t="s">
        <v>38</v>
      </c>
      <c r="C35" s="5">
        <v>26781</v>
      </c>
      <c r="D35" s="5">
        <v>26421</v>
      </c>
      <c r="E35" s="5">
        <f t="shared" si="0"/>
        <v>360</v>
      </c>
      <c r="F35" s="6">
        <f t="shared" si="1"/>
        <v>1.4</v>
      </c>
    </row>
    <row r="36" spans="2:6" s="1" customFormat="1" ht="13.5">
      <c r="B36" s="4" t="s">
        <v>39</v>
      </c>
      <c r="C36" s="5">
        <v>5645</v>
      </c>
      <c r="D36" s="5">
        <v>5778</v>
      </c>
      <c r="E36" s="5">
        <f t="shared" si="0"/>
        <v>-133</v>
      </c>
      <c r="F36" s="6">
        <f t="shared" si="1"/>
        <v>-2.3</v>
      </c>
    </row>
    <row r="37" spans="2:6" s="1" customFormat="1" ht="13.5">
      <c r="B37" s="4" t="s">
        <v>4</v>
      </c>
      <c r="C37" s="5">
        <v>2072</v>
      </c>
      <c r="D37" s="5">
        <v>2213</v>
      </c>
      <c r="E37" s="5">
        <f t="shared" si="0"/>
        <v>-141</v>
      </c>
      <c r="F37" s="6">
        <f t="shared" si="1"/>
        <v>-6.4</v>
      </c>
    </row>
    <row r="38" spans="2:6" s="1" customFormat="1" ht="13.5">
      <c r="B38" s="4" t="s">
        <v>40</v>
      </c>
      <c r="C38" s="5">
        <v>3172</v>
      </c>
      <c r="D38" s="5">
        <v>3239</v>
      </c>
      <c r="E38" s="5">
        <f t="shared" si="0"/>
        <v>-67</v>
      </c>
      <c r="F38" s="6">
        <f t="shared" si="1"/>
        <v>-2.1</v>
      </c>
    </row>
    <row r="39" spans="2:6" s="1" customFormat="1" ht="13.5">
      <c r="B39" s="4" t="s">
        <v>41</v>
      </c>
      <c r="C39" s="5">
        <v>4916</v>
      </c>
      <c r="D39" s="5">
        <v>4224</v>
      </c>
      <c r="E39" s="5">
        <f t="shared" si="0"/>
        <v>692</v>
      </c>
      <c r="F39" s="6">
        <f t="shared" si="1"/>
        <v>16.4</v>
      </c>
    </row>
    <row r="40" spans="2:6" s="1" customFormat="1" ht="13.5">
      <c r="B40" s="4" t="s">
        <v>5</v>
      </c>
      <c r="C40" s="5">
        <v>1196</v>
      </c>
      <c r="D40" s="5">
        <v>767</v>
      </c>
      <c r="E40" s="5">
        <f t="shared" si="0"/>
        <v>429</v>
      </c>
      <c r="F40" s="6">
        <f t="shared" si="1"/>
        <v>55.9</v>
      </c>
    </row>
    <row r="41" spans="2:6" s="1" customFormat="1" ht="13.5">
      <c r="B41" s="4" t="s">
        <v>42</v>
      </c>
      <c r="C41" s="5">
        <v>4002</v>
      </c>
      <c r="D41" s="5">
        <v>2901</v>
      </c>
      <c r="E41" s="5">
        <f t="shared" si="0"/>
        <v>1101</v>
      </c>
      <c r="F41" s="6">
        <f t="shared" si="1"/>
        <v>38</v>
      </c>
    </row>
    <row r="42" spans="2:6" s="1" customFormat="1" ht="13.5">
      <c r="B42" s="4" t="s">
        <v>6</v>
      </c>
      <c r="C42" s="5">
        <v>1724</v>
      </c>
      <c r="D42" s="5">
        <v>1554</v>
      </c>
      <c r="E42" s="5">
        <f t="shared" si="0"/>
        <v>170</v>
      </c>
      <c r="F42" s="6">
        <f t="shared" si="1"/>
        <v>10.9</v>
      </c>
    </row>
    <row r="43" spans="2:6" s="1" customFormat="1" ht="13.5">
      <c r="B43" s="4" t="s">
        <v>43</v>
      </c>
      <c r="C43" s="5">
        <v>771</v>
      </c>
      <c r="D43" s="5">
        <v>820</v>
      </c>
      <c r="E43" s="5">
        <f t="shared" si="0"/>
        <v>-49</v>
      </c>
      <c r="F43" s="6">
        <f t="shared" si="1"/>
        <v>-6</v>
      </c>
    </row>
    <row r="44" spans="2:6" s="1" customFormat="1" ht="13.5">
      <c r="B44" s="4" t="s">
        <v>44</v>
      </c>
      <c r="C44" s="5">
        <v>512</v>
      </c>
      <c r="D44" s="5">
        <v>610</v>
      </c>
      <c r="E44" s="5">
        <f t="shared" si="0"/>
        <v>-98</v>
      </c>
      <c r="F44" s="6">
        <f t="shared" si="1"/>
        <v>-16.1</v>
      </c>
    </row>
    <row r="45" spans="2:6" s="1" customFormat="1" ht="13.5">
      <c r="B45" s="4" t="s">
        <v>45</v>
      </c>
      <c r="C45" s="5">
        <v>830</v>
      </c>
      <c r="D45" s="5">
        <v>838</v>
      </c>
      <c r="E45" s="5">
        <f t="shared" si="0"/>
        <v>-8</v>
      </c>
      <c r="F45" s="6">
        <f t="shared" si="1"/>
        <v>-1</v>
      </c>
    </row>
    <row r="46" spans="2:6" s="1" customFormat="1" ht="13.5">
      <c r="B46" s="4" t="s">
        <v>46</v>
      </c>
      <c r="C46" s="5">
        <v>44</v>
      </c>
      <c r="D46" s="5">
        <v>4</v>
      </c>
      <c r="E46" s="5">
        <f t="shared" si="0"/>
        <v>40</v>
      </c>
      <c r="F46" s="6">
        <f t="shared" si="1"/>
        <v>1000</v>
      </c>
    </row>
    <row r="47" spans="2:6" s="1" customFormat="1" ht="13.5">
      <c r="B47" s="4" t="s">
        <v>47</v>
      </c>
      <c r="C47" s="5">
        <v>724</v>
      </c>
      <c r="D47" s="5">
        <v>575</v>
      </c>
      <c r="E47" s="5">
        <f t="shared" si="0"/>
        <v>149</v>
      </c>
      <c r="F47" s="6">
        <f t="shared" si="1"/>
        <v>25.9</v>
      </c>
    </row>
    <row r="48" spans="2:6" s="1" customFormat="1" ht="13.5">
      <c r="B48" s="4" t="s">
        <v>48</v>
      </c>
      <c r="C48" s="5">
        <v>384</v>
      </c>
      <c r="D48" s="5">
        <v>437</v>
      </c>
      <c r="E48" s="5">
        <f t="shared" si="0"/>
        <v>-53</v>
      </c>
      <c r="F48" s="6">
        <f t="shared" si="1"/>
        <v>-12.1</v>
      </c>
    </row>
    <row r="49" spans="2:6" s="1" customFormat="1" ht="13.5">
      <c r="B49" s="4" t="s">
        <v>7</v>
      </c>
      <c r="C49" s="5">
        <v>3988</v>
      </c>
      <c r="D49" s="5">
        <v>3377</v>
      </c>
      <c r="E49" s="5">
        <f t="shared" si="0"/>
        <v>611</v>
      </c>
      <c r="F49" s="6">
        <f t="shared" si="1"/>
        <v>18.1</v>
      </c>
    </row>
    <row r="50" spans="2:6" s="1" customFormat="1" ht="14.25" thickBot="1">
      <c r="B50" s="7" t="s">
        <v>49</v>
      </c>
      <c r="C50" s="8">
        <v>1275</v>
      </c>
      <c r="D50" s="8">
        <v>1249</v>
      </c>
      <c r="E50" s="8">
        <f t="shared" si="0"/>
        <v>26</v>
      </c>
      <c r="F50" s="9">
        <f t="shared" si="1"/>
        <v>2.1</v>
      </c>
    </row>
    <row r="51" spans="2:6" s="1" customFormat="1" ht="14.25" thickTop="1">
      <c r="B51" s="10" t="s">
        <v>50</v>
      </c>
      <c r="C51" s="11">
        <f>SUM(C6:C50)</f>
        <v>1053404</v>
      </c>
      <c r="D51" s="11">
        <f>SUM(D6:D50)</f>
        <v>876919</v>
      </c>
      <c r="E51" s="11">
        <f>C51-D51</f>
        <v>176485</v>
      </c>
      <c r="F51" s="12">
        <f t="shared" si="1"/>
        <v>20.1</v>
      </c>
    </row>
    <row r="52" ht="13.5">
      <c r="B52" s="14" t="s">
        <v>52</v>
      </c>
    </row>
    <row r="55" spans="5:6" ht="13.5">
      <c r="E55" t="s">
        <v>54</v>
      </c>
      <c r="F55" s="15">
        <f>C6</f>
        <v>565163</v>
      </c>
    </row>
    <row r="56" spans="5:6" ht="13.5">
      <c r="E56" t="s">
        <v>55</v>
      </c>
      <c r="F56" s="15">
        <f>SUM(C7:C19)</f>
        <v>319604</v>
      </c>
    </row>
    <row r="57" spans="5:6" ht="13.5">
      <c r="E57" t="s">
        <v>56</v>
      </c>
      <c r="F57" s="15">
        <f>SUM(C20:C50)</f>
        <v>168637</v>
      </c>
    </row>
    <row r="58" ht="13.5">
      <c r="F58" s="15">
        <f>SUM(F55:F57)</f>
        <v>1053404</v>
      </c>
    </row>
  </sheetData>
  <sheetProtection/>
  <mergeCells count="3">
    <mergeCell ref="B1:F1"/>
    <mergeCell ref="E3:F3"/>
    <mergeCell ref="B4:B5"/>
  </mergeCells>
  <printOptions/>
  <pageMargins left="1.14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2017-07-21T01:59:43Z</cp:lastPrinted>
  <dcterms:created xsi:type="dcterms:W3CDTF">2010-07-21T00:15:04Z</dcterms:created>
  <dcterms:modified xsi:type="dcterms:W3CDTF">2017-07-21T02:03:20Z</dcterms:modified>
  <cp:category/>
  <cp:version/>
  <cp:contentType/>
  <cp:contentStatus/>
</cp:coreProperties>
</file>