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7980" activeTab="0"/>
  </bookViews>
  <sheets>
    <sheet name="その１　施設の状況　第8表" sheetId="1" r:id="rId1"/>
  </sheets>
  <definedNames>
    <definedName name="_xlnm.Print_Area" localSheetId="0">'その１　施設の状況　第8表'!$A$1:$V$49</definedName>
  </definedNames>
  <calcPr fullCalcOnLoad="1"/>
</workbook>
</file>

<file path=xl/sharedStrings.xml><?xml version="1.0" encoding="utf-8"?>
<sst xmlns="http://schemas.openxmlformats.org/spreadsheetml/2006/main" count="109" uniqueCount="99">
  <si>
    <t>リウマチ科</t>
  </si>
  <si>
    <t>脳神経外科</t>
  </si>
  <si>
    <t>呼吸器外科</t>
  </si>
  <si>
    <t>実　　　数</t>
  </si>
  <si>
    <t>第８表　病院及び一般診療所の施設数・構成割合、診療科目・年次別</t>
  </si>
  <si>
    <t>構　成　割　合　（延べ数）</t>
  </si>
  <si>
    <t>注２）　医療施設数については10月１日現在である。　</t>
  </si>
  <si>
    <t>施設数</t>
  </si>
  <si>
    <t>合          計
(延     数)</t>
  </si>
  <si>
    <t>注３）　休止中、一年以上休診中の施設を除く。　</t>
  </si>
  <si>
    <t>内科</t>
  </si>
  <si>
    <t>呼吸器内科</t>
  </si>
  <si>
    <t>循環器内科</t>
  </si>
  <si>
    <t>消化器内科（胃腸内科）</t>
  </si>
  <si>
    <t>腎臓内科</t>
  </si>
  <si>
    <t>神経内科</t>
  </si>
  <si>
    <t>糖尿病内科（代謝内科）</t>
  </si>
  <si>
    <t>血液内科</t>
  </si>
  <si>
    <t>皮膚科</t>
  </si>
  <si>
    <t>アレルギー科</t>
  </si>
  <si>
    <t>感染症内科</t>
  </si>
  <si>
    <t>小児科</t>
  </si>
  <si>
    <t>精神科</t>
  </si>
  <si>
    <t>心療内科</t>
  </si>
  <si>
    <t>外科</t>
  </si>
  <si>
    <t>循環器外科（心臓・血管外科）</t>
  </si>
  <si>
    <t>乳腺外科</t>
  </si>
  <si>
    <t>気管食道外科</t>
  </si>
  <si>
    <t>消化器外科（胃腸外科）</t>
  </si>
  <si>
    <t>泌尿器科</t>
  </si>
  <si>
    <t>肛門外科</t>
  </si>
  <si>
    <t>整形外科</t>
  </si>
  <si>
    <t>形成外科</t>
  </si>
  <si>
    <t>美容外科</t>
  </si>
  <si>
    <t>眼科</t>
  </si>
  <si>
    <t>耳鼻いんこう科</t>
  </si>
  <si>
    <t>小児外科</t>
  </si>
  <si>
    <t>産婦人科</t>
  </si>
  <si>
    <t>産科</t>
  </si>
  <si>
    <t>婦人科</t>
  </si>
  <si>
    <t>リハビリテーション科</t>
  </si>
  <si>
    <t>放射線科</t>
  </si>
  <si>
    <t>麻酔科</t>
  </si>
  <si>
    <t>病理診断科</t>
  </si>
  <si>
    <t>臨床検査科</t>
  </si>
  <si>
    <t>救急科</t>
  </si>
  <si>
    <t>注４）　平成２０年４月１日から「診療科名の標榜方法の見直し」があり、科名が大きく変わった。このため、H20から別表とした。（過去分は別シートを参照）　</t>
  </si>
  <si>
    <t>注１）　２つ以上の診療科目のある施設の場合は、各々の診療科目に重複計上している。</t>
  </si>
  <si>
    <t>平成22年</t>
  </si>
  <si>
    <t>注５）　歯科・矯正歯科・小児歯科・歯科口腔外科はこの集計に含まない。</t>
  </si>
  <si>
    <t>平成23年</t>
  </si>
  <si>
    <t>平成24年</t>
  </si>
  <si>
    <t>平成25年</t>
  </si>
  <si>
    <t>平成26年</t>
  </si>
  <si>
    <t>平成27年</t>
  </si>
  <si>
    <t>平成28年</t>
  </si>
  <si>
    <t>平成29年</t>
  </si>
  <si>
    <t>平成30年</t>
  </si>
  <si>
    <t>令和元年</t>
  </si>
  <si>
    <t>総　数
(延数)</t>
  </si>
  <si>
    <t>内科</t>
  </si>
  <si>
    <t>呼吸器内科</t>
  </si>
  <si>
    <t>循環器内科</t>
  </si>
  <si>
    <t>消化器内科（胃腸内科）</t>
  </si>
  <si>
    <t>腎臓内科</t>
  </si>
  <si>
    <t>神経内科</t>
  </si>
  <si>
    <t>糖尿病内科（代謝内科）</t>
  </si>
  <si>
    <t>血液内科</t>
  </si>
  <si>
    <t>皮膚科</t>
  </si>
  <si>
    <t>アレルギー科</t>
  </si>
  <si>
    <t>リウマチ科</t>
  </si>
  <si>
    <t>感染症内科</t>
  </si>
  <si>
    <t>小児科</t>
  </si>
  <si>
    <t>精神科</t>
  </si>
  <si>
    <t>心療内科</t>
  </si>
  <si>
    <t>外科</t>
  </si>
  <si>
    <t>呼吸器外科</t>
  </si>
  <si>
    <t>循環器外科（心臓・血管外科）</t>
  </si>
  <si>
    <t>乳腺外科</t>
  </si>
  <si>
    <t>気管食道外科</t>
  </si>
  <si>
    <t>消化器外科（胃腸外科）</t>
  </si>
  <si>
    <t>泌尿器科</t>
  </si>
  <si>
    <t>肛門外科</t>
  </si>
  <si>
    <t>脳神経外科</t>
  </si>
  <si>
    <t>整形外科</t>
  </si>
  <si>
    <t>形成外科</t>
  </si>
  <si>
    <t>美容外科</t>
  </si>
  <si>
    <t>眼科</t>
  </si>
  <si>
    <t>耳鼻いんこう科</t>
  </si>
  <si>
    <t>小児外科</t>
  </si>
  <si>
    <t>産婦人科</t>
  </si>
  <si>
    <t>産科</t>
  </si>
  <si>
    <t>婦人科</t>
  </si>
  <si>
    <t>リハビリテーション科</t>
  </si>
  <si>
    <t>放射線科</t>
  </si>
  <si>
    <t>麻酔科</t>
  </si>
  <si>
    <t>病理診断科</t>
  </si>
  <si>
    <t>臨床検査科</t>
  </si>
  <si>
    <t>救急科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</si>
</sst>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?_ ;_ @_ "/>
    <numFmt numFmtId="177" formatCode="0.0_ "/>
    <numFmt numFmtId="178" formatCode="_ * #,##0.0_ ;_ * \-#,##0.0_ ;_ * &quot;-&quot;_ ;_ @_ "/>
    <numFmt numFmtId="179" formatCode="_ * #,##0.0_ ;_ * \-#,##0.0_ ;_ * &quot;-&quot;?_ ;_ @_ "/>
  </numFmts>
  <fonts count="42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b/>
      <sz val="14"/>
      <name val="ＭＳ Ｐゴシック"/>
      <family val="3"/>
    </font>
    <font>
      <sz val="11"/>
      <name val="ＭＳ Ｐゴシック"/>
      <family val="3"/>
    </font>
    <font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double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medium"/>
      <diagonal style="thin"/>
    </border>
    <border diagonalDown="1">
      <left style="thin"/>
      <right style="medium"/>
      <top style="thin"/>
      <bottom style="medium"/>
      <diagonal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 diagonalDown="1">
      <left style="thin"/>
      <right>
        <color indexed="63"/>
      </right>
      <top style="thin"/>
      <bottom style="medium"/>
      <diagonal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 wrapText="1"/>
    </xf>
    <xf numFmtId="41" fontId="7" fillId="0" borderId="13" xfId="0" applyNumberFormat="1" applyFont="1" applyFill="1" applyBorder="1" applyAlignment="1">
      <alignment vertical="center"/>
    </xf>
    <xf numFmtId="41" fontId="7" fillId="0" borderId="14" xfId="0" applyNumberFormat="1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 wrapText="1"/>
    </xf>
    <xf numFmtId="41" fontId="7" fillId="0" borderId="16" xfId="0" applyNumberFormat="1" applyFont="1" applyFill="1" applyBorder="1" applyAlignment="1">
      <alignment vertical="center"/>
    </xf>
    <xf numFmtId="176" fontId="7" fillId="0" borderId="17" xfId="0" applyNumberFormat="1" applyFont="1" applyFill="1" applyBorder="1" applyAlignment="1">
      <alignment vertical="center"/>
    </xf>
    <xf numFmtId="0" fontId="7" fillId="0" borderId="18" xfId="0" applyFont="1" applyFill="1" applyBorder="1" applyAlignment="1">
      <alignment horizontal="center" vertical="center" wrapText="1"/>
    </xf>
    <xf numFmtId="41" fontId="6" fillId="0" borderId="0" xfId="0" applyNumberFormat="1" applyFont="1" applyFill="1" applyAlignment="1">
      <alignment/>
    </xf>
    <xf numFmtId="41" fontId="7" fillId="0" borderId="14" xfId="0" applyNumberFormat="1" applyFont="1" applyFill="1" applyBorder="1" applyAlignment="1">
      <alignment horizontal="right" vertical="center"/>
    </xf>
    <xf numFmtId="41" fontId="7" fillId="0" borderId="19" xfId="0" applyNumberFormat="1" applyFont="1" applyFill="1" applyBorder="1" applyAlignment="1">
      <alignment vertical="center"/>
    </xf>
    <xf numFmtId="41" fontId="7" fillId="0" borderId="20" xfId="0" applyNumberFormat="1" applyFont="1" applyFill="1" applyBorder="1" applyAlignment="1">
      <alignment vertical="center"/>
    </xf>
    <xf numFmtId="176" fontId="7" fillId="0" borderId="21" xfId="0" applyNumberFormat="1" applyFont="1" applyFill="1" applyBorder="1" applyAlignment="1">
      <alignment vertical="center"/>
    </xf>
    <xf numFmtId="41" fontId="7" fillId="0" borderId="22" xfId="0" applyNumberFormat="1" applyFont="1" applyFill="1" applyBorder="1" applyAlignment="1">
      <alignment horizontal="center"/>
    </xf>
    <xf numFmtId="41" fontId="7" fillId="0" borderId="23" xfId="0" applyNumberFormat="1" applyFont="1" applyFill="1" applyBorder="1" applyAlignment="1">
      <alignment vertical="center"/>
    </xf>
    <xf numFmtId="41" fontId="7" fillId="0" borderId="13" xfId="0" applyNumberFormat="1" applyFont="1" applyFill="1" applyBorder="1" applyAlignment="1">
      <alignment horizontal="right" vertical="center"/>
    </xf>
    <xf numFmtId="41" fontId="7" fillId="0" borderId="24" xfId="0" applyNumberFormat="1" applyFont="1" applyFill="1" applyBorder="1" applyAlignment="1">
      <alignment vertical="center"/>
    </xf>
    <xf numFmtId="179" fontId="7" fillId="0" borderId="25" xfId="0" applyNumberFormat="1" applyFont="1" applyFill="1" applyBorder="1" applyAlignment="1">
      <alignment vertical="center"/>
    </xf>
    <xf numFmtId="179" fontId="7" fillId="0" borderId="26" xfId="0" applyNumberFormat="1" applyFont="1" applyFill="1" applyBorder="1" applyAlignment="1">
      <alignment vertical="center"/>
    </xf>
    <xf numFmtId="41" fontId="7" fillId="0" borderId="27" xfId="0" applyNumberFormat="1" applyFont="1" applyFill="1" applyBorder="1" applyAlignment="1">
      <alignment vertical="center"/>
    </xf>
    <xf numFmtId="179" fontId="7" fillId="0" borderId="14" xfId="0" applyNumberFormat="1" applyFont="1" applyFill="1" applyBorder="1" applyAlignment="1">
      <alignment vertical="center"/>
    </xf>
    <xf numFmtId="179" fontId="7" fillId="0" borderId="19" xfId="0" applyNumberFormat="1" applyFont="1" applyFill="1" applyBorder="1" applyAlignment="1">
      <alignment vertical="center"/>
    </xf>
    <xf numFmtId="179" fontId="7" fillId="0" borderId="13" xfId="0" applyNumberFormat="1" applyFont="1" applyFill="1" applyBorder="1" applyAlignment="1">
      <alignment vertical="center"/>
    </xf>
    <xf numFmtId="179" fontId="7" fillId="0" borderId="16" xfId="0" applyNumberFormat="1" applyFont="1" applyFill="1" applyBorder="1" applyAlignment="1">
      <alignment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41" fontId="7" fillId="0" borderId="12" xfId="0" applyNumberFormat="1" applyFont="1" applyFill="1" applyBorder="1" applyAlignment="1">
      <alignment vertical="center"/>
    </xf>
    <xf numFmtId="41" fontId="7" fillId="0" borderId="12" xfId="0" applyNumberFormat="1" applyFont="1" applyFill="1" applyBorder="1" applyAlignment="1">
      <alignment horizontal="right" vertical="center"/>
    </xf>
    <xf numFmtId="41" fontId="7" fillId="0" borderId="15" xfId="0" applyNumberFormat="1" applyFont="1" applyFill="1" applyBorder="1" applyAlignment="1">
      <alignment vertical="center"/>
    </xf>
    <xf numFmtId="41" fontId="7" fillId="0" borderId="18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6" fontId="6" fillId="0" borderId="30" xfId="57" applyFont="1" applyFill="1" applyBorder="1" applyAlignment="1">
      <alignment horizontal="center" vertical="center"/>
    </xf>
    <xf numFmtId="6" fontId="6" fillId="0" borderId="31" xfId="57" applyFont="1" applyFill="1" applyBorder="1" applyAlignment="1">
      <alignment horizontal="center" vertical="center"/>
    </xf>
    <xf numFmtId="6" fontId="6" fillId="0" borderId="32" xfId="57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/>
    </xf>
    <xf numFmtId="38" fontId="6" fillId="0" borderId="21" xfId="48" applyFont="1" applyFill="1" applyBorder="1" applyAlignment="1">
      <alignment/>
    </xf>
    <xf numFmtId="38" fontId="6" fillId="0" borderId="0" xfId="48" applyFont="1" applyFill="1" applyAlignment="1">
      <alignment/>
    </xf>
    <xf numFmtId="38" fontId="6" fillId="0" borderId="0" xfId="48" applyFont="1" applyFill="1" applyAlignment="1">
      <alignment vertical="center"/>
    </xf>
    <xf numFmtId="0" fontId="24" fillId="0" borderId="0" xfId="0" applyFont="1" applyFill="1" applyAlignment="1">
      <alignment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center" vertical="center"/>
    </xf>
    <xf numFmtId="177" fontId="24" fillId="0" borderId="0" xfId="0" applyNumberFormat="1" applyFont="1" applyFill="1" applyBorder="1" applyAlignment="1">
      <alignment vertical="center"/>
    </xf>
    <xf numFmtId="176" fontId="24" fillId="0" borderId="0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/>
    </xf>
    <xf numFmtId="0" fontId="24" fillId="0" borderId="0" xfId="0" applyFont="1" applyFill="1" applyAlignment="1">
      <alignment horizontal="right" vertical="center"/>
    </xf>
    <xf numFmtId="0" fontId="24" fillId="0" borderId="0" xfId="0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49"/>
  <sheetViews>
    <sheetView tabSelected="1" view="pageBreakPreview" zoomScale="70" zoomScaleNormal="75" zoomScaleSheetLayoutView="70" zoomScalePageLayoutView="0" workbookViewId="0" topLeftCell="A1">
      <selection activeCell="W1" sqref="W1"/>
    </sheetView>
  </sheetViews>
  <sheetFormatPr defaultColWidth="8.796875" defaultRowHeight="37.5" customHeight="1"/>
  <cols>
    <col min="1" max="1" width="1.203125" style="3" customWidth="1"/>
    <col min="2" max="2" width="15.69921875" style="3" customWidth="1"/>
    <col min="3" max="22" width="9.59765625" style="3" customWidth="1"/>
    <col min="23" max="23" width="13.59765625" style="49" customWidth="1"/>
    <col min="24" max="24" width="26.8984375" style="3" bestFit="1" customWidth="1"/>
    <col min="25" max="25" width="9" style="47" customWidth="1"/>
    <col min="26" max="16384" width="9" style="3" customWidth="1"/>
  </cols>
  <sheetData>
    <row r="1" spans="2:25" ht="36.75" customHeight="1" thickBot="1">
      <c r="B1" s="4" t="s">
        <v>4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X1" s="45"/>
      <c r="Y1" s="46">
        <v>1680</v>
      </c>
    </row>
    <row r="2" spans="2:25" ht="36.75" customHeight="1" thickBot="1">
      <c r="B2" s="5"/>
      <c r="C2" s="37" t="s">
        <v>7</v>
      </c>
      <c r="D2" s="38"/>
      <c r="E2" s="38"/>
      <c r="F2" s="38"/>
      <c r="G2" s="38"/>
      <c r="H2" s="38"/>
      <c r="I2" s="38"/>
      <c r="J2" s="38"/>
      <c r="K2" s="38"/>
      <c r="L2" s="39"/>
      <c r="M2" s="40" t="s">
        <v>5</v>
      </c>
      <c r="N2" s="41"/>
      <c r="O2" s="41"/>
      <c r="P2" s="41"/>
      <c r="Q2" s="41"/>
      <c r="R2" s="41"/>
      <c r="S2" s="41"/>
      <c r="T2" s="41"/>
      <c r="U2" s="41"/>
      <c r="V2" s="42"/>
      <c r="W2" s="50"/>
      <c r="X2" s="45" t="s">
        <v>59</v>
      </c>
      <c r="Y2" s="46">
        <v>5733</v>
      </c>
    </row>
    <row r="3" spans="2:25" ht="36.75" customHeight="1">
      <c r="B3" s="6"/>
      <c r="C3" s="36" t="s">
        <v>48</v>
      </c>
      <c r="D3" s="31" t="s">
        <v>50</v>
      </c>
      <c r="E3" s="31" t="s">
        <v>51</v>
      </c>
      <c r="F3" s="31" t="s">
        <v>52</v>
      </c>
      <c r="G3" s="31" t="s">
        <v>53</v>
      </c>
      <c r="H3" s="31" t="s">
        <v>54</v>
      </c>
      <c r="I3" s="31" t="s">
        <v>55</v>
      </c>
      <c r="J3" s="31" t="s">
        <v>56</v>
      </c>
      <c r="K3" s="31" t="s">
        <v>57</v>
      </c>
      <c r="L3" s="43" t="s">
        <v>58</v>
      </c>
      <c r="M3" s="30" t="s">
        <v>48</v>
      </c>
      <c r="N3" s="1" t="s">
        <v>50</v>
      </c>
      <c r="O3" s="31" t="s">
        <v>51</v>
      </c>
      <c r="P3" s="31" t="s">
        <v>52</v>
      </c>
      <c r="Q3" s="31" t="s">
        <v>53</v>
      </c>
      <c r="R3" s="31" t="s">
        <v>54</v>
      </c>
      <c r="S3" s="31" t="s">
        <v>55</v>
      </c>
      <c r="T3" s="31" t="s">
        <v>56</v>
      </c>
      <c r="U3" s="44" t="s">
        <v>57</v>
      </c>
      <c r="V3" s="43" t="s">
        <v>58</v>
      </c>
      <c r="W3" s="51"/>
      <c r="X3" s="45" t="s">
        <v>60</v>
      </c>
      <c r="Y3" s="46">
        <v>1194</v>
      </c>
    </row>
    <row r="4" spans="2:25" ht="36.75" customHeight="1">
      <c r="B4" s="7" t="s">
        <v>10</v>
      </c>
      <c r="C4" s="32">
        <v>1169</v>
      </c>
      <c r="D4" s="8">
        <v>1164</v>
      </c>
      <c r="E4" s="8">
        <v>1185</v>
      </c>
      <c r="F4" s="8">
        <v>1188</v>
      </c>
      <c r="G4" s="8">
        <v>1193</v>
      </c>
      <c r="H4" s="8">
        <v>1195</v>
      </c>
      <c r="I4" s="8">
        <v>1177</v>
      </c>
      <c r="J4" s="8">
        <v>1190</v>
      </c>
      <c r="K4" s="8">
        <v>1192</v>
      </c>
      <c r="L4" s="9">
        <f>VLOOKUP(B4,$X$3:$Y$41,2,FALSE)</f>
        <v>1194</v>
      </c>
      <c r="M4" s="18">
        <f aca="true" t="shared" si="0" ref="M4:M42">C4/C$43*100</f>
        <v>20.34812880765883</v>
      </c>
      <c r="N4" s="23">
        <f aca="true" t="shared" si="1" ref="N4:N42">D4/D$43*100</f>
        <v>20.54721977052074</v>
      </c>
      <c r="O4" s="28">
        <f aca="true" t="shared" si="2" ref="O4:O42">E4/E$43*100</f>
        <v>20.77853761178327</v>
      </c>
      <c r="P4" s="28">
        <f aca="true" t="shared" si="3" ref="P4:P42">F4/F$43*100</f>
        <v>20.650095602294456</v>
      </c>
      <c r="Q4" s="28">
        <f aca="true" t="shared" si="4" ref="Q4:Q42">G4/G$43*100</f>
        <v>20.480686695278973</v>
      </c>
      <c r="R4" s="28">
        <f aca="true" t="shared" si="5" ref="R4:R42">H4/H$43*100</f>
        <v>20.53970436576143</v>
      </c>
      <c r="S4" s="28">
        <f aca="true" t="shared" si="6" ref="S4:S42">H4/H$43*100</f>
        <v>20.53970436576143</v>
      </c>
      <c r="T4" s="28">
        <f aca="true" t="shared" si="7" ref="T4:T42">J4/J$43*100</f>
        <v>20.78965758211041</v>
      </c>
      <c r="U4" s="28">
        <v>20.80279232111693</v>
      </c>
      <c r="V4" s="26">
        <f>L4/L$43*100</f>
        <v>20.826792255363685</v>
      </c>
      <c r="W4" s="52"/>
      <c r="X4" s="45" t="s">
        <v>61</v>
      </c>
      <c r="Y4" s="46">
        <v>264</v>
      </c>
    </row>
    <row r="5" spans="2:25" ht="36.75" customHeight="1">
      <c r="B5" s="7" t="s">
        <v>11</v>
      </c>
      <c r="C5" s="32">
        <v>265</v>
      </c>
      <c r="D5" s="8">
        <v>265</v>
      </c>
      <c r="E5" s="8">
        <v>269</v>
      </c>
      <c r="F5" s="8">
        <v>271</v>
      </c>
      <c r="G5" s="8">
        <v>279</v>
      </c>
      <c r="H5" s="8">
        <v>277</v>
      </c>
      <c r="I5" s="8">
        <v>276</v>
      </c>
      <c r="J5" s="8">
        <v>266</v>
      </c>
      <c r="K5" s="8">
        <v>266</v>
      </c>
      <c r="L5" s="9">
        <f aca="true" t="shared" si="8" ref="L5:L42">VLOOKUP(B5,$X$3:$Y$41,2,FALSE)</f>
        <v>264</v>
      </c>
      <c r="M5" s="18">
        <f t="shared" si="0"/>
        <v>4.6127067014795475</v>
      </c>
      <c r="N5" s="23">
        <f t="shared" si="1"/>
        <v>4.677846425419241</v>
      </c>
      <c r="O5" s="28">
        <f t="shared" si="2"/>
        <v>4.716815711029283</v>
      </c>
      <c r="P5" s="28">
        <f t="shared" si="3"/>
        <v>4.7105857813314795</v>
      </c>
      <c r="Q5" s="28">
        <f t="shared" si="4"/>
        <v>4.789699570815451</v>
      </c>
      <c r="R5" s="28">
        <f t="shared" si="5"/>
        <v>4.761086283946373</v>
      </c>
      <c r="S5" s="28">
        <f t="shared" si="6"/>
        <v>4.761086283946373</v>
      </c>
      <c r="T5" s="28">
        <f t="shared" si="7"/>
        <v>4.647099930118799</v>
      </c>
      <c r="U5" s="28">
        <v>4.642233856893543</v>
      </c>
      <c r="V5" s="26">
        <f aca="true" t="shared" si="9" ref="V5:V42">L5/L$43*100</f>
        <v>4.604918890633177</v>
      </c>
      <c r="W5" s="52"/>
      <c r="X5" s="45" t="s">
        <v>62</v>
      </c>
      <c r="Y5" s="46">
        <v>364</v>
      </c>
    </row>
    <row r="6" spans="2:25" ht="36.75" customHeight="1">
      <c r="B6" s="7" t="s">
        <v>12</v>
      </c>
      <c r="C6" s="32">
        <v>369</v>
      </c>
      <c r="D6" s="8">
        <v>364</v>
      </c>
      <c r="E6" s="8">
        <v>365</v>
      </c>
      <c r="F6" s="8">
        <v>364</v>
      </c>
      <c r="G6" s="8">
        <v>378</v>
      </c>
      <c r="H6" s="8">
        <v>379</v>
      </c>
      <c r="I6" s="8">
        <v>374</v>
      </c>
      <c r="J6" s="8">
        <v>368</v>
      </c>
      <c r="K6" s="8">
        <v>368</v>
      </c>
      <c r="L6" s="9">
        <f t="shared" si="8"/>
        <v>364</v>
      </c>
      <c r="M6" s="18">
        <f t="shared" si="0"/>
        <v>6.422976501305483</v>
      </c>
      <c r="N6" s="23">
        <f t="shared" si="1"/>
        <v>6.425419240953222</v>
      </c>
      <c r="O6" s="28">
        <f t="shared" si="2"/>
        <v>6.400140277047169</v>
      </c>
      <c r="P6" s="28">
        <f t="shared" si="3"/>
        <v>6.327133669389884</v>
      </c>
      <c r="Q6" s="28">
        <f t="shared" si="4"/>
        <v>6.489270386266094</v>
      </c>
      <c r="R6" s="28">
        <f t="shared" si="5"/>
        <v>6.514266070814713</v>
      </c>
      <c r="S6" s="28">
        <f t="shared" si="6"/>
        <v>6.514266070814713</v>
      </c>
      <c r="T6" s="28">
        <f t="shared" si="7"/>
        <v>6.429070580013977</v>
      </c>
      <c r="U6" s="28">
        <v>6.4223385689354275</v>
      </c>
      <c r="V6" s="26">
        <f t="shared" si="9"/>
        <v>6.349206349206349</v>
      </c>
      <c r="W6" s="52"/>
      <c r="X6" s="45" t="s">
        <v>63</v>
      </c>
      <c r="Y6" s="46">
        <v>476</v>
      </c>
    </row>
    <row r="7" spans="2:25" ht="36.75" customHeight="1">
      <c r="B7" s="7" t="s">
        <v>13</v>
      </c>
      <c r="C7" s="32">
        <v>508</v>
      </c>
      <c r="D7" s="8">
        <v>495</v>
      </c>
      <c r="E7" s="8">
        <v>498</v>
      </c>
      <c r="F7" s="8">
        <v>495</v>
      </c>
      <c r="G7" s="8">
        <v>489</v>
      </c>
      <c r="H7" s="8">
        <v>488</v>
      </c>
      <c r="I7" s="8">
        <v>484</v>
      </c>
      <c r="J7" s="8">
        <v>478</v>
      </c>
      <c r="K7" s="8">
        <v>479</v>
      </c>
      <c r="L7" s="9">
        <f t="shared" si="8"/>
        <v>476</v>
      </c>
      <c r="M7" s="18">
        <f t="shared" si="0"/>
        <v>8.842471714534378</v>
      </c>
      <c r="N7" s="23">
        <f t="shared" si="1"/>
        <v>8.737864077669903</v>
      </c>
      <c r="O7" s="28">
        <f t="shared" si="2"/>
        <v>8.73224618621778</v>
      </c>
      <c r="P7" s="28">
        <f t="shared" si="3"/>
        <v>8.604206500956023</v>
      </c>
      <c r="Q7" s="28">
        <f t="shared" si="4"/>
        <v>8.394849785407725</v>
      </c>
      <c r="R7" s="28">
        <f t="shared" si="5"/>
        <v>8.387762117566174</v>
      </c>
      <c r="S7" s="28">
        <f t="shared" si="6"/>
        <v>8.387762117566174</v>
      </c>
      <c r="T7" s="28">
        <f t="shared" si="7"/>
        <v>8.350803633822501</v>
      </c>
      <c r="U7" s="28">
        <v>8.359511343804538</v>
      </c>
      <c r="V7" s="26">
        <f t="shared" si="9"/>
        <v>8.302808302808302</v>
      </c>
      <c r="W7" s="52"/>
      <c r="X7" s="45" t="s">
        <v>64</v>
      </c>
      <c r="Y7" s="46">
        <v>63</v>
      </c>
    </row>
    <row r="8" spans="2:25" ht="36.75" customHeight="1">
      <c r="B8" s="7" t="s">
        <v>14</v>
      </c>
      <c r="C8" s="32">
        <v>24</v>
      </c>
      <c r="D8" s="8">
        <v>31</v>
      </c>
      <c r="E8" s="8">
        <v>31</v>
      </c>
      <c r="F8" s="8">
        <v>37</v>
      </c>
      <c r="G8" s="8">
        <v>51</v>
      </c>
      <c r="H8" s="8">
        <v>53</v>
      </c>
      <c r="I8" s="8">
        <v>54</v>
      </c>
      <c r="J8" s="8">
        <v>56</v>
      </c>
      <c r="K8" s="8">
        <v>58</v>
      </c>
      <c r="L8" s="9">
        <f t="shared" si="8"/>
        <v>63</v>
      </c>
      <c r="M8" s="18">
        <f t="shared" si="0"/>
        <v>0.4177545691906005</v>
      </c>
      <c r="N8" s="23">
        <f t="shared" si="1"/>
        <v>0.5472197705207414</v>
      </c>
      <c r="O8" s="28">
        <f t="shared" si="2"/>
        <v>0.5435735577766088</v>
      </c>
      <c r="P8" s="28">
        <f t="shared" si="3"/>
        <v>0.6431427081522684</v>
      </c>
      <c r="Q8" s="28">
        <f t="shared" si="4"/>
        <v>0.8755364806866953</v>
      </c>
      <c r="R8" s="28">
        <f t="shared" si="5"/>
        <v>0.9109659676864902</v>
      </c>
      <c r="S8" s="28">
        <f t="shared" si="6"/>
        <v>0.9109659676864902</v>
      </c>
      <c r="T8" s="28">
        <f t="shared" si="7"/>
        <v>0.9783368273934312</v>
      </c>
      <c r="U8" s="28">
        <v>1.0122164048865618</v>
      </c>
      <c r="V8" s="26">
        <f t="shared" si="9"/>
        <v>1.098901098901099</v>
      </c>
      <c r="W8" s="52"/>
      <c r="X8" s="45" t="s">
        <v>65</v>
      </c>
      <c r="Y8" s="46">
        <v>144</v>
      </c>
    </row>
    <row r="9" spans="2:25" ht="36.75" customHeight="1">
      <c r="B9" s="7" t="s">
        <v>15</v>
      </c>
      <c r="C9" s="32">
        <v>143</v>
      </c>
      <c r="D9" s="8">
        <v>145</v>
      </c>
      <c r="E9" s="8">
        <v>146</v>
      </c>
      <c r="F9" s="8">
        <v>151</v>
      </c>
      <c r="G9" s="8">
        <v>152</v>
      </c>
      <c r="H9" s="8">
        <v>150</v>
      </c>
      <c r="I9" s="8">
        <v>148</v>
      </c>
      <c r="J9" s="8">
        <v>143</v>
      </c>
      <c r="K9" s="8">
        <v>145</v>
      </c>
      <c r="L9" s="9">
        <f t="shared" si="8"/>
        <v>144</v>
      </c>
      <c r="M9" s="18">
        <f t="shared" si="0"/>
        <v>2.4891209747606613</v>
      </c>
      <c r="N9" s="23">
        <f t="shared" si="1"/>
        <v>2.559576345984113</v>
      </c>
      <c r="O9" s="28">
        <f t="shared" si="2"/>
        <v>2.5600561108188673</v>
      </c>
      <c r="P9" s="28">
        <f t="shared" si="3"/>
        <v>2.6247175386754735</v>
      </c>
      <c r="Q9" s="28">
        <f t="shared" si="4"/>
        <v>2.6094420600858372</v>
      </c>
      <c r="R9" s="28">
        <f t="shared" si="5"/>
        <v>2.578205568924029</v>
      </c>
      <c r="S9" s="28">
        <f t="shared" si="6"/>
        <v>2.578205568924029</v>
      </c>
      <c r="T9" s="28">
        <f t="shared" si="7"/>
        <v>2.498252969951083</v>
      </c>
      <c r="U9" s="28">
        <v>2.530541012216405</v>
      </c>
      <c r="V9" s="26">
        <f t="shared" si="9"/>
        <v>2.511773940345369</v>
      </c>
      <c r="W9" s="52"/>
      <c r="X9" s="45" t="s">
        <v>66</v>
      </c>
      <c r="Y9" s="46">
        <v>117</v>
      </c>
    </row>
    <row r="10" spans="2:25" ht="36.75" customHeight="1">
      <c r="B10" s="7" t="s">
        <v>16</v>
      </c>
      <c r="C10" s="32">
        <v>43</v>
      </c>
      <c r="D10" s="8">
        <v>63</v>
      </c>
      <c r="E10" s="8">
        <v>68</v>
      </c>
      <c r="F10" s="8">
        <v>74</v>
      </c>
      <c r="G10" s="8">
        <v>100</v>
      </c>
      <c r="H10" s="8">
        <v>103</v>
      </c>
      <c r="I10" s="8">
        <v>103</v>
      </c>
      <c r="J10" s="8">
        <v>112</v>
      </c>
      <c r="K10" s="8">
        <v>114</v>
      </c>
      <c r="L10" s="9">
        <f t="shared" si="8"/>
        <v>117</v>
      </c>
      <c r="M10" s="18">
        <f t="shared" si="0"/>
        <v>0.7484769364664926</v>
      </c>
      <c r="N10" s="23">
        <f t="shared" si="1"/>
        <v>1.112091791703442</v>
      </c>
      <c r="O10" s="28">
        <f t="shared" si="2"/>
        <v>1.1923549009293355</v>
      </c>
      <c r="P10" s="28">
        <f t="shared" si="3"/>
        <v>1.2862854163045367</v>
      </c>
      <c r="Q10" s="28">
        <f t="shared" si="4"/>
        <v>1.7167381974248928</v>
      </c>
      <c r="R10" s="28">
        <f t="shared" si="5"/>
        <v>1.7703678239944998</v>
      </c>
      <c r="S10" s="28">
        <f t="shared" si="6"/>
        <v>1.7703678239944998</v>
      </c>
      <c r="T10" s="28">
        <f t="shared" si="7"/>
        <v>1.9566736547868624</v>
      </c>
      <c r="U10" s="28">
        <v>1.9895287958115182</v>
      </c>
      <c r="V10" s="26">
        <f t="shared" si="9"/>
        <v>2.0408163265306123</v>
      </c>
      <c r="W10" s="52"/>
      <c r="X10" s="45" t="s">
        <v>67</v>
      </c>
      <c r="Y10" s="46">
        <v>26</v>
      </c>
    </row>
    <row r="11" spans="2:25" ht="36.75" customHeight="1">
      <c r="B11" s="7" t="s">
        <v>17</v>
      </c>
      <c r="C11" s="32">
        <v>7</v>
      </c>
      <c r="D11" s="8">
        <v>12</v>
      </c>
      <c r="E11" s="8">
        <v>14</v>
      </c>
      <c r="F11" s="8">
        <v>17</v>
      </c>
      <c r="G11" s="8">
        <v>21</v>
      </c>
      <c r="H11" s="8">
        <v>22</v>
      </c>
      <c r="I11" s="8">
        <v>22</v>
      </c>
      <c r="J11" s="8">
        <v>24</v>
      </c>
      <c r="K11" s="8">
        <v>24</v>
      </c>
      <c r="L11" s="9">
        <f t="shared" si="8"/>
        <v>26</v>
      </c>
      <c r="M11" s="18">
        <f t="shared" si="0"/>
        <v>0.12184508268059183</v>
      </c>
      <c r="N11" s="23">
        <f t="shared" si="1"/>
        <v>0.2118270079435128</v>
      </c>
      <c r="O11" s="28">
        <f t="shared" si="2"/>
        <v>0.24548483254427494</v>
      </c>
      <c r="P11" s="28">
        <f t="shared" si="3"/>
        <v>0.2954980010429341</v>
      </c>
      <c r="Q11" s="28">
        <f t="shared" si="4"/>
        <v>0.3605150214592275</v>
      </c>
      <c r="R11" s="28">
        <f t="shared" si="5"/>
        <v>0.37813681677552424</v>
      </c>
      <c r="S11" s="28">
        <f t="shared" si="6"/>
        <v>0.37813681677552424</v>
      </c>
      <c r="T11" s="28">
        <f t="shared" si="7"/>
        <v>0.41928721174004197</v>
      </c>
      <c r="U11" s="28">
        <v>0.41884816753926707</v>
      </c>
      <c r="V11" s="26">
        <f t="shared" si="9"/>
        <v>0.45351473922902497</v>
      </c>
      <c r="W11" s="52"/>
      <c r="X11" s="45" t="s">
        <v>68</v>
      </c>
      <c r="Y11" s="46">
        <v>167</v>
      </c>
    </row>
    <row r="12" spans="2:25" ht="36.75" customHeight="1">
      <c r="B12" s="7" t="s">
        <v>18</v>
      </c>
      <c r="C12" s="33">
        <v>198</v>
      </c>
      <c r="D12" s="21">
        <v>186</v>
      </c>
      <c r="E12" s="21">
        <v>183</v>
      </c>
      <c r="F12" s="21">
        <v>182</v>
      </c>
      <c r="G12" s="21">
        <v>183</v>
      </c>
      <c r="H12" s="21">
        <v>179</v>
      </c>
      <c r="I12" s="21">
        <v>178</v>
      </c>
      <c r="J12" s="21">
        <v>171</v>
      </c>
      <c r="K12" s="21">
        <v>168</v>
      </c>
      <c r="L12" s="15">
        <f t="shared" si="8"/>
        <v>167</v>
      </c>
      <c r="M12" s="18">
        <f t="shared" si="0"/>
        <v>3.446475195822454</v>
      </c>
      <c r="N12" s="23">
        <f t="shared" si="1"/>
        <v>3.2833186231244484</v>
      </c>
      <c r="O12" s="28">
        <f t="shared" si="2"/>
        <v>3.208837453971594</v>
      </c>
      <c r="P12" s="28">
        <f t="shared" si="3"/>
        <v>3.163566834694942</v>
      </c>
      <c r="Q12" s="28">
        <f t="shared" si="4"/>
        <v>3.1416309012875536</v>
      </c>
      <c r="R12" s="28">
        <f t="shared" si="5"/>
        <v>3.076658645582674</v>
      </c>
      <c r="S12" s="28">
        <f t="shared" si="6"/>
        <v>3.076658645582674</v>
      </c>
      <c r="T12" s="28">
        <f t="shared" si="7"/>
        <v>2.9874213836477987</v>
      </c>
      <c r="U12" s="28">
        <v>2.931937172774869</v>
      </c>
      <c r="V12" s="26">
        <f t="shared" si="9"/>
        <v>2.912960055817199</v>
      </c>
      <c r="W12" s="52"/>
      <c r="X12" s="45" t="s">
        <v>69</v>
      </c>
      <c r="Y12" s="46">
        <v>162</v>
      </c>
    </row>
    <row r="13" spans="2:25" ht="36.75" customHeight="1">
      <c r="B13" s="7" t="s">
        <v>19</v>
      </c>
      <c r="C13" s="32">
        <v>149</v>
      </c>
      <c r="D13" s="8">
        <v>159</v>
      </c>
      <c r="E13" s="8">
        <v>159</v>
      </c>
      <c r="F13" s="8">
        <v>160</v>
      </c>
      <c r="G13" s="8">
        <v>163</v>
      </c>
      <c r="H13" s="8">
        <v>162</v>
      </c>
      <c r="I13" s="8">
        <v>160</v>
      </c>
      <c r="J13" s="8">
        <v>160</v>
      </c>
      <c r="K13" s="8">
        <v>161</v>
      </c>
      <c r="L13" s="9">
        <f t="shared" si="8"/>
        <v>162</v>
      </c>
      <c r="M13" s="18">
        <f t="shared" si="0"/>
        <v>2.5935596170583115</v>
      </c>
      <c r="N13" s="23">
        <f t="shared" si="1"/>
        <v>2.8067078552515445</v>
      </c>
      <c r="O13" s="28">
        <f t="shared" si="2"/>
        <v>2.7880063124671226</v>
      </c>
      <c r="P13" s="28">
        <f t="shared" si="3"/>
        <v>2.781157656874674</v>
      </c>
      <c r="Q13" s="28">
        <f t="shared" si="4"/>
        <v>2.7982832618025753</v>
      </c>
      <c r="R13" s="28">
        <f t="shared" si="5"/>
        <v>2.7844620144379513</v>
      </c>
      <c r="S13" s="28">
        <f t="shared" si="6"/>
        <v>2.7844620144379513</v>
      </c>
      <c r="T13" s="28">
        <f t="shared" si="7"/>
        <v>2.795248078266946</v>
      </c>
      <c r="U13" s="28">
        <v>2.80977312390925</v>
      </c>
      <c r="V13" s="26">
        <f t="shared" si="9"/>
        <v>2.8257456828885403</v>
      </c>
      <c r="W13" s="52"/>
      <c r="X13" s="45" t="s">
        <v>70</v>
      </c>
      <c r="Y13" s="46">
        <v>129</v>
      </c>
    </row>
    <row r="14" spans="2:25" ht="36.75" customHeight="1">
      <c r="B14" s="7" t="s">
        <v>0</v>
      </c>
      <c r="C14" s="32">
        <v>110</v>
      </c>
      <c r="D14" s="8">
        <v>113</v>
      </c>
      <c r="E14" s="8">
        <v>112</v>
      </c>
      <c r="F14" s="8">
        <v>113</v>
      </c>
      <c r="G14" s="8">
        <v>117</v>
      </c>
      <c r="H14" s="8">
        <v>119</v>
      </c>
      <c r="I14" s="8">
        <v>119</v>
      </c>
      <c r="J14" s="8">
        <v>126</v>
      </c>
      <c r="K14" s="8">
        <v>126</v>
      </c>
      <c r="L14" s="9">
        <f t="shared" si="8"/>
        <v>129</v>
      </c>
      <c r="M14" s="18">
        <f t="shared" si="0"/>
        <v>1.9147084421235856</v>
      </c>
      <c r="N14" s="23">
        <f t="shared" si="1"/>
        <v>1.994704324801412</v>
      </c>
      <c r="O14" s="28">
        <f t="shared" si="2"/>
        <v>1.9638786603541996</v>
      </c>
      <c r="P14" s="28">
        <f t="shared" si="3"/>
        <v>1.9641925951677388</v>
      </c>
      <c r="Q14" s="28">
        <f t="shared" si="4"/>
        <v>2.008583690987124</v>
      </c>
      <c r="R14" s="28">
        <f t="shared" si="5"/>
        <v>2.045376418013063</v>
      </c>
      <c r="S14" s="28">
        <f t="shared" si="6"/>
        <v>2.045376418013063</v>
      </c>
      <c r="T14" s="28">
        <f t="shared" si="7"/>
        <v>2.20125786163522</v>
      </c>
      <c r="U14" s="28">
        <v>2.1989528795811517</v>
      </c>
      <c r="V14" s="26">
        <f t="shared" si="9"/>
        <v>2.250130821559393</v>
      </c>
      <c r="W14" s="52"/>
      <c r="X14" s="45" t="s">
        <v>71</v>
      </c>
      <c r="Y14" s="46">
        <v>16</v>
      </c>
    </row>
    <row r="15" spans="2:25" ht="36.75" customHeight="1">
      <c r="B15" s="7" t="s">
        <v>20</v>
      </c>
      <c r="C15" s="32">
        <v>10</v>
      </c>
      <c r="D15" s="8">
        <v>11</v>
      </c>
      <c r="E15" s="8">
        <v>11</v>
      </c>
      <c r="F15" s="8">
        <v>11</v>
      </c>
      <c r="G15" s="8">
        <v>12</v>
      </c>
      <c r="H15" s="8">
        <v>12</v>
      </c>
      <c r="I15" s="8">
        <v>12</v>
      </c>
      <c r="J15" s="8">
        <v>13</v>
      </c>
      <c r="K15" s="8">
        <v>13</v>
      </c>
      <c r="L15" s="9">
        <f t="shared" si="8"/>
        <v>16</v>
      </c>
      <c r="M15" s="18">
        <f t="shared" si="0"/>
        <v>0.17406440382941687</v>
      </c>
      <c r="N15" s="23">
        <f t="shared" si="1"/>
        <v>0.1941747572815534</v>
      </c>
      <c r="O15" s="28">
        <f t="shared" si="2"/>
        <v>0.19288093985621604</v>
      </c>
      <c r="P15" s="28">
        <f t="shared" si="3"/>
        <v>0.19120458891013384</v>
      </c>
      <c r="Q15" s="28">
        <f t="shared" si="4"/>
        <v>0.20600858369098715</v>
      </c>
      <c r="R15" s="28">
        <f t="shared" si="5"/>
        <v>0.2062564455139223</v>
      </c>
      <c r="S15" s="28">
        <f t="shared" si="6"/>
        <v>0.2062564455139223</v>
      </c>
      <c r="T15" s="28">
        <f t="shared" si="7"/>
        <v>0.22711390635918935</v>
      </c>
      <c r="U15" s="28">
        <v>0.22687609075043633</v>
      </c>
      <c r="V15" s="26">
        <f t="shared" si="9"/>
        <v>0.27908599337170764</v>
      </c>
      <c r="W15" s="52"/>
      <c r="X15" s="45" t="s">
        <v>72</v>
      </c>
      <c r="Y15" s="46">
        <v>325</v>
      </c>
    </row>
    <row r="16" spans="2:25" ht="36.75" customHeight="1">
      <c r="B16" s="7" t="s">
        <v>21</v>
      </c>
      <c r="C16" s="32">
        <v>388</v>
      </c>
      <c r="D16" s="8">
        <v>370</v>
      </c>
      <c r="E16" s="8">
        <v>369</v>
      </c>
      <c r="F16" s="8">
        <v>365</v>
      </c>
      <c r="G16" s="8">
        <v>356</v>
      </c>
      <c r="H16" s="8">
        <v>353</v>
      </c>
      <c r="I16" s="8">
        <v>345</v>
      </c>
      <c r="J16" s="8">
        <v>327</v>
      </c>
      <c r="K16" s="8">
        <v>326</v>
      </c>
      <c r="L16" s="9">
        <f t="shared" si="8"/>
        <v>325</v>
      </c>
      <c r="M16" s="18">
        <f t="shared" si="0"/>
        <v>6.753698868581375</v>
      </c>
      <c r="N16" s="23">
        <f t="shared" si="1"/>
        <v>6.531332744924978</v>
      </c>
      <c r="O16" s="28">
        <f t="shared" si="2"/>
        <v>6.470278800631246</v>
      </c>
      <c r="P16" s="28">
        <f t="shared" si="3"/>
        <v>6.34451590474535</v>
      </c>
      <c r="Q16" s="28">
        <f t="shared" si="4"/>
        <v>6.111587982832618</v>
      </c>
      <c r="R16" s="28">
        <f t="shared" si="5"/>
        <v>6.067377105534548</v>
      </c>
      <c r="S16" s="28">
        <f t="shared" si="6"/>
        <v>6.067377105534548</v>
      </c>
      <c r="T16" s="28">
        <f t="shared" si="7"/>
        <v>5.712788259958071</v>
      </c>
      <c r="U16" s="28">
        <v>5.68935427574171</v>
      </c>
      <c r="V16" s="26">
        <f t="shared" si="9"/>
        <v>5.6689342403628125</v>
      </c>
      <c r="W16" s="52"/>
      <c r="X16" s="45" t="s">
        <v>73</v>
      </c>
      <c r="Y16" s="46">
        <v>122</v>
      </c>
    </row>
    <row r="17" spans="2:25" ht="36.75" customHeight="1">
      <c r="B17" s="7" t="s">
        <v>22</v>
      </c>
      <c r="C17" s="32">
        <v>103</v>
      </c>
      <c r="D17" s="8">
        <v>112</v>
      </c>
      <c r="E17" s="8">
        <v>115</v>
      </c>
      <c r="F17" s="8">
        <v>116</v>
      </c>
      <c r="G17" s="8">
        <v>114</v>
      </c>
      <c r="H17" s="8">
        <v>117</v>
      </c>
      <c r="I17" s="8">
        <v>118</v>
      </c>
      <c r="J17" s="8">
        <v>120</v>
      </c>
      <c r="K17" s="8">
        <v>122</v>
      </c>
      <c r="L17" s="9">
        <f t="shared" si="8"/>
        <v>122</v>
      </c>
      <c r="M17" s="18">
        <f t="shared" si="0"/>
        <v>1.792863359442994</v>
      </c>
      <c r="N17" s="23">
        <f t="shared" si="1"/>
        <v>1.9770520741394528</v>
      </c>
      <c r="O17" s="28">
        <f t="shared" si="2"/>
        <v>2.0164825530422585</v>
      </c>
      <c r="P17" s="28">
        <f t="shared" si="3"/>
        <v>2.016339301234139</v>
      </c>
      <c r="Q17" s="28">
        <f t="shared" si="4"/>
        <v>1.9570815450643777</v>
      </c>
      <c r="R17" s="28">
        <f t="shared" si="5"/>
        <v>2.011000343760742</v>
      </c>
      <c r="S17" s="28">
        <f t="shared" si="6"/>
        <v>2.011000343760742</v>
      </c>
      <c r="T17" s="28">
        <f t="shared" si="7"/>
        <v>2.0964360587002098</v>
      </c>
      <c r="U17" s="28">
        <v>2.1291448516579403</v>
      </c>
      <c r="V17" s="26">
        <f t="shared" si="9"/>
        <v>2.128030699459271</v>
      </c>
      <c r="W17" s="52"/>
      <c r="X17" s="45" t="s">
        <v>74</v>
      </c>
      <c r="Y17" s="46">
        <v>81</v>
      </c>
    </row>
    <row r="18" spans="2:25" ht="36.75" customHeight="1">
      <c r="B18" s="7" t="s">
        <v>23</v>
      </c>
      <c r="C18" s="32">
        <v>65</v>
      </c>
      <c r="D18" s="8">
        <v>61</v>
      </c>
      <c r="E18" s="8">
        <v>60</v>
      </c>
      <c r="F18" s="8">
        <v>62</v>
      </c>
      <c r="G18" s="8">
        <v>70</v>
      </c>
      <c r="H18" s="8">
        <v>72</v>
      </c>
      <c r="I18" s="8">
        <v>74</v>
      </c>
      <c r="J18" s="8">
        <v>77</v>
      </c>
      <c r="K18" s="8">
        <v>80</v>
      </c>
      <c r="L18" s="9">
        <f t="shared" si="8"/>
        <v>81</v>
      </c>
      <c r="M18" s="18">
        <f t="shared" si="0"/>
        <v>1.1314186248912097</v>
      </c>
      <c r="N18" s="23">
        <f t="shared" si="1"/>
        <v>1.0767872903795235</v>
      </c>
      <c r="O18" s="28">
        <f t="shared" si="2"/>
        <v>1.0520778537611783</v>
      </c>
      <c r="P18" s="28">
        <f t="shared" si="3"/>
        <v>1.0776985920389361</v>
      </c>
      <c r="Q18" s="28">
        <f t="shared" si="4"/>
        <v>1.201716738197425</v>
      </c>
      <c r="R18" s="28">
        <f t="shared" si="5"/>
        <v>1.2375386730835338</v>
      </c>
      <c r="S18" s="28">
        <f t="shared" si="6"/>
        <v>1.2375386730835338</v>
      </c>
      <c r="T18" s="28">
        <f t="shared" si="7"/>
        <v>1.3452131376659677</v>
      </c>
      <c r="U18" s="28">
        <v>1.3961605584642234</v>
      </c>
      <c r="V18" s="26">
        <f t="shared" si="9"/>
        <v>1.4128728414442702</v>
      </c>
      <c r="W18" s="52"/>
      <c r="X18" s="45" t="s">
        <v>75</v>
      </c>
      <c r="Y18" s="46">
        <v>293</v>
      </c>
    </row>
    <row r="19" spans="2:25" ht="36.75" customHeight="1">
      <c r="B19" s="7" t="s">
        <v>24</v>
      </c>
      <c r="C19" s="32">
        <v>347</v>
      </c>
      <c r="D19" s="8">
        <v>325</v>
      </c>
      <c r="E19" s="8">
        <v>321</v>
      </c>
      <c r="F19" s="8">
        <v>319</v>
      </c>
      <c r="G19" s="8">
        <v>318</v>
      </c>
      <c r="H19" s="8">
        <v>315</v>
      </c>
      <c r="I19" s="8">
        <v>310</v>
      </c>
      <c r="J19" s="8">
        <v>295</v>
      </c>
      <c r="K19" s="8">
        <v>295</v>
      </c>
      <c r="L19" s="9">
        <f t="shared" si="8"/>
        <v>293</v>
      </c>
      <c r="M19" s="18">
        <f t="shared" si="0"/>
        <v>6.040034812880766</v>
      </c>
      <c r="N19" s="23">
        <f t="shared" si="1"/>
        <v>5.736981465136805</v>
      </c>
      <c r="O19" s="28">
        <f t="shared" si="2"/>
        <v>5.628616517622304</v>
      </c>
      <c r="P19" s="28">
        <f t="shared" si="3"/>
        <v>5.544933078393881</v>
      </c>
      <c r="Q19" s="28">
        <f t="shared" si="4"/>
        <v>5.459227467811159</v>
      </c>
      <c r="R19" s="28">
        <f t="shared" si="5"/>
        <v>5.414231694740461</v>
      </c>
      <c r="S19" s="28">
        <f t="shared" si="6"/>
        <v>5.414231694740461</v>
      </c>
      <c r="T19" s="28">
        <f t="shared" si="7"/>
        <v>5.153738644304682</v>
      </c>
      <c r="U19" s="28">
        <v>5.148342059336824</v>
      </c>
      <c r="V19" s="26">
        <f t="shared" si="9"/>
        <v>5.110762253619396</v>
      </c>
      <c r="W19" s="52"/>
      <c r="X19" s="45" t="s">
        <v>76</v>
      </c>
      <c r="Y19" s="46">
        <v>20</v>
      </c>
    </row>
    <row r="20" spans="2:25" ht="36.75" customHeight="1">
      <c r="B20" s="7" t="s">
        <v>2</v>
      </c>
      <c r="C20" s="32">
        <v>15</v>
      </c>
      <c r="D20" s="8">
        <v>15</v>
      </c>
      <c r="E20" s="8">
        <v>15</v>
      </c>
      <c r="F20" s="8">
        <v>16</v>
      </c>
      <c r="G20" s="8">
        <v>17</v>
      </c>
      <c r="H20" s="8">
        <v>18</v>
      </c>
      <c r="I20" s="8">
        <v>17</v>
      </c>
      <c r="J20" s="8">
        <v>18</v>
      </c>
      <c r="K20" s="8">
        <v>18</v>
      </c>
      <c r="L20" s="9">
        <f t="shared" si="8"/>
        <v>20</v>
      </c>
      <c r="M20" s="18">
        <f t="shared" si="0"/>
        <v>0.26109660574412535</v>
      </c>
      <c r="N20" s="23">
        <f t="shared" si="1"/>
        <v>0.264783759929391</v>
      </c>
      <c r="O20" s="28">
        <f t="shared" si="2"/>
        <v>0.2630194634402946</v>
      </c>
      <c r="P20" s="28">
        <f t="shared" si="3"/>
        <v>0.27811576568746743</v>
      </c>
      <c r="Q20" s="28">
        <f t="shared" si="4"/>
        <v>0.2918454935622318</v>
      </c>
      <c r="R20" s="28">
        <f t="shared" si="5"/>
        <v>0.30938466827088346</v>
      </c>
      <c r="S20" s="28">
        <f t="shared" si="6"/>
        <v>0.30938466827088346</v>
      </c>
      <c r="T20" s="28">
        <f t="shared" si="7"/>
        <v>0.3144654088050315</v>
      </c>
      <c r="U20" s="28">
        <v>0.31413612565445026</v>
      </c>
      <c r="V20" s="26">
        <f t="shared" si="9"/>
        <v>0.3488574917146346</v>
      </c>
      <c r="W20" s="52"/>
      <c r="X20" s="45" t="s">
        <v>77</v>
      </c>
      <c r="Y20" s="46">
        <v>23</v>
      </c>
    </row>
    <row r="21" spans="2:25" ht="36.75" customHeight="1">
      <c r="B21" s="7" t="s">
        <v>25</v>
      </c>
      <c r="C21" s="32">
        <v>18</v>
      </c>
      <c r="D21" s="8">
        <v>18</v>
      </c>
      <c r="E21" s="8">
        <v>18</v>
      </c>
      <c r="F21" s="8">
        <v>19</v>
      </c>
      <c r="G21" s="8">
        <v>21</v>
      </c>
      <c r="H21" s="8">
        <v>21</v>
      </c>
      <c r="I21" s="8">
        <v>20</v>
      </c>
      <c r="J21" s="8">
        <v>23</v>
      </c>
      <c r="K21" s="8">
        <v>23</v>
      </c>
      <c r="L21" s="9">
        <f t="shared" si="8"/>
        <v>23</v>
      </c>
      <c r="M21" s="18">
        <f t="shared" si="0"/>
        <v>0.3133159268929504</v>
      </c>
      <c r="N21" s="23">
        <f t="shared" si="1"/>
        <v>0.3177405119152692</v>
      </c>
      <c r="O21" s="28">
        <f t="shared" si="2"/>
        <v>0.31562335612835346</v>
      </c>
      <c r="P21" s="28">
        <f t="shared" si="3"/>
        <v>0.3302624717538675</v>
      </c>
      <c r="Q21" s="28">
        <f t="shared" si="4"/>
        <v>0.3605150214592275</v>
      </c>
      <c r="R21" s="28">
        <f t="shared" si="5"/>
        <v>0.36094877964936406</v>
      </c>
      <c r="S21" s="28">
        <f t="shared" si="6"/>
        <v>0.36094877964936406</v>
      </c>
      <c r="T21" s="28">
        <f t="shared" si="7"/>
        <v>0.40181691125087354</v>
      </c>
      <c r="U21" s="28">
        <v>0.4013961605584642</v>
      </c>
      <c r="V21" s="26">
        <f t="shared" si="9"/>
        <v>0.40118611547182975</v>
      </c>
      <c r="W21" s="52"/>
      <c r="X21" s="45" t="s">
        <v>78</v>
      </c>
      <c r="Y21" s="46">
        <v>31</v>
      </c>
    </row>
    <row r="22" spans="2:25" ht="36.75" customHeight="1">
      <c r="B22" s="7" t="s">
        <v>26</v>
      </c>
      <c r="C22" s="32">
        <v>10</v>
      </c>
      <c r="D22" s="8">
        <v>12</v>
      </c>
      <c r="E22" s="8">
        <v>14</v>
      </c>
      <c r="F22" s="8">
        <v>17</v>
      </c>
      <c r="G22" s="8">
        <v>26</v>
      </c>
      <c r="H22" s="8">
        <v>25</v>
      </c>
      <c r="I22" s="8">
        <v>27</v>
      </c>
      <c r="J22" s="8">
        <v>30</v>
      </c>
      <c r="K22" s="8">
        <v>31</v>
      </c>
      <c r="L22" s="9">
        <f t="shared" si="8"/>
        <v>31</v>
      </c>
      <c r="M22" s="18">
        <f t="shared" si="0"/>
        <v>0.17406440382941687</v>
      </c>
      <c r="N22" s="23">
        <f t="shared" si="1"/>
        <v>0.2118270079435128</v>
      </c>
      <c r="O22" s="28">
        <f t="shared" si="2"/>
        <v>0.24548483254427494</v>
      </c>
      <c r="P22" s="28">
        <f t="shared" si="3"/>
        <v>0.2954980010429341</v>
      </c>
      <c r="Q22" s="28">
        <f t="shared" si="4"/>
        <v>0.4463519313304721</v>
      </c>
      <c r="R22" s="28">
        <f t="shared" si="5"/>
        <v>0.42970092815400485</v>
      </c>
      <c r="S22" s="28">
        <f t="shared" si="6"/>
        <v>0.42970092815400485</v>
      </c>
      <c r="T22" s="28">
        <f t="shared" si="7"/>
        <v>0.5241090146750524</v>
      </c>
      <c r="U22" s="28">
        <v>0.5410122164048865</v>
      </c>
      <c r="V22" s="26">
        <f t="shared" si="9"/>
        <v>0.5407291121576836</v>
      </c>
      <c r="W22" s="52"/>
      <c r="X22" s="45" t="s">
        <v>79</v>
      </c>
      <c r="Y22" s="46">
        <v>13</v>
      </c>
    </row>
    <row r="23" spans="2:25" ht="36.75" customHeight="1">
      <c r="B23" s="7" t="s">
        <v>27</v>
      </c>
      <c r="C23" s="32">
        <v>24</v>
      </c>
      <c r="D23" s="8">
        <v>15</v>
      </c>
      <c r="E23" s="8">
        <v>13</v>
      </c>
      <c r="F23" s="8">
        <v>13</v>
      </c>
      <c r="G23" s="8">
        <v>14</v>
      </c>
      <c r="H23" s="8">
        <v>14</v>
      </c>
      <c r="I23" s="8">
        <v>13</v>
      </c>
      <c r="J23" s="8">
        <v>13</v>
      </c>
      <c r="K23" s="8">
        <v>13</v>
      </c>
      <c r="L23" s="9">
        <f t="shared" si="8"/>
        <v>13</v>
      </c>
      <c r="M23" s="18">
        <f t="shared" si="0"/>
        <v>0.4177545691906005</v>
      </c>
      <c r="N23" s="23">
        <f t="shared" si="1"/>
        <v>0.264783759929391</v>
      </c>
      <c r="O23" s="28">
        <f t="shared" si="2"/>
        <v>0.22795020164825527</v>
      </c>
      <c r="P23" s="28">
        <f t="shared" si="3"/>
        <v>0.22596905962106728</v>
      </c>
      <c r="Q23" s="28">
        <f t="shared" si="4"/>
        <v>0.24034334763948498</v>
      </c>
      <c r="R23" s="28">
        <f t="shared" si="5"/>
        <v>0.24063251976624267</v>
      </c>
      <c r="S23" s="28">
        <f t="shared" si="6"/>
        <v>0.24063251976624267</v>
      </c>
      <c r="T23" s="28">
        <f t="shared" si="7"/>
        <v>0.22711390635918935</v>
      </c>
      <c r="U23" s="28">
        <v>0.22687609075043633</v>
      </c>
      <c r="V23" s="26">
        <f t="shared" si="9"/>
        <v>0.22675736961451248</v>
      </c>
      <c r="W23" s="52"/>
      <c r="X23" s="45" t="s">
        <v>80</v>
      </c>
      <c r="Y23" s="46">
        <v>65</v>
      </c>
    </row>
    <row r="24" spans="2:25" ht="36.75" customHeight="1">
      <c r="B24" s="7" t="s">
        <v>28</v>
      </c>
      <c r="C24" s="32">
        <v>68</v>
      </c>
      <c r="D24" s="8">
        <v>69</v>
      </c>
      <c r="E24" s="8">
        <v>69</v>
      </c>
      <c r="F24" s="8">
        <v>76</v>
      </c>
      <c r="G24" s="8">
        <v>70</v>
      </c>
      <c r="H24" s="8">
        <v>67</v>
      </c>
      <c r="I24" s="8">
        <v>67</v>
      </c>
      <c r="J24" s="8">
        <v>66</v>
      </c>
      <c r="K24" s="8">
        <v>65</v>
      </c>
      <c r="L24" s="9">
        <f t="shared" si="8"/>
        <v>65</v>
      </c>
      <c r="M24" s="18">
        <f t="shared" si="0"/>
        <v>1.1836379460400348</v>
      </c>
      <c r="N24" s="23">
        <f t="shared" si="1"/>
        <v>1.2180052956751986</v>
      </c>
      <c r="O24" s="28">
        <f t="shared" si="2"/>
        <v>1.209889531825355</v>
      </c>
      <c r="P24" s="28">
        <f t="shared" si="3"/>
        <v>1.32104988701547</v>
      </c>
      <c r="Q24" s="28">
        <f t="shared" si="4"/>
        <v>1.201716738197425</v>
      </c>
      <c r="R24" s="28">
        <f t="shared" si="5"/>
        <v>1.151598487452733</v>
      </c>
      <c r="S24" s="28">
        <f t="shared" si="6"/>
        <v>1.151598487452733</v>
      </c>
      <c r="T24" s="28">
        <f t="shared" si="7"/>
        <v>1.1530398322851152</v>
      </c>
      <c r="U24" s="28">
        <v>1.1343804537521813</v>
      </c>
      <c r="V24" s="26">
        <f t="shared" si="9"/>
        <v>1.1337868480725624</v>
      </c>
      <c r="W24" s="52"/>
      <c r="X24" s="45" t="s">
        <v>81</v>
      </c>
      <c r="Y24" s="46">
        <v>104</v>
      </c>
    </row>
    <row r="25" spans="2:25" ht="36.75" customHeight="1">
      <c r="B25" s="7" t="s">
        <v>29</v>
      </c>
      <c r="C25" s="32">
        <v>113</v>
      </c>
      <c r="D25" s="8">
        <v>106</v>
      </c>
      <c r="E25" s="8">
        <v>108</v>
      </c>
      <c r="F25" s="8">
        <v>104</v>
      </c>
      <c r="G25" s="8">
        <v>106</v>
      </c>
      <c r="H25" s="8">
        <v>105</v>
      </c>
      <c r="I25" s="8">
        <v>101</v>
      </c>
      <c r="J25" s="8">
        <v>103</v>
      </c>
      <c r="K25" s="8">
        <v>104</v>
      </c>
      <c r="L25" s="9">
        <f t="shared" si="8"/>
        <v>104</v>
      </c>
      <c r="M25" s="18">
        <f t="shared" si="0"/>
        <v>1.9669277632724107</v>
      </c>
      <c r="N25" s="23">
        <f t="shared" si="1"/>
        <v>1.8711385701676964</v>
      </c>
      <c r="O25" s="28">
        <f t="shared" si="2"/>
        <v>1.893740136770121</v>
      </c>
      <c r="P25" s="28">
        <f t="shared" si="3"/>
        <v>1.8077524769685382</v>
      </c>
      <c r="Q25" s="28">
        <f t="shared" si="4"/>
        <v>1.8197424892703862</v>
      </c>
      <c r="R25" s="28">
        <f t="shared" si="5"/>
        <v>1.8047438982468202</v>
      </c>
      <c r="S25" s="28">
        <f t="shared" si="6"/>
        <v>1.8047438982468202</v>
      </c>
      <c r="T25" s="28">
        <f t="shared" si="7"/>
        <v>1.7994409503843467</v>
      </c>
      <c r="U25" s="28">
        <v>1.8150087260034906</v>
      </c>
      <c r="V25" s="26">
        <f t="shared" si="9"/>
        <v>1.8140589569160999</v>
      </c>
      <c r="W25" s="52"/>
      <c r="X25" s="45" t="s">
        <v>82</v>
      </c>
      <c r="Y25" s="46">
        <v>79</v>
      </c>
    </row>
    <row r="26" spans="2:25" ht="36.75" customHeight="1">
      <c r="B26" s="7" t="s">
        <v>30</v>
      </c>
      <c r="C26" s="32">
        <v>107</v>
      </c>
      <c r="D26" s="8">
        <v>98</v>
      </c>
      <c r="E26" s="8">
        <v>95</v>
      </c>
      <c r="F26" s="8">
        <v>95</v>
      </c>
      <c r="G26" s="8">
        <v>94</v>
      </c>
      <c r="H26" s="8">
        <v>92</v>
      </c>
      <c r="I26" s="8">
        <v>88</v>
      </c>
      <c r="J26" s="8">
        <v>82</v>
      </c>
      <c r="K26" s="8">
        <v>81</v>
      </c>
      <c r="L26" s="9">
        <f t="shared" si="8"/>
        <v>79</v>
      </c>
      <c r="M26" s="18">
        <f t="shared" si="0"/>
        <v>1.8624891209747605</v>
      </c>
      <c r="N26" s="23">
        <f t="shared" si="1"/>
        <v>1.729920564872021</v>
      </c>
      <c r="O26" s="28">
        <f t="shared" si="2"/>
        <v>1.6657899351218655</v>
      </c>
      <c r="P26" s="28">
        <f t="shared" si="3"/>
        <v>1.6513123587693377</v>
      </c>
      <c r="Q26" s="28">
        <f t="shared" si="4"/>
        <v>1.613733905579399</v>
      </c>
      <c r="R26" s="28">
        <f t="shared" si="5"/>
        <v>1.581299415606738</v>
      </c>
      <c r="S26" s="28">
        <f t="shared" si="6"/>
        <v>1.581299415606738</v>
      </c>
      <c r="T26" s="28">
        <f t="shared" si="7"/>
        <v>1.43256464011181</v>
      </c>
      <c r="U26" s="28">
        <v>1.4136125654450262</v>
      </c>
      <c r="V26" s="26">
        <f t="shared" si="9"/>
        <v>1.3779870922728066</v>
      </c>
      <c r="W26" s="52"/>
      <c r="X26" s="45" t="s">
        <v>83</v>
      </c>
      <c r="Y26" s="46">
        <v>61</v>
      </c>
    </row>
    <row r="27" spans="2:25" ht="36.75" customHeight="1">
      <c r="B27" s="7" t="s">
        <v>1</v>
      </c>
      <c r="C27" s="32">
        <v>68</v>
      </c>
      <c r="D27" s="8">
        <v>65</v>
      </c>
      <c r="E27" s="8">
        <v>65</v>
      </c>
      <c r="F27" s="8">
        <v>65</v>
      </c>
      <c r="G27" s="8">
        <v>65</v>
      </c>
      <c r="H27" s="8">
        <v>65</v>
      </c>
      <c r="I27" s="8">
        <v>63</v>
      </c>
      <c r="J27" s="8">
        <v>60</v>
      </c>
      <c r="K27" s="8">
        <v>60</v>
      </c>
      <c r="L27" s="9">
        <f t="shared" si="8"/>
        <v>61</v>
      </c>
      <c r="M27" s="18">
        <f t="shared" si="0"/>
        <v>1.1836379460400348</v>
      </c>
      <c r="N27" s="23">
        <f t="shared" si="1"/>
        <v>1.1473962930273611</v>
      </c>
      <c r="O27" s="28">
        <f t="shared" si="2"/>
        <v>1.1397510082412765</v>
      </c>
      <c r="P27" s="28">
        <f t="shared" si="3"/>
        <v>1.1298452981053364</v>
      </c>
      <c r="Q27" s="28">
        <f t="shared" si="4"/>
        <v>1.1158798283261802</v>
      </c>
      <c r="R27" s="28">
        <f t="shared" si="5"/>
        <v>1.1172224132004125</v>
      </c>
      <c r="S27" s="28">
        <f t="shared" si="6"/>
        <v>1.1172224132004125</v>
      </c>
      <c r="T27" s="28">
        <f t="shared" si="7"/>
        <v>1.0482180293501049</v>
      </c>
      <c r="U27" s="28">
        <v>1.0471204188481675</v>
      </c>
      <c r="V27" s="26">
        <f t="shared" si="9"/>
        <v>1.0640153497296354</v>
      </c>
      <c r="W27" s="52"/>
      <c r="X27" s="45" t="s">
        <v>84</v>
      </c>
      <c r="Y27" s="46">
        <v>282</v>
      </c>
    </row>
    <row r="28" spans="2:25" ht="36.75" customHeight="1">
      <c r="B28" s="7" t="s">
        <v>31</v>
      </c>
      <c r="C28" s="32">
        <v>301</v>
      </c>
      <c r="D28" s="8">
        <v>295</v>
      </c>
      <c r="E28" s="8">
        <v>294</v>
      </c>
      <c r="F28" s="8">
        <v>294</v>
      </c>
      <c r="G28" s="8">
        <v>292</v>
      </c>
      <c r="H28" s="8">
        <v>289</v>
      </c>
      <c r="I28" s="8">
        <v>286</v>
      </c>
      <c r="J28" s="8">
        <v>289</v>
      </c>
      <c r="K28" s="8">
        <v>283</v>
      </c>
      <c r="L28" s="9">
        <f t="shared" si="8"/>
        <v>282</v>
      </c>
      <c r="M28" s="18">
        <f t="shared" si="0"/>
        <v>5.239338555265449</v>
      </c>
      <c r="N28" s="23">
        <f t="shared" si="1"/>
        <v>5.207413945278023</v>
      </c>
      <c r="O28" s="28">
        <f t="shared" si="2"/>
        <v>5.155181483429773</v>
      </c>
      <c r="P28" s="28">
        <f t="shared" si="3"/>
        <v>5.110377194507214</v>
      </c>
      <c r="Q28" s="28">
        <f t="shared" si="4"/>
        <v>5.012875536480687</v>
      </c>
      <c r="R28" s="28">
        <f t="shared" si="5"/>
        <v>4.967342729460296</v>
      </c>
      <c r="S28" s="28">
        <f t="shared" si="6"/>
        <v>4.967342729460296</v>
      </c>
      <c r="T28" s="28">
        <f t="shared" si="7"/>
        <v>5.048916841369672</v>
      </c>
      <c r="U28" s="28">
        <v>4.938917975567191</v>
      </c>
      <c r="V28" s="26">
        <f t="shared" si="9"/>
        <v>4.918890633176347</v>
      </c>
      <c r="W28" s="52"/>
      <c r="X28" s="45" t="s">
        <v>85</v>
      </c>
      <c r="Y28" s="46">
        <v>67</v>
      </c>
    </row>
    <row r="29" spans="2:25" ht="36.75" customHeight="1">
      <c r="B29" s="7" t="s">
        <v>32</v>
      </c>
      <c r="C29" s="32">
        <v>68</v>
      </c>
      <c r="D29" s="8">
        <v>64</v>
      </c>
      <c r="E29" s="8">
        <v>65</v>
      </c>
      <c r="F29" s="8">
        <v>67</v>
      </c>
      <c r="G29" s="8">
        <v>64</v>
      </c>
      <c r="H29" s="8">
        <v>64</v>
      </c>
      <c r="I29" s="8">
        <v>65</v>
      </c>
      <c r="J29" s="8">
        <v>69</v>
      </c>
      <c r="K29" s="8">
        <v>67</v>
      </c>
      <c r="L29" s="9">
        <f t="shared" si="8"/>
        <v>67</v>
      </c>
      <c r="M29" s="18">
        <f t="shared" si="0"/>
        <v>1.1836379460400348</v>
      </c>
      <c r="N29" s="23">
        <f t="shared" si="1"/>
        <v>1.1297440423654015</v>
      </c>
      <c r="O29" s="28">
        <f t="shared" si="2"/>
        <v>1.1397510082412765</v>
      </c>
      <c r="P29" s="28">
        <f t="shared" si="3"/>
        <v>1.1646097688162698</v>
      </c>
      <c r="Q29" s="28">
        <f t="shared" si="4"/>
        <v>1.0987124463519313</v>
      </c>
      <c r="R29" s="28">
        <f t="shared" si="5"/>
        <v>1.1000343760742524</v>
      </c>
      <c r="S29" s="28">
        <f t="shared" si="6"/>
        <v>1.1000343760742524</v>
      </c>
      <c r="T29" s="28">
        <f t="shared" si="7"/>
        <v>1.2054507337526206</v>
      </c>
      <c r="U29" s="28">
        <v>1.169284467713787</v>
      </c>
      <c r="V29" s="26">
        <f t="shared" si="9"/>
        <v>1.168672597244026</v>
      </c>
      <c r="W29" s="52"/>
      <c r="X29" s="45" t="s">
        <v>86</v>
      </c>
      <c r="Y29" s="46">
        <v>12</v>
      </c>
    </row>
    <row r="30" spans="2:25" ht="36.75" customHeight="1">
      <c r="B30" s="7" t="s">
        <v>33</v>
      </c>
      <c r="C30" s="32">
        <v>10</v>
      </c>
      <c r="D30" s="8">
        <v>11</v>
      </c>
      <c r="E30" s="8">
        <v>11</v>
      </c>
      <c r="F30" s="8">
        <v>10</v>
      </c>
      <c r="G30" s="8">
        <v>8</v>
      </c>
      <c r="H30" s="8">
        <v>9</v>
      </c>
      <c r="I30" s="8">
        <v>10</v>
      </c>
      <c r="J30" s="8">
        <v>12</v>
      </c>
      <c r="K30" s="8">
        <v>12</v>
      </c>
      <c r="L30" s="9">
        <f t="shared" si="8"/>
        <v>12</v>
      </c>
      <c r="M30" s="18">
        <f t="shared" si="0"/>
        <v>0.17406440382941687</v>
      </c>
      <c r="N30" s="23">
        <f t="shared" si="1"/>
        <v>0.1941747572815534</v>
      </c>
      <c r="O30" s="28">
        <f t="shared" si="2"/>
        <v>0.19288093985621604</v>
      </c>
      <c r="P30" s="28">
        <f t="shared" si="3"/>
        <v>0.17382235355466713</v>
      </c>
      <c r="Q30" s="28">
        <f t="shared" si="4"/>
        <v>0.13733905579399142</v>
      </c>
      <c r="R30" s="28">
        <f t="shared" si="5"/>
        <v>0.15469233413544173</v>
      </c>
      <c r="S30" s="28">
        <f t="shared" si="6"/>
        <v>0.15469233413544173</v>
      </c>
      <c r="T30" s="28">
        <f t="shared" si="7"/>
        <v>0.20964360587002098</v>
      </c>
      <c r="U30" s="28">
        <v>0.20942408376963353</v>
      </c>
      <c r="V30" s="26">
        <f t="shared" si="9"/>
        <v>0.20931449502878074</v>
      </c>
      <c r="W30" s="52"/>
      <c r="X30" s="45" t="s">
        <v>87</v>
      </c>
      <c r="Y30" s="46">
        <v>127</v>
      </c>
    </row>
    <row r="31" spans="2:25" ht="36.75" customHeight="1">
      <c r="B31" s="7" t="s">
        <v>34</v>
      </c>
      <c r="C31" s="32">
        <v>126</v>
      </c>
      <c r="D31" s="8">
        <v>123</v>
      </c>
      <c r="E31" s="8">
        <v>127</v>
      </c>
      <c r="F31" s="8">
        <v>131</v>
      </c>
      <c r="G31" s="8">
        <v>131</v>
      </c>
      <c r="H31" s="8">
        <v>130</v>
      </c>
      <c r="I31" s="8">
        <v>125</v>
      </c>
      <c r="J31" s="8">
        <v>123</v>
      </c>
      <c r="K31" s="8">
        <v>125</v>
      </c>
      <c r="L31" s="9">
        <f t="shared" si="8"/>
        <v>127</v>
      </c>
      <c r="M31" s="18">
        <f t="shared" si="0"/>
        <v>2.193211488250653</v>
      </c>
      <c r="N31" s="23">
        <f t="shared" si="1"/>
        <v>2.171226831421006</v>
      </c>
      <c r="O31" s="28">
        <f t="shared" si="2"/>
        <v>2.226898123794494</v>
      </c>
      <c r="P31" s="28">
        <f t="shared" si="3"/>
        <v>2.2770728315661395</v>
      </c>
      <c r="Q31" s="28">
        <f t="shared" si="4"/>
        <v>2.2489270386266096</v>
      </c>
      <c r="R31" s="28">
        <f t="shared" si="5"/>
        <v>2.234444826400825</v>
      </c>
      <c r="S31" s="28">
        <f t="shared" si="6"/>
        <v>2.234444826400825</v>
      </c>
      <c r="T31" s="28">
        <f t="shared" si="7"/>
        <v>2.148846960167715</v>
      </c>
      <c r="U31" s="28">
        <v>2.181500872600349</v>
      </c>
      <c r="V31" s="26">
        <f t="shared" si="9"/>
        <v>2.2152450723879293</v>
      </c>
      <c r="W31" s="52"/>
      <c r="X31" s="45" t="s">
        <v>88</v>
      </c>
      <c r="Y31" s="46">
        <v>100</v>
      </c>
    </row>
    <row r="32" spans="2:25" ht="36.75" customHeight="1">
      <c r="B32" s="7" t="s">
        <v>35</v>
      </c>
      <c r="C32" s="32">
        <v>104</v>
      </c>
      <c r="D32" s="8">
        <v>103</v>
      </c>
      <c r="E32" s="8">
        <v>104</v>
      </c>
      <c r="F32" s="8">
        <v>102</v>
      </c>
      <c r="G32" s="8">
        <v>101</v>
      </c>
      <c r="H32" s="8">
        <v>101</v>
      </c>
      <c r="I32" s="8">
        <v>101</v>
      </c>
      <c r="J32" s="8">
        <v>101</v>
      </c>
      <c r="K32" s="8">
        <v>100</v>
      </c>
      <c r="L32" s="9">
        <f t="shared" si="8"/>
        <v>100</v>
      </c>
      <c r="M32" s="18">
        <f t="shared" si="0"/>
        <v>1.8102697998259354</v>
      </c>
      <c r="N32" s="23">
        <f t="shared" si="1"/>
        <v>1.8181818181818181</v>
      </c>
      <c r="O32" s="28">
        <f t="shared" si="2"/>
        <v>1.8236016131860422</v>
      </c>
      <c r="P32" s="28">
        <f t="shared" si="3"/>
        <v>1.7729880062576049</v>
      </c>
      <c r="Q32" s="28">
        <f t="shared" si="4"/>
        <v>1.7339055793991416</v>
      </c>
      <c r="R32" s="28">
        <f t="shared" si="5"/>
        <v>1.7359917497421793</v>
      </c>
      <c r="S32" s="28">
        <f t="shared" si="6"/>
        <v>1.7359917497421793</v>
      </c>
      <c r="T32" s="28">
        <f t="shared" si="7"/>
        <v>1.7645003494060099</v>
      </c>
      <c r="U32" s="28">
        <v>1.7452006980802792</v>
      </c>
      <c r="V32" s="26">
        <f t="shared" si="9"/>
        <v>1.7442874585731727</v>
      </c>
      <c r="W32" s="52"/>
      <c r="X32" s="45" t="s">
        <v>89</v>
      </c>
      <c r="Y32" s="46">
        <v>22</v>
      </c>
    </row>
    <row r="33" spans="2:25" ht="36.75" customHeight="1">
      <c r="B33" s="7" t="s">
        <v>36</v>
      </c>
      <c r="C33" s="32">
        <v>23</v>
      </c>
      <c r="D33" s="8">
        <v>23</v>
      </c>
      <c r="E33" s="8">
        <v>23</v>
      </c>
      <c r="F33" s="8">
        <v>24</v>
      </c>
      <c r="G33" s="8">
        <v>24</v>
      </c>
      <c r="H33" s="8">
        <v>25</v>
      </c>
      <c r="I33" s="8">
        <v>24</v>
      </c>
      <c r="J33" s="8">
        <v>22</v>
      </c>
      <c r="K33" s="8">
        <v>22</v>
      </c>
      <c r="L33" s="9">
        <f t="shared" si="8"/>
        <v>22</v>
      </c>
      <c r="M33" s="18">
        <f t="shared" si="0"/>
        <v>0.40034812880765885</v>
      </c>
      <c r="N33" s="23">
        <f t="shared" si="1"/>
        <v>0.40600176522506626</v>
      </c>
      <c r="O33" s="28">
        <f t="shared" si="2"/>
        <v>0.4032965106084517</v>
      </c>
      <c r="P33" s="28">
        <f t="shared" si="3"/>
        <v>0.4171736485312011</v>
      </c>
      <c r="Q33" s="28">
        <f t="shared" si="4"/>
        <v>0.4120171673819743</v>
      </c>
      <c r="R33" s="28">
        <f t="shared" si="5"/>
        <v>0.42970092815400485</v>
      </c>
      <c r="S33" s="28">
        <f t="shared" si="6"/>
        <v>0.42970092815400485</v>
      </c>
      <c r="T33" s="28">
        <f t="shared" si="7"/>
        <v>0.38434661076170507</v>
      </c>
      <c r="U33" s="28">
        <v>0.38394415357766143</v>
      </c>
      <c r="V33" s="26">
        <f t="shared" si="9"/>
        <v>0.383743240886098</v>
      </c>
      <c r="W33" s="52"/>
      <c r="X33" s="45" t="s">
        <v>90</v>
      </c>
      <c r="Y33" s="46">
        <v>58</v>
      </c>
    </row>
    <row r="34" spans="2:25" ht="36.75" customHeight="1">
      <c r="B34" s="7" t="s">
        <v>37</v>
      </c>
      <c r="C34" s="32">
        <v>63</v>
      </c>
      <c r="D34" s="8">
        <v>63</v>
      </c>
      <c r="E34" s="8">
        <v>62</v>
      </c>
      <c r="F34" s="8">
        <v>62</v>
      </c>
      <c r="G34" s="8">
        <v>58</v>
      </c>
      <c r="H34" s="8">
        <v>57</v>
      </c>
      <c r="I34" s="8">
        <v>56</v>
      </c>
      <c r="J34" s="8">
        <v>58</v>
      </c>
      <c r="K34" s="8">
        <v>57</v>
      </c>
      <c r="L34" s="9">
        <f t="shared" si="8"/>
        <v>58</v>
      </c>
      <c r="M34" s="18">
        <f t="shared" si="0"/>
        <v>1.0966057441253265</v>
      </c>
      <c r="N34" s="23">
        <f t="shared" si="1"/>
        <v>1.112091791703442</v>
      </c>
      <c r="O34" s="28">
        <f t="shared" si="2"/>
        <v>1.0871471155532175</v>
      </c>
      <c r="P34" s="28">
        <f t="shared" si="3"/>
        <v>1.0776985920389361</v>
      </c>
      <c r="Q34" s="28">
        <f t="shared" si="4"/>
        <v>0.9957081545064377</v>
      </c>
      <c r="R34" s="28">
        <f t="shared" si="5"/>
        <v>0.9797181161911309</v>
      </c>
      <c r="S34" s="28">
        <f t="shared" si="6"/>
        <v>0.9797181161911309</v>
      </c>
      <c r="T34" s="28">
        <f t="shared" si="7"/>
        <v>1.013277428371768</v>
      </c>
      <c r="U34" s="28">
        <v>0.9947643979057591</v>
      </c>
      <c r="V34" s="26">
        <f t="shared" si="9"/>
        <v>1.0116867259724402</v>
      </c>
      <c r="W34" s="52"/>
      <c r="X34" s="45" t="s">
        <v>91</v>
      </c>
      <c r="Y34" s="46">
        <v>8</v>
      </c>
    </row>
    <row r="35" spans="2:25" ht="36.75" customHeight="1">
      <c r="B35" s="7" t="s">
        <v>38</v>
      </c>
      <c r="C35" s="32">
        <v>12</v>
      </c>
      <c r="D35" s="8">
        <v>7</v>
      </c>
      <c r="E35" s="8">
        <v>7</v>
      </c>
      <c r="F35" s="8">
        <v>8</v>
      </c>
      <c r="G35" s="8">
        <v>12</v>
      </c>
      <c r="H35" s="8">
        <v>11</v>
      </c>
      <c r="I35" s="8">
        <v>10</v>
      </c>
      <c r="J35" s="8">
        <v>8</v>
      </c>
      <c r="K35" s="8">
        <v>8</v>
      </c>
      <c r="L35" s="9">
        <f t="shared" si="8"/>
        <v>8</v>
      </c>
      <c r="M35" s="18">
        <f t="shared" si="0"/>
        <v>0.20887728459530025</v>
      </c>
      <c r="N35" s="23">
        <f t="shared" si="1"/>
        <v>0.1235657546337158</v>
      </c>
      <c r="O35" s="28">
        <f t="shared" si="2"/>
        <v>0.12274241627213747</v>
      </c>
      <c r="P35" s="28">
        <f t="shared" si="3"/>
        <v>0.13905788284373372</v>
      </c>
      <c r="Q35" s="28">
        <f t="shared" si="4"/>
        <v>0.20600858369098715</v>
      </c>
      <c r="R35" s="28">
        <f t="shared" si="5"/>
        <v>0.18906840838776212</v>
      </c>
      <c r="S35" s="28">
        <f t="shared" si="6"/>
        <v>0.18906840838776212</v>
      </c>
      <c r="T35" s="28">
        <f t="shared" si="7"/>
        <v>0.1397624039133473</v>
      </c>
      <c r="U35" s="28">
        <v>0.13961605584642234</v>
      </c>
      <c r="V35" s="26">
        <f t="shared" si="9"/>
        <v>0.13954299668585382</v>
      </c>
      <c r="W35" s="52"/>
      <c r="X35" s="45" t="s">
        <v>92</v>
      </c>
      <c r="Y35" s="46">
        <v>29</v>
      </c>
    </row>
    <row r="36" spans="2:25" ht="36.75" customHeight="1">
      <c r="B36" s="7" t="s">
        <v>39</v>
      </c>
      <c r="C36" s="32">
        <v>37</v>
      </c>
      <c r="D36" s="8">
        <v>33</v>
      </c>
      <c r="E36" s="8">
        <v>34</v>
      </c>
      <c r="F36" s="8">
        <v>35</v>
      </c>
      <c r="G36" s="8">
        <v>35</v>
      </c>
      <c r="H36" s="8">
        <v>34</v>
      </c>
      <c r="I36" s="8">
        <v>33</v>
      </c>
      <c r="J36" s="8">
        <v>31</v>
      </c>
      <c r="K36" s="8">
        <v>32</v>
      </c>
      <c r="L36" s="9">
        <f t="shared" si="8"/>
        <v>29</v>
      </c>
      <c r="M36" s="18">
        <f t="shared" si="0"/>
        <v>0.6440382941688425</v>
      </c>
      <c r="N36" s="23">
        <f t="shared" si="1"/>
        <v>0.5825242718446602</v>
      </c>
      <c r="O36" s="28">
        <f t="shared" si="2"/>
        <v>0.5961774504646677</v>
      </c>
      <c r="P36" s="28">
        <f t="shared" si="3"/>
        <v>0.6083782374413349</v>
      </c>
      <c r="Q36" s="28">
        <f t="shared" si="4"/>
        <v>0.6008583690987125</v>
      </c>
      <c r="R36" s="28">
        <f t="shared" si="5"/>
        <v>0.5843932622894465</v>
      </c>
      <c r="S36" s="28">
        <f t="shared" si="6"/>
        <v>0.5843932622894465</v>
      </c>
      <c r="T36" s="28">
        <f t="shared" si="7"/>
        <v>0.5415793151642208</v>
      </c>
      <c r="U36" s="28">
        <v>0.5584642233856894</v>
      </c>
      <c r="V36" s="26">
        <f t="shared" si="9"/>
        <v>0.5058433629862201</v>
      </c>
      <c r="W36" s="52"/>
      <c r="X36" s="45" t="s">
        <v>93</v>
      </c>
      <c r="Y36" s="46">
        <v>368</v>
      </c>
    </row>
    <row r="37" spans="2:25" ht="36.75" customHeight="1">
      <c r="B37" s="7" t="s">
        <v>40</v>
      </c>
      <c r="C37" s="32">
        <v>355</v>
      </c>
      <c r="D37" s="8">
        <v>350</v>
      </c>
      <c r="E37" s="8">
        <v>355</v>
      </c>
      <c r="F37" s="8">
        <v>360</v>
      </c>
      <c r="G37" s="8">
        <v>360</v>
      </c>
      <c r="H37" s="8">
        <v>362</v>
      </c>
      <c r="I37" s="8">
        <v>362</v>
      </c>
      <c r="J37" s="8">
        <v>368</v>
      </c>
      <c r="K37" s="8">
        <v>367</v>
      </c>
      <c r="L37" s="9">
        <f t="shared" si="8"/>
        <v>368</v>
      </c>
      <c r="M37" s="18">
        <f t="shared" si="0"/>
        <v>6.179286335944299</v>
      </c>
      <c r="N37" s="23">
        <f t="shared" si="1"/>
        <v>6.17828773168579</v>
      </c>
      <c r="O37" s="28">
        <f t="shared" si="2"/>
        <v>6.2247939680869715</v>
      </c>
      <c r="P37" s="28">
        <f t="shared" si="3"/>
        <v>6.257604727968016</v>
      </c>
      <c r="Q37" s="28">
        <f t="shared" si="4"/>
        <v>6.180257510729613</v>
      </c>
      <c r="R37" s="28">
        <f t="shared" si="5"/>
        <v>6.22206943966999</v>
      </c>
      <c r="S37" s="28">
        <f t="shared" si="6"/>
        <v>6.22206943966999</v>
      </c>
      <c r="T37" s="28">
        <f t="shared" si="7"/>
        <v>6.429070580013977</v>
      </c>
      <c r="U37" s="28">
        <v>6.4048865619546245</v>
      </c>
      <c r="V37" s="26">
        <f t="shared" si="9"/>
        <v>6.418977847549276</v>
      </c>
      <c r="W37" s="52"/>
      <c r="X37" s="45" t="s">
        <v>94</v>
      </c>
      <c r="Y37" s="46">
        <v>171</v>
      </c>
    </row>
    <row r="38" spans="2:25" ht="36.75" customHeight="1">
      <c r="B38" s="7" t="s">
        <v>41</v>
      </c>
      <c r="C38" s="32">
        <v>182</v>
      </c>
      <c r="D38" s="8">
        <v>174</v>
      </c>
      <c r="E38" s="8">
        <v>174</v>
      </c>
      <c r="F38" s="8">
        <v>177</v>
      </c>
      <c r="G38" s="8">
        <v>181</v>
      </c>
      <c r="H38" s="8">
        <v>181</v>
      </c>
      <c r="I38" s="8">
        <v>178</v>
      </c>
      <c r="J38" s="8">
        <v>172</v>
      </c>
      <c r="K38" s="8">
        <v>174</v>
      </c>
      <c r="L38" s="9">
        <f t="shared" si="8"/>
        <v>171</v>
      </c>
      <c r="M38" s="18">
        <f t="shared" si="0"/>
        <v>3.1679721496953874</v>
      </c>
      <c r="N38" s="23">
        <f t="shared" si="1"/>
        <v>3.0714916151809355</v>
      </c>
      <c r="O38" s="28">
        <f t="shared" si="2"/>
        <v>3.051025775907417</v>
      </c>
      <c r="P38" s="28">
        <f t="shared" si="3"/>
        <v>3.076655657917608</v>
      </c>
      <c r="Q38" s="28">
        <f t="shared" si="4"/>
        <v>3.107296137339056</v>
      </c>
      <c r="R38" s="28">
        <f t="shared" si="5"/>
        <v>3.111034719834995</v>
      </c>
      <c r="S38" s="28">
        <f t="shared" si="6"/>
        <v>3.111034719834995</v>
      </c>
      <c r="T38" s="28">
        <f t="shared" si="7"/>
        <v>3.004891684136967</v>
      </c>
      <c r="U38" s="28">
        <v>3.0366492146596857</v>
      </c>
      <c r="V38" s="26">
        <f t="shared" si="9"/>
        <v>2.9827315541601256</v>
      </c>
      <c r="W38" s="52"/>
      <c r="X38" s="45" t="s">
        <v>95</v>
      </c>
      <c r="Y38" s="46">
        <v>125</v>
      </c>
    </row>
    <row r="39" spans="2:25" ht="36.75" customHeight="1">
      <c r="B39" s="7" t="s">
        <v>42</v>
      </c>
      <c r="C39" s="32">
        <v>132</v>
      </c>
      <c r="D39" s="8">
        <v>131</v>
      </c>
      <c r="E39" s="8">
        <v>129</v>
      </c>
      <c r="F39" s="8">
        <v>131</v>
      </c>
      <c r="G39" s="8">
        <v>127</v>
      </c>
      <c r="H39" s="8">
        <v>128</v>
      </c>
      <c r="I39" s="8">
        <v>126</v>
      </c>
      <c r="J39" s="8">
        <v>126</v>
      </c>
      <c r="K39" s="8">
        <v>125</v>
      </c>
      <c r="L39" s="9">
        <f t="shared" si="8"/>
        <v>125</v>
      </c>
      <c r="M39" s="18">
        <f t="shared" si="0"/>
        <v>2.297650130548303</v>
      </c>
      <c r="N39" s="23">
        <f t="shared" si="1"/>
        <v>2.3124448367166814</v>
      </c>
      <c r="O39" s="28">
        <f t="shared" si="2"/>
        <v>2.261967385586533</v>
      </c>
      <c r="P39" s="28">
        <f t="shared" si="3"/>
        <v>2.2770728315661395</v>
      </c>
      <c r="Q39" s="28">
        <f t="shared" si="4"/>
        <v>2.180257510729614</v>
      </c>
      <c r="R39" s="28">
        <f t="shared" si="5"/>
        <v>2.2000687521485047</v>
      </c>
      <c r="S39" s="28">
        <f t="shared" si="6"/>
        <v>2.2000687521485047</v>
      </c>
      <c r="T39" s="28">
        <f t="shared" si="7"/>
        <v>2.20125786163522</v>
      </c>
      <c r="U39" s="28">
        <v>2.181500872600349</v>
      </c>
      <c r="V39" s="26">
        <f t="shared" si="9"/>
        <v>2.180359323216466</v>
      </c>
      <c r="W39" s="52"/>
      <c r="X39" s="45" t="s">
        <v>96</v>
      </c>
      <c r="Y39" s="46">
        <v>14</v>
      </c>
    </row>
    <row r="40" spans="2:25" ht="36.75" customHeight="1">
      <c r="B40" s="7" t="s">
        <v>43</v>
      </c>
      <c r="C40" s="32">
        <v>4</v>
      </c>
      <c r="D40" s="8">
        <v>5</v>
      </c>
      <c r="E40" s="8">
        <v>5</v>
      </c>
      <c r="F40" s="8">
        <v>11</v>
      </c>
      <c r="G40" s="8">
        <v>12</v>
      </c>
      <c r="H40" s="8">
        <v>13</v>
      </c>
      <c r="I40" s="8">
        <v>13</v>
      </c>
      <c r="J40" s="8">
        <v>13</v>
      </c>
      <c r="K40" s="8">
        <v>15</v>
      </c>
      <c r="L40" s="9">
        <f t="shared" si="8"/>
        <v>14</v>
      </c>
      <c r="M40" s="18">
        <f t="shared" si="0"/>
        <v>0.06962576153176675</v>
      </c>
      <c r="N40" s="23">
        <f t="shared" si="1"/>
        <v>0.088261253309797</v>
      </c>
      <c r="O40" s="28">
        <f t="shared" si="2"/>
        <v>0.0876731544800982</v>
      </c>
      <c r="P40" s="28">
        <f t="shared" si="3"/>
        <v>0.19120458891013384</v>
      </c>
      <c r="Q40" s="28">
        <f t="shared" si="4"/>
        <v>0.20600858369098715</v>
      </c>
      <c r="R40" s="28">
        <f t="shared" si="5"/>
        <v>0.2234444826400825</v>
      </c>
      <c r="S40" s="28">
        <f t="shared" si="6"/>
        <v>0.2234444826400825</v>
      </c>
      <c r="T40" s="28">
        <f t="shared" si="7"/>
        <v>0.22711390635918935</v>
      </c>
      <c r="U40" s="28">
        <v>0.2617801047120419</v>
      </c>
      <c r="V40" s="26">
        <f t="shared" si="9"/>
        <v>0.2442002442002442</v>
      </c>
      <c r="W40" s="52"/>
      <c r="X40" s="45" t="s">
        <v>97</v>
      </c>
      <c r="Y40" s="46">
        <v>3</v>
      </c>
    </row>
    <row r="41" spans="2:25" ht="36.75" customHeight="1">
      <c r="B41" s="7" t="s">
        <v>44</v>
      </c>
      <c r="C41" s="32">
        <v>2</v>
      </c>
      <c r="D41" s="8">
        <v>3</v>
      </c>
      <c r="E41" s="8">
        <v>3</v>
      </c>
      <c r="F41" s="8">
        <v>3</v>
      </c>
      <c r="G41" s="8">
        <v>3</v>
      </c>
      <c r="H41" s="8">
        <v>3</v>
      </c>
      <c r="I41" s="8">
        <v>3</v>
      </c>
      <c r="J41" s="8">
        <v>3</v>
      </c>
      <c r="K41" s="8">
        <v>3</v>
      </c>
      <c r="L41" s="9">
        <f t="shared" si="8"/>
        <v>3</v>
      </c>
      <c r="M41" s="18">
        <f t="shared" si="0"/>
        <v>0.034812880765883375</v>
      </c>
      <c r="N41" s="23">
        <f t="shared" si="1"/>
        <v>0.0529567519858782</v>
      </c>
      <c r="O41" s="28">
        <f t="shared" si="2"/>
        <v>0.052603892688058915</v>
      </c>
      <c r="P41" s="28">
        <f t="shared" si="3"/>
        <v>0.052146706066400136</v>
      </c>
      <c r="Q41" s="28">
        <f t="shared" si="4"/>
        <v>0.05150214592274679</v>
      </c>
      <c r="R41" s="28">
        <f t="shared" si="5"/>
        <v>0.051564111378480576</v>
      </c>
      <c r="S41" s="28">
        <f t="shared" si="6"/>
        <v>0.051564111378480576</v>
      </c>
      <c r="T41" s="28">
        <f t="shared" si="7"/>
        <v>0.052410901467505246</v>
      </c>
      <c r="U41" s="28">
        <v>0.052356020942408384</v>
      </c>
      <c r="V41" s="26">
        <f t="shared" si="9"/>
        <v>0.052328623757195186</v>
      </c>
      <c r="W41" s="52"/>
      <c r="X41" s="45" t="s">
        <v>98</v>
      </c>
      <c r="Y41" s="46">
        <v>8</v>
      </c>
    </row>
    <row r="42" spans="2:23" ht="36.75" customHeight="1" thickBot="1">
      <c r="B42" s="7" t="s">
        <v>45</v>
      </c>
      <c r="C42" s="32">
        <v>5</v>
      </c>
      <c r="D42" s="8">
        <v>6</v>
      </c>
      <c r="E42" s="8">
        <v>7</v>
      </c>
      <c r="F42" s="8">
        <v>8</v>
      </c>
      <c r="G42" s="8">
        <v>8</v>
      </c>
      <c r="H42" s="8">
        <v>8</v>
      </c>
      <c r="I42" s="8">
        <v>8</v>
      </c>
      <c r="J42" s="8">
        <v>8</v>
      </c>
      <c r="K42" s="8">
        <v>8</v>
      </c>
      <c r="L42" s="9">
        <f t="shared" si="8"/>
        <v>8</v>
      </c>
      <c r="M42" s="18">
        <f t="shared" si="0"/>
        <v>0.08703220191470844</v>
      </c>
      <c r="N42" s="23">
        <f t="shared" si="1"/>
        <v>0.1059135039717564</v>
      </c>
      <c r="O42" s="28">
        <f t="shared" si="2"/>
        <v>0.12274241627213747</v>
      </c>
      <c r="P42" s="28">
        <f t="shared" si="3"/>
        <v>0.13905788284373372</v>
      </c>
      <c r="Q42" s="28">
        <f t="shared" si="4"/>
        <v>0.13733905579399142</v>
      </c>
      <c r="R42" s="28">
        <f t="shared" si="5"/>
        <v>0.13750429700928155</v>
      </c>
      <c r="S42" s="28">
        <f t="shared" si="6"/>
        <v>0.13750429700928155</v>
      </c>
      <c r="T42" s="28">
        <f t="shared" si="7"/>
        <v>0.1397624039133473</v>
      </c>
      <c r="U42" s="28">
        <v>0.13961605584642234</v>
      </c>
      <c r="V42" s="26">
        <f t="shared" si="9"/>
        <v>0.13954299668585382</v>
      </c>
      <c r="W42" s="52"/>
    </row>
    <row r="43" spans="2:23" ht="54" customHeight="1" thickTop="1">
      <c r="B43" s="10" t="s">
        <v>8</v>
      </c>
      <c r="C43" s="34">
        <f aca="true" t="shared" si="10" ref="C43:H43">SUM(C4:C42)</f>
        <v>5745</v>
      </c>
      <c r="D43" s="11">
        <f t="shared" si="10"/>
        <v>5665</v>
      </c>
      <c r="E43" s="11">
        <f t="shared" si="10"/>
        <v>5703</v>
      </c>
      <c r="F43" s="11">
        <f t="shared" si="10"/>
        <v>5753</v>
      </c>
      <c r="G43" s="11">
        <f t="shared" si="10"/>
        <v>5825</v>
      </c>
      <c r="H43" s="11">
        <f t="shared" si="10"/>
        <v>5818</v>
      </c>
      <c r="I43" s="11">
        <f>SUM(I4:I42)</f>
        <v>5750</v>
      </c>
      <c r="J43" s="11">
        <f>SUM(J4:J42)</f>
        <v>5724</v>
      </c>
      <c r="K43" s="11">
        <f>SUM(K4:K42)</f>
        <v>5730</v>
      </c>
      <c r="L43" s="16">
        <f>SUM(L4:L42)</f>
        <v>5733</v>
      </c>
      <c r="M43" s="12">
        <v>100</v>
      </c>
      <c r="N43" s="24">
        <f aca="true" t="shared" si="11" ref="N43:T43">SUM(N4:N42)</f>
        <v>99.99999999999999</v>
      </c>
      <c r="O43" s="29">
        <f t="shared" si="11"/>
        <v>100.00000000000001</v>
      </c>
      <c r="P43" s="29">
        <f t="shared" si="11"/>
        <v>100.00000000000001</v>
      </c>
      <c r="Q43" s="29">
        <f t="shared" si="11"/>
        <v>99.99999999999999</v>
      </c>
      <c r="R43" s="29">
        <f t="shared" si="11"/>
        <v>100.00000000000003</v>
      </c>
      <c r="S43" s="29">
        <f t="shared" si="11"/>
        <v>100.00000000000003</v>
      </c>
      <c r="T43" s="29">
        <f t="shared" si="11"/>
        <v>100.00000000000003</v>
      </c>
      <c r="U43" s="29">
        <f>SUM(U4:U42)</f>
        <v>99.99999999999997</v>
      </c>
      <c r="V43" s="27">
        <f>SUM(V4:V42)</f>
        <v>99.99999999999999</v>
      </c>
      <c r="W43" s="53"/>
    </row>
    <row r="44" spans="2:23" ht="42" customHeight="1" thickBot="1">
      <c r="B44" s="13" t="s">
        <v>3</v>
      </c>
      <c r="C44" s="35">
        <v>1671</v>
      </c>
      <c r="D44" s="22">
        <v>1675</v>
      </c>
      <c r="E44" s="22">
        <v>1695</v>
      </c>
      <c r="F44" s="22">
        <v>1696</v>
      </c>
      <c r="G44" s="22">
        <v>1685</v>
      </c>
      <c r="H44" s="22">
        <v>1683</v>
      </c>
      <c r="I44" s="22">
        <v>1666</v>
      </c>
      <c r="J44" s="22">
        <v>1670</v>
      </c>
      <c r="K44" s="22">
        <v>1677</v>
      </c>
      <c r="L44" s="17">
        <v>1680</v>
      </c>
      <c r="M44" s="19"/>
      <c r="N44" s="25"/>
      <c r="O44" s="25"/>
      <c r="P44" s="25"/>
      <c r="Q44" s="25"/>
      <c r="R44" s="25"/>
      <c r="S44" s="25"/>
      <c r="T44" s="25"/>
      <c r="U44" s="25"/>
      <c r="V44" s="20"/>
      <c r="W44" s="54"/>
    </row>
    <row r="45" spans="2:25" s="2" customFormat="1" ht="18" customHeight="1">
      <c r="B45" s="2" t="s">
        <v>47</v>
      </c>
      <c r="W45" s="55"/>
      <c r="Y45" s="48"/>
    </row>
    <row r="46" spans="2:25" s="2" customFormat="1" ht="24" customHeight="1">
      <c r="B46" s="2" t="s">
        <v>6</v>
      </c>
      <c r="W46" s="56"/>
      <c r="Y46" s="48"/>
    </row>
    <row r="47" spans="2:25" s="2" customFormat="1" ht="24" customHeight="1">
      <c r="B47" s="2" t="s">
        <v>9</v>
      </c>
      <c r="W47" s="56"/>
      <c r="Y47" s="48"/>
    </row>
    <row r="48" spans="2:22" ht="24" customHeight="1">
      <c r="B48" s="2" t="s">
        <v>46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  <c r="N48" s="14"/>
      <c r="O48" s="14"/>
      <c r="P48" s="14"/>
      <c r="Q48" s="14"/>
      <c r="R48" s="14"/>
      <c r="S48" s="14"/>
      <c r="T48" s="14"/>
      <c r="U48" s="14"/>
      <c r="V48" s="14"/>
    </row>
    <row r="49" spans="2:22" ht="24" customHeight="1">
      <c r="B49" s="2" t="s">
        <v>49</v>
      </c>
      <c r="C49" s="14"/>
      <c r="D49" s="14"/>
      <c r="E49" s="14"/>
      <c r="F49" s="14"/>
      <c r="G49" s="14"/>
      <c r="H49" s="14"/>
      <c r="I49" s="14"/>
      <c r="J49" s="14"/>
      <c r="K49" s="14"/>
      <c r="L49" s="14"/>
      <c r="N49" s="14"/>
      <c r="O49" s="14"/>
      <c r="P49" s="14"/>
      <c r="Q49" s="14"/>
      <c r="R49" s="14"/>
      <c r="S49" s="14"/>
      <c r="T49" s="14"/>
      <c r="U49" s="14"/>
      <c r="V49" s="14"/>
    </row>
  </sheetData>
  <sheetProtection/>
  <mergeCells count="2">
    <mergeCell ref="C2:L2"/>
    <mergeCell ref="M2:V2"/>
  </mergeCells>
  <printOptions/>
  <pageMargins left="0.7874015748031497" right="0.7874015748031497" top="0.7874015748031497" bottom="0.7874015748031497" header="0" footer="0"/>
  <pageSetup fitToHeight="1" fitToWidth="1" horizontalDpi="600" verticalDpi="600" orientation="portrait" paperSize="9" scale="40" r:id="rId1"/>
  <headerFooter alignWithMargins="0">
    <oddHeader>&amp;R&amp;F/&amp;A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病院等の施設数・構成割合、診療科目、年次別</dc:title>
  <dc:subject>第９表</dc:subject>
  <dc:creator>熊本県</dc:creator>
  <cp:keywords/>
  <dc:description/>
  <cp:lastModifiedBy>kumamoto</cp:lastModifiedBy>
  <cp:lastPrinted>2021-11-22T06:19:45Z</cp:lastPrinted>
  <dcterms:created xsi:type="dcterms:W3CDTF">1996-11-28T09:27:23Z</dcterms:created>
  <dcterms:modified xsi:type="dcterms:W3CDTF">2022-01-24T02:59:04Z</dcterms:modified>
  <cp:category/>
  <cp:version/>
  <cp:contentType/>
  <cp:contentStatus/>
</cp:coreProperties>
</file>