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令和３年度改定修正後\"/>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<sst xmlns="http://schemas.openxmlformats.org/spreadsheetml/2006/main" count="295" uniqueCount="242">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</sst>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23"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B26" sqref="B26"/>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48" t="s">
        <v>51</v>
      </c>
      <c r="Z1" s="548"/>
      <c r="AA1" s="548"/>
      <c r="AB1" s="548"/>
      <c r="AC1" s="548" t="str">
        <f>IF(基本情報入力シート!C11="","",基本情報入力シート!C11)</f>
        <v/>
      </c>
      <c r="AD1" s="548"/>
      <c r="AE1" s="548"/>
      <c r="AF1" s="548"/>
      <c r="AG1" s="548"/>
      <c r="AH1" s="548"/>
      <c r="AI1" s="548"/>
      <c r="AJ1" s="54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64" t="s">
        <v>95</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0"/>
      <c r="AG3" s="560"/>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579" t="s">
        <v>62</v>
      </c>
      <c r="B8" s="575"/>
      <c r="C8" s="575"/>
      <c r="D8" s="575"/>
      <c r="E8" s="575"/>
      <c r="F8" s="57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3" customFormat="1" ht="22.5" customHeight="1">
      <c r="A9" s="572" t="s">
        <v>61</v>
      </c>
      <c r="B9" s="573"/>
      <c r="C9" s="573"/>
      <c r="D9" s="573"/>
      <c r="E9" s="573"/>
      <c r="F9" s="573"/>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3" customFormat="1" ht="12.75" customHeight="1">
      <c r="A10" s="566" t="s">
        <v>57</v>
      </c>
      <c r="B10" s="567"/>
      <c r="C10" s="567"/>
      <c r="D10" s="567"/>
      <c r="E10" s="567"/>
      <c r="F10" s="567"/>
      <c r="G10" s="117" t="s">
        <v>1</v>
      </c>
      <c r="H10" s="574" t="str">
        <f>IF(基本情報入力シート!AC17="","",基本情報入力シート!AC17)</f>
        <v>－</v>
      </c>
      <c r="I10" s="574"/>
      <c r="J10" s="574"/>
      <c r="K10" s="574"/>
      <c r="L10" s="574"/>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568"/>
      <c r="B11" s="569"/>
      <c r="C11" s="569"/>
      <c r="D11" s="569"/>
      <c r="E11" s="569"/>
      <c r="F11" s="569"/>
      <c r="G11" s="604" t="str">
        <f>IF(基本情報入力シート!M18="","",基本情報入力シート!M18)</f>
        <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6" s="43" customFormat="1" ht="12" customHeight="1">
      <c r="A12" s="570"/>
      <c r="B12" s="571"/>
      <c r="C12" s="571"/>
      <c r="D12" s="571"/>
      <c r="E12" s="571"/>
      <c r="F12" s="571"/>
      <c r="G12" s="509" t="str">
        <f>IF(基本情報入力シート!M19="","",基本情報入力シート!M19)</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row>
    <row r="13" spans="1:46" s="43" customFormat="1" ht="12">
      <c r="A13" s="577" t="s">
        <v>0</v>
      </c>
      <c r="B13" s="578"/>
      <c r="C13" s="578"/>
      <c r="D13" s="578"/>
      <c r="E13" s="578"/>
      <c r="F13" s="578"/>
      <c r="G13" s="586" t="str">
        <f>IF(基本情報入力シート!M22="","",基本情報入力シート!M22)</f>
        <v/>
      </c>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T13" s="44"/>
    </row>
    <row r="14" spans="1:46" s="43" customFormat="1" ht="22.5" customHeight="1">
      <c r="A14" s="568" t="s">
        <v>58</v>
      </c>
      <c r="B14" s="569"/>
      <c r="C14" s="569"/>
      <c r="D14" s="569"/>
      <c r="E14" s="569"/>
      <c r="F14" s="569"/>
      <c r="G14" s="561" t="str">
        <f>IF(基本情報入力シート!M23="","",基本情報入力シート!M23)</f>
        <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44"/>
    </row>
    <row r="15" spans="1:46" s="43" customFormat="1" ht="15" customHeight="1">
      <c r="A15" s="600" t="s">
        <v>59</v>
      </c>
      <c r="B15" s="600"/>
      <c r="C15" s="600"/>
      <c r="D15" s="600"/>
      <c r="E15" s="600"/>
      <c r="F15" s="600"/>
      <c r="G15" s="590" t="s">
        <v>24</v>
      </c>
      <c r="H15" s="590"/>
      <c r="I15" s="590"/>
      <c r="J15" s="572"/>
      <c r="K15" s="565" t="str">
        <f>IF(基本情報入力シート!M24="","",基本情報入力シート!M24)</f>
        <v/>
      </c>
      <c r="L15" s="565"/>
      <c r="M15" s="565"/>
      <c r="N15" s="565"/>
      <c r="O15" s="565"/>
      <c r="P15" s="589" t="s">
        <v>25</v>
      </c>
      <c r="Q15" s="590"/>
      <c r="R15" s="590"/>
      <c r="S15" s="572"/>
      <c r="T15" s="565" t="str">
        <f>IF(基本情報入力シート!M25="","",基本情報入力シート!M25)</f>
        <v/>
      </c>
      <c r="U15" s="565"/>
      <c r="V15" s="565"/>
      <c r="W15" s="565"/>
      <c r="X15" s="565"/>
      <c r="Y15" s="589" t="s">
        <v>60</v>
      </c>
      <c r="Z15" s="590"/>
      <c r="AA15" s="590"/>
      <c r="AB15" s="572"/>
      <c r="AC15" s="596" t="str">
        <f>IF(基本情報入力シート!M26="","",基本情報入力シート!M26)</f>
        <v/>
      </c>
      <c r="AD15" s="596"/>
      <c r="AE15" s="596"/>
      <c r="AF15" s="596"/>
      <c r="AG15" s="596"/>
      <c r="AH15" s="596"/>
      <c r="AI15" s="596"/>
      <c r="AJ15" s="596"/>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97" t="s">
        <v>32</v>
      </c>
      <c r="T24" s="598"/>
      <c r="U24" s="598"/>
      <c r="V24" s="598"/>
      <c r="W24" s="598"/>
      <c r="X24" s="598"/>
      <c r="Y24" s="598"/>
      <c r="Z24" s="598"/>
      <c r="AA24" s="599"/>
      <c r="AB24" s="598" t="s">
        <v>33</v>
      </c>
      <c r="AC24" s="598"/>
      <c r="AD24" s="598"/>
      <c r="AE24" s="598"/>
      <c r="AF24" s="598"/>
      <c r="AG24" s="598"/>
      <c r="AH24" s="598"/>
      <c r="AI24" s="598"/>
      <c r="AJ24" s="599"/>
      <c r="AT24" s="44"/>
    </row>
    <row r="25" spans="1:49" s="43" customFormat="1" ht="15" customHeight="1" thickBot="1">
      <c r="A25" s="153" t="s">
        <v>30</v>
      </c>
      <c r="B25" s="154" t="s">
        <v>26</v>
      </c>
      <c r="C25" s="155"/>
      <c r="D25" s="463">
        <f>$AF$3</f>
        <v>0</v>
      </c>
      <c r="E25" s="463"/>
      <c r="F25" s="155" t="s">
        <v>156</v>
      </c>
      <c r="G25" s="155"/>
      <c r="H25" s="155"/>
      <c r="I25" s="155"/>
      <c r="J25" s="155"/>
      <c r="K25" s="156"/>
      <c r="L25" s="156"/>
      <c r="M25" s="156"/>
      <c r="N25" s="156"/>
      <c r="O25" s="156"/>
      <c r="P25" s="156"/>
      <c r="Q25" s="156"/>
      <c r="R25" s="156"/>
      <c r="S25" s="603">
        <f>'別紙様式3-2'!$Q$7</f>
        <v>0</v>
      </c>
      <c r="T25" s="595"/>
      <c r="U25" s="595"/>
      <c r="V25" s="595"/>
      <c r="W25" s="595"/>
      <c r="X25" s="595"/>
      <c r="Y25" s="595"/>
      <c r="Z25" s="463" t="s">
        <v>4</v>
      </c>
      <c r="AA25" s="464"/>
      <c r="AB25" s="594">
        <f>'別紙様式3-2'!$Q$8</f>
        <v>0</v>
      </c>
      <c r="AC25" s="595"/>
      <c r="AD25" s="595"/>
      <c r="AE25" s="595"/>
      <c r="AF25" s="595"/>
      <c r="AG25" s="595"/>
      <c r="AH25" s="595"/>
      <c r="AI25" s="463" t="s">
        <v>4</v>
      </c>
      <c r="AJ25" s="46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58">
        <f>S27-S31</f>
        <v>0</v>
      </c>
      <c r="T26" s="559"/>
      <c r="U26" s="559"/>
      <c r="V26" s="559"/>
      <c r="W26" s="559"/>
      <c r="X26" s="559"/>
      <c r="Y26" s="559"/>
      <c r="Z26" s="575" t="s">
        <v>4</v>
      </c>
      <c r="AA26" s="576"/>
      <c r="AB26" s="558">
        <f>AB27-AB31</f>
        <v>0</v>
      </c>
      <c r="AC26" s="559"/>
      <c r="AD26" s="559"/>
      <c r="AE26" s="559"/>
      <c r="AF26" s="559"/>
      <c r="AG26" s="559"/>
      <c r="AH26" s="559"/>
      <c r="AI26" s="575" t="s">
        <v>4</v>
      </c>
      <c r="AJ26" s="576"/>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54">
        <f>S28-S30</f>
        <v>0</v>
      </c>
      <c r="T27" s="555"/>
      <c r="U27" s="555"/>
      <c r="V27" s="555"/>
      <c r="W27" s="555"/>
      <c r="X27" s="555"/>
      <c r="Y27" s="555"/>
      <c r="Z27" s="556" t="s">
        <v>4</v>
      </c>
      <c r="AA27" s="557"/>
      <c r="AB27" s="554">
        <f>AB28-AB29</f>
        <v>0</v>
      </c>
      <c r="AC27" s="555"/>
      <c r="AD27" s="555"/>
      <c r="AE27" s="555"/>
      <c r="AF27" s="555"/>
      <c r="AG27" s="555"/>
      <c r="AH27" s="555"/>
      <c r="AI27" s="556" t="s">
        <v>4</v>
      </c>
      <c r="AJ27" s="557"/>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54">
        <f>'別紙様式3-2'!$U$7</f>
        <v>0</v>
      </c>
      <c r="T28" s="555"/>
      <c r="U28" s="555"/>
      <c r="V28" s="555"/>
      <c r="W28" s="555"/>
      <c r="X28" s="555"/>
      <c r="Y28" s="555"/>
      <c r="Z28" s="556" t="s">
        <v>4</v>
      </c>
      <c r="AA28" s="557"/>
      <c r="AB28" s="554">
        <f>'別紙様式3-2'!$U$8</f>
        <v>0</v>
      </c>
      <c r="AC28" s="555"/>
      <c r="AD28" s="555"/>
      <c r="AE28" s="555"/>
      <c r="AF28" s="555"/>
      <c r="AG28" s="555"/>
      <c r="AH28" s="555"/>
      <c r="AI28" s="556" t="s">
        <v>4</v>
      </c>
      <c r="AJ28" s="557"/>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49"/>
      <c r="T29" s="550"/>
      <c r="U29" s="550"/>
      <c r="V29" s="550"/>
      <c r="W29" s="550"/>
      <c r="X29" s="550"/>
      <c r="Y29" s="550"/>
      <c r="Z29" s="550"/>
      <c r="AA29" s="551"/>
      <c r="AB29" s="554">
        <f>'別紙様式3-2'!$Q$7</f>
        <v>0</v>
      </c>
      <c r="AC29" s="555"/>
      <c r="AD29" s="555"/>
      <c r="AE29" s="555"/>
      <c r="AF29" s="555"/>
      <c r="AG29" s="555"/>
      <c r="AH29" s="555"/>
      <c r="AI29" s="556" t="s">
        <v>4</v>
      </c>
      <c r="AJ29" s="557"/>
      <c r="AT29" s="44"/>
    </row>
    <row r="30" spans="1:49" s="43" customFormat="1" ht="21.75" customHeight="1" thickBot="1">
      <c r="A30" s="162"/>
      <c r="B30" s="168"/>
      <c r="C30" s="591" t="s">
        <v>196</v>
      </c>
      <c r="D30" s="592"/>
      <c r="E30" s="592"/>
      <c r="F30" s="592"/>
      <c r="G30" s="592"/>
      <c r="H30" s="592"/>
      <c r="I30" s="592"/>
      <c r="J30" s="592"/>
      <c r="K30" s="592"/>
      <c r="L30" s="592"/>
      <c r="M30" s="592"/>
      <c r="N30" s="592"/>
      <c r="O30" s="592"/>
      <c r="P30" s="592"/>
      <c r="Q30" s="592"/>
      <c r="R30" s="593"/>
      <c r="S30" s="601">
        <f>'別紙様式3-2'!Q8-'別紙様式3-2'!$T$8</f>
        <v>0</v>
      </c>
      <c r="T30" s="602"/>
      <c r="U30" s="602"/>
      <c r="V30" s="602"/>
      <c r="W30" s="602"/>
      <c r="X30" s="602"/>
      <c r="Y30" s="602"/>
      <c r="Z30" s="556" t="s">
        <v>4</v>
      </c>
      <c r="AA30" s="557"/>
      <c r="AB30" s="552"/>
      <c r="AC30" s="553"/>
      <c r="AD30" s="553"/>
      <c r="AE30" s="553"/>
      <c r="AF30" s="553"/>
      <c r="AG30" s="553"/>
      <c r="AH30" s="553"/>
      <c r="AI30" s="550"/>
      <c r="AJ30" s="551"/>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36"/>
      <c r="T31" s="537"/>
      <c r="U31" s="537"/>
      <c r="V31" s="537"/>
      <c r="W31" s="537"/>
      <c r="X31" s="537"/>
      <c r="Y31" s="538"/>
      <c r="Z31" s="534" t="s">
        <v>4</v>
      </c>
      <c r="AA31" s="534"/>
      <c r="AB31" s="539"/>
      <c r="AC31" s="540"/>
      <c r="AD31" s="540"/>
      <c r="AE31" s="540"/>
      <c r="AF31" s="540"/>
      <c r="AG31" s="540"/>
      <c r="AH31" s="541"/>
      <c r="AI31" s="534" t="s">
        <v>4</v>
      </c>
      <c r="AJ31" s="535"/>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45" t="s">
        <v>171</v>
      </c>
      <c r="L38" s="546"/>
      <c r="M38" s="547"/>
      <c r="N38" s="545" t="s">
        <v>157</v>
      </c>
      <c r="O38" s="546"/>
      <c r="P38" s="546"/>
      <c r="Q38" s="546"/>
      <c r="R38" s="547"/>
      <c r="S38" s="542" t="s">
        <v>158</v>
      </c>
      <c r="T38" s="543"/>
      <c r="U38" s="543"/>
      <c r="V38" s="543"/>
      <c r="W38" s="544"/>
      <c r="X38" s="542" t="s">
        <v>113</v>
      </c>
      <c r="Y38" s="543"/>
      <c r="Z38" s="543"/>
      <c r="AA38" s="543"/>
      <c r="AB38" s="543"/>
      <c r="AC38" s="543" t="s">
        <v>100</v>
      </c>
      <c r="AD38" s="543"/>
      <c r="AE38" s="544"/>
      <c r="AF38" s="542" t="s">
        <v>99</v>
      </c>
      <c r="AG38" s="543"/>
      <c r="AH38" s="543"/>
      <c r="AI38" s="543"/>
      <c r="AJ38" s="544"/>
      <c r="AL38" s="52"/>
      <c r="AT38" s="44"/>
    </row>
    <row r="39" spans="1:60" s="43" customFormat="1" ht="15.75" customHeight="1" thickBot="1">
      <c r="A39" s="178" t="s">
        <v>54</v>
      </c>
      <c r="B39" s="159"/>
      <c r="C39" s="159"/>
      <c r="D39" s="159"/>
      <c r="E39" s="159"/>
      <c r="F39" s="159"/>
      <c r="G39" s="159"/>
      <c r="H39" s="159"/>
      <c r="I39" s="159"/>
      <c r="J39" s="159"/>
      <c r="K39" s="495"/>
      <c r="L39" s="496" t="b">
        <v>0</v>
      </c>
      <c r="M39" s="497"/>
      <c r="N39" s="504"/>
      <c r="O39" s="505"/>
      <c r="P39" s="505"/>
      <c r="Q39" s="506"/>
      <c r="R39" s="179" t="s">
        <v>145</v>
      </c>
      <c r="S39" s="507" t="str">
        <f>IF(L39,('別紙様式3-2'!V8-'別紙様式3-2'!R7)/'別紙様式3-2'!Z8,"（対象外）")</f>
        <v>（対象外）</v>
      </c>
      <c r="T39" s="508"/>
      <c r="U39" s="508"/>
      <c r="V39" s="508"/>
      <c r="W39" s="180" t="str">
        <f>IF($L39,"円","")</f>
        <v/>
      </c>
      <c r="X39" s="468" t="str">
        <f>IF(L39,S39-N39,"（対象外）")</f>
        <v>（対象外）</v>
      </c>
      <c r="Y39" s="469"/>
      <c r="Z39" s="469"/>
      <c r="AA39" s="469"/>
      <c r="AB39" s="181" t="str">
        <f t="shared" ref="AB39:AB41" si="0">IF($L39,"円","")</f>
        <v/>
      </c>
      <c r="AC39" s="473" t="str">
        <f>IF(AND(L39,L40),X39/X40,IF(AND(L39,L41),X39/X41,"-"))</f>
        <v>-</v>
      </c>
      <c r="AD39" s="473"/>
      <c r="AE39" s="474"/>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98"/>
      <c r="L40" s="499" t="b">
        <v>0</v>
      </c>
      <c r="M40" s="500"/>
      <c r="N40" s="470"/>
      <c r="O40" s="471"/>
      <c r="P40" s="471"/>
      <c r="Q40" s="472"/>
      <c r="R40" s="187" t="s">
        <v>145</v>
      </c>
      <c r="S40" s="475" t="str">
        <f>IF(L40,('別紙様式3-2'!W8-'別紙様式3-2'!S7)/'別紙様式3-2'!AA8,"（対象外）")</f>
        <v>（対象外）</v>
      </c>
      <c r="T40" s="476"/>
      <c r="U40" s="476"/>
      <c r="V40" s="476"/>
      <c r="W40" s="188" t="str">
        <f>IF($L40,"円","")</f>
        <v/>
      </c>
      <c r="X40" s="491" t="str">
        <f>IF(L40,S40-N40,"（対象外）")</f>
        <v>（対象外）</v>
      </c>
      <c r="Y40" s="492"/>
      <c r="Z40" s="492"/>
      <c r="AA40" s="492"/>
      <c r="AB40" s="189" t="str">
        <f t="shared" si="0"/>
        <v/>
      </c>
      <c r="AC40" s="480" t="str">
        <f>IF(AND(L40,OR(L39,L41)),1,"-")</f>
        <v>-</v>
      </c>
      <c r="AD40" s="480"/>
      <c r="AE40" s="481"/>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01"/>
      <c r="L41" s="502" t="b">
        <v>0</v>
      </c>
      <c r="M41" s="503"/>
      <c r="N41" s="484"/>
      <c r="O41" s="485"/>
      <c r="P41" s="485"/>
      <c r="Q41" s="486"/>
      <c r="R41" s="193" t="s">
        <v>145</v>
      </c>
      <c r="S41" s="487" t="str">
        <f>IF(L41,'別紙様式3-2'!X8/'別紙様式3-2'!AB8,"（対象外）")</f>
        <v>（対象外）</v>
      </c>
      <c r="T41" s="488"/>
      <c r="U41" s="488"/>
      <c r="V41" s="488"/>
      <c r="W41" s="193" t="str">
        <f>IF($L41,"円","")</f>
        <v/>
      </c>
      <c r="X41" s="489" t="str">
        <f>IF(L41,S41-N41,"（対象外）")</f>
        <v>（対象外）</v>
      </c>
      <c r="Y41" s="490"/>
      <c r="Z41" s="490"/>
      <c r="AA41" s="490"/>
      <c r="AB41" s="194" t="str">
        <f t="shared" si="0"/>
        <v/>
      </c>
      <c r="AC41" s="482" t="str">
        <f>IF(AND(L40,L41),X41/X40,IF(AND(L39,L41),1,"-"))</f>
        <v>-</v>
      </c>
      <c r="AD41" s="482"/>
      <c r="AE41" s="483"/>
      <c r="AF41" s="477"/>
      <c r="AG41" s="478"/>
      <c r="AH41" s="478"/>
      <c r="AI41" s="479"/>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465" t="s">
        <v>153</v>
      </c>
      <c r="Y44" s="466"/>
      <c r="Z44" s="466"/>
      <c r="AA44" s="466"/>
      <c r="AB44" s="466"/>
      <c r="AC44" s="466"/>
      <c r="AD44" s="466"/>
      <c r="AE44" s="467"/>
      <c r="AF44" s="493">
        <f>'別紙様式3-2'!$AC$8</f>
        <v>0</v>
      </c>
      <c r="AG44" s="494"/>
      <c r="AH44" s="494"/>
      <c r="AI44" s="463" t="s">
        <v>5</v>
      </c>
      <c r="AJ44" s="46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460" t="s">
        <v>170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207"/>
      <c r="AL49" s="54"/>
      <c r="AM49" s="54"/>
      <c r="AT49" s="44"/>
    </row>
    <row r="50" spans="1:46" s="43" customFormat="1" ht="15" customHeight="1">
      <c r="A50" s="121"/>
      <c r="B50" s="201"/>
      <c r="C50" s="202" t="b">
        <v>0</v>
      </c>
      <c r="D50" s="203" t="s">
        <v>36</v>
      </c>
      <c r="E50" s="204"/>
      <c r="F50" s="204" t="s">
        <v>37</v>
      </c>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459" t="s">
        <v>50</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18" t="s">
        <v>239</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1" t="s">
        <v>235</v>
      </c>
      <c r="B60" s="522"/>
      <c r="C60" s="522"/>
      <c r="D60" s="523"/>
      <c r="E60" s="524" t="s">
        <v>200</v>
      </c>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6"/>
      <c r="AK60" s="358"/>
      <c r="AT60" s="45"/>
    </row>
    <row r="61" spans="1:46" s="362" customFormat="1" ht="14.25" customHeight="1">
      <c r="A61" s="446" t="s">
        <v>201</v>
      </c>
      <c r="B61" s="447"/>
      <c r="C61" s="447"/>
      <c r="D61" s="448"/>
      <c r="E61" s="361"/>
      <c r="F61" s="527" t="s">
        <v>202</v>
      </c>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8"/>
      <c r="AK61" s="358"/>
    </row>
    <row r="62" spans="1:46" s="362" customFormat="1" ht="13.5" customHeight="1">
      <c r="A62" s="449"/>
      <c r="B62" s="450"/>
      <c r="C62" s="450"/>
      <c r="D62" s="451"/>
      <c r="E62" s="363"/>
      <c r="F62" s="443" t="s">
        <v>203</v>
      </c>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374"/>
      <c r="AK62" s="358"/>
    </row>
    <row r="63" spans="1:46" s="362" customFormat="1" ht="13.5" customHeight="1">
      <c r="A63" s="449"/>
      <c r="B63" s="450"/>
      <c r="C63" s="450"/>
      <c r="D63" s="451"/>
      <c r="E63" s="363"/>
      <c r="F63" s="443" t="s">
        <v>204</v>
      </c>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374"/>
      <c r="AK63" s="358"/>
    </row>
    <row r="64" spans="1:46" s="362" customFormat="1" ht="13.5" customHeight="1">
      <c r="A64" s="452"/>
      <c r="B64" s="453"/>
      <c r="C64" s="453"/>
      <c r="D64" s="454"/>
      <c r="E64" s="364"/>
      <c r="F64" s="529" t="s">
        <v>205</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375"/>
      <c r="AK64" s="358"/>
    </row>
    <row r="65" spans="1:37" s="362" customFormat="1" ht="24.75" customHeight="1">
      <c r="A65" s="446" t="s">
        <v>206</v>
      </c>
      <c r="B65" s="447"/>
      <c r="C65" s="447"/>
      <c r="D65" s="448"/>
      <c r="E65" s="365"/>
      <c r="F65" s="530" t="s">
        <v>207</v>
      </c>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376"/>
      <c r="AK65" s="358"/>
    </row>
    <row r="66" spans="1:37" s="43" customFormat="1" ht="13.5" customHeight="1">
      <c r="A66" s="449"/>
      <c r="B66" s="450"/>
      <c r="C66" s="450"/>
      <c r="D66" s="451"/>
      <c r="E66" s="366"/>
      <c r="F66" s="531" t="s">
        <v>208</v>
      </c>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377"/>
      <c r="AK66" s="358"/>
    </row>
    <row r="67" spans="1:37" s="43" customFormat="1" ht="13.5" customHeight="1">
      <c r="A67" s="449"/>
      <c r="B67" s="450"/>
      <c r="C67" s="450"/>
      <c r="D67" s="451"/>
      <c r="E67" s="363"/>
      <c r="F67" s="443" t="s">
        <v>209</v>
      </c>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374"/>
      <c r="AK67" s="358"/>
    </row>
    <row r="68" spans="1:37" s="43" customFormat="1" ht="15.75" customHeight="1">
      <c r="A68" s="452"/>
      <c r="B68" s="453"/>
      <c r="C68" s="453"/>
      <c r="D68" s="454"/>
      <c r="E68" s="367"/>
      <c r="F68" s="532" t="s">
        <v>210</v>
      </c>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3"/>
      <c r="AK68" s="358"/>
    </row>
    <row r="69" spans="1:37" s="43" customFormat="1" ht="13.5" customHeight="1">
      <c r="A69" s="446" t="s">
        <v>211</v>
      </c>
      <c r="B69" s="447"/>
      <c r="C69" s="447"/>
      <c r="D69" s="448"/>
      <c r="E69" s="366"/>
      <c r="F69" s="531" t="s">
        <v>212</v>
      </c>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377"/>
      <c r="AK69" s="358"/>
    </row>
    <row r="70" spans="1:37" s="43" customFormat="1" ht="22.5" customHeight="1">
      <c r="A70" s="449"/>
      <c r="B70" s="450"/>
      <c r="C70" s="450"/>
      <c r="D70" s="451"/>
      <c r="E70" s="363"/>
      <c r="F70" s="443" t="s">
        <v>213</v>
      </c>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374"/>
      <c r="AK70" s="358"/>
    </row>
    <row r="71" spans="1:37" s="43" customFormat="1" ht="13.5" customHeight="1">
      <c r="A71" s="449"/>
      <c r="B71" s="450"/>
      <c r="C71" s="450"/>
      <c r="D71" s="451"/>
      <c r="E71" s="363"/>
      <c r="F71" s="444" t="s">
        <v>214</v>
      </c>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374"/>
      <c r="AK71" s="358"/>
    </row>
    <row r="72" spans="1:37" s="43" customFormat="1" ht="13.5" customHeight="1">
      <c r="A72" s="452"/>
      <c r="B72" s="453"/>
      <c r="C72" s="453"/>
      <c r="D72" s="454"/>
      <c r="E72" s="367"/>
      <c r="F72" s="445" t="s">
        <v>215</v>
      </c>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378"/>
      <c r="AK72" s="358"/>
    </row>
    <row r="73" spans="1:37" s="43" customFormat="1" ht="21" customHeight="1">
      <c r="A73" s="446" t="s">
        <v>216</v>
      </c>
      <c r="B73" s="447"/>
      <c r="C73" s="447"/>
      <c r="D73" s="448"/>
      <c r="E73" s="366"/>
      <c r="F73" s="455" t="s">
        <v>217</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77"/>
      <c r="AK73" s="358"/>
    </row>
    <row r="74" spans="1:37" s="43" customFormat="1" ht="15" customHeight="1">
      <c r="A74" s="449"/>
      <c r="B74" s="450"/>
      <c r="C74" s="450"/>
      <c r="D74" s="451"/>
      <c r="E74" s="363"/>
      <c r="F74" s="438" t="s">
        <v>218</v>
      </c>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377"/>
      <c r="AK74" s="50"/>
    </row>
    <row r="75" spans="1:37" s="43" customFormat="1" ht="13.5" customHeight="1">
      <c r="A75" s="449"/>
      <c r="B75" s="450"/>
      <c r="C75" s="450"/>
      <c r="D75" s="451"/>
      <c r="E75" s="366"/>
      <c r="F75" s="455" t="s">
        <v>219</v>
      </c>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379"/>
    </row>
    <row r="76" spans="1:37" s="43" customFormat="1" ht="15.75" customHeight="1">
      <c r="A76" s="452"/>
      <c r="B76" s="453"/>
      <c r="C76" s="453"/>
      <c r="D76" s="454"/>
      <c r="E76" s="367"/>
      <c r="F76" s="445" t="s">
        <v>220</v>
      </c>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56"/>
    </row>
    <row r="77" spans="1:37" s="43" customFormat="1" ht="13.5" customHeight="1">
      <c r="A77" s="446" t="s">
        <v>221</v>
      </c>
      <c r="B77" s="447"/>
      <c r="C77" s="447"/>
      <c r="D77" s="448"/>
      <c r="E77" s="366"/>
      <c r="F77" s="455" t="s">
        <v>222</v>
      </c>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377"/>
    </row>
    <row r="78" spans="1:37" s="43" customFormat="1" ht="21" customHeight="1">
      <c r="A78" s="449"/>
      <c r="B78" s="450"/>
      <c r="C78" s="450"/>
      <c r="D78" s="451"/>
      <c r="E78" s="363"/>
      <c r="F78" s="438" t="s">
        <v>223</v>
      </c>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374"/>
    </row>
    <row r="79" spans="1:37" s="43" customFormat="1" ht="13.5" customHeight="1">
      <c r="A79" s="449"/>
      <c r="B79" s="450"/>
      <c r="C79" s="450"/>
      <c r="D79" s="451"/>
      <c r="E79" s="363"/>
      <c r="F79" s="438" t="s">
        <v>224</v>
      </c>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374"/>
    </row>
    <row r="80" spans="1:37" s="43" customFormat="1" ht="13.5" customHeight="1">
      <c r="A80" s="452"/>
      <c r="B80" s="453"/>
      <c r="C80" s="453"/>
      <c r="D80" s="454"/>
      <c r="E80" s="367"/>
      <c r="F80" s="445" t="s">
        <v>225</v>
      </c>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378"/>
    </row>
    <row r="81" spans="1:49" s="43" customFormat="1" ht="13.5" customHeight="1">
      <c r="A81" s="446" t="s">
        <v>226</v>
      </c>
      <c r="B81" s="447"/>
      <c r="C81" s="447"/>
      <c r="D81" s="448"/>
      <c r="E81" s="366"/>
      <c r="F81" s="457" t="s">
        <v>227</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8"/>
      <c r="AK81" s="368"/>
    </row>
    <row r="82" spans="1:49" s="43" customFormat="1" ht="13.5" customHeight="1">
      <c r="A82" s="449"/>
      <c r="B82" s="450"/>
      <c r="C82" s="450"/>
      <c r="D82" s="451"/>
      <c r="E82" s="363"/>
      <c r="F82" s="438" t="s">
        <v>228</v>
      </c>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374"/>
      <c r="AK82" s="358"/>
    </row>
    <row r="83" spans="1:49" s="43" customFormat="1" ht="13.5" customHeight="1">
      <c r="A83" s="449"/>
      <c r="B83" s="450"/>
      <c r="C83" s="450"/>
      <c r="D83" s="451"/>
      <c r="E83" s="363"/>
      <c r="F83" s="438" t="s">
        <v>229</v>
      </c>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374"/>
      <c r="AK83" s="358"/>
    </row>
    <row r="84" spans="1:49" s="43" customFormat="1" ht="13.5" customHeight="1" thickBot="1">
      <c r="A84" s="452"/>
      <c r="B84" s="453"/>
      <c r="C84" s="453"/>
      <c r="D84" s="454"/>
      <c r="E84" s="369"/>
      <c r="F84" s="439" t="s">
        <v>230</v>
      </c>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40"/>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2"/>
      <c r="AJ87" s="442"/>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17" t="s">
        <v>165</v>
      </c>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5"/>
      <c r="F92" s="516"/>
      <c r="G92" s="226" t="s">
        <v>2</v>
      </c>
      <c r="H92" s="515"/>
      <c r="I92" s="516"/>
      <c r="J92" s="226" t="s">
        <v>3</v>
      </c>
      <c r="K92" s="515"/>
      <c r="L92" s="516"/>
      <c r="M92" s="226" t="s">
        <v>6</v>
      </c>
      <c r="N92" s="227"/>
      <c r="O92" s="227"/>
      <c r="P92" s="227"/>
      <c r="Q92" s="228"/>
      <c r="R92" s="512" t="s">
        <v>27</v>
      </c>
      <c r="S92" s="512"/>
      <c r="T92" s="512"/>
      <c r="U92" s="512"/>
      <c r="V92" s="512"/>
      <c r="W92" s="514" t="s">
        <v>41</v>
      </c>
      <c r="X92" s="514"/>
      <c r="Y92" s="514"/>
      <c r="Z92" s="514"/>
      <c r="AA92" s="514"/>
      <c r="AB92" s="514"/>
      <c r="AC92" s="514"/>
      <c r="AD92" s="514"/>
      <c r="AE92" s="514"/>
      <c r="AF92" s="514"/>
      <c r="AG92" s="514"/>
      <c r="AH92" s="514"/>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2" t="s">
        <v>28</v>
      </c>
      <c r="S93" s="512"/>
      <c r="T93" s="512"/>
      <c r="U93" s="512"/>
      <c r="V93" s="512"/>
      <c r="W93" s="513"/>
      <c r="X93" s="514"/>
      <c r="Y93" s="514"/>
      <c r="Z93" s="514"/>
      <c r="AA93" s="514"/>
      <c r="AB93" s="514"/>
      <c r="AC93" s="514"/>
      <c r="AD93" s="514"/>
      <c r="AE93" s="514"/>
      <c r="AF93" s="514"/>
      <c r="AG93" s="514"/>
      <c r="AH93" s="514"/>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tabSelected="1"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28" t="s">
        <v>61</v>
      </c>
      <c r="B3" s="628"/>
      <c r="C3" s="629"/>
      <c r="D3" s="620">
        <f>基本情報入力シート!$M$16</f>
        <v>0</v>
      </c>
      <c r="E3" s="621"/>
      <c r="F3" s="621"/>
      <c r="G3" s="621"/>
      <c r="H3" s="621"/>
      <c r="I3" s="621"/>
      <c r="J3" s="621"/>
      <c r="K3" s="621"/>
      <c r="L3" s="621"/>
      <c r="M3" s="621"/>
      <c r="N3" s="621"/>
      <c r="O3" s="621"/>
      <c r="P3" s="622"/>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30" t="s">
        <v>161</v>
      </c>
      <c r="R5" s="607" t="s">
        <v>109</v>
      </c>
      <c r="S5" s="607"/>
      <c r="T5" s="608"/>
      <c r="U5" s="632" t="s">
        <v>162</v>
      </c>
      <c r="V5" s="607" t="s">
        <v>109</v>
      </c>
      <c r="W5" s="607"/>
      <c r="X5" s="607"/>
      <c r="Y5" s="608"/>
      <c r="Z5" s="619" t="s">
        <v>107</v>
      </c>
      <c r="AA5" s="607"/>
      <c r="AB5" s="608"/>
      <c r="AC5" s="617"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31"/>
      <c r="R6" s="247" t="s">
        <v>101</v>
      </c>
      <c r="S6" s="247" t="s">
        <v>102</v>
      </c>
      <c r="T6" s="248" t="s">
        <v>103</v>
      </c>
      <c r="U6" s="633"/>
      <c r="V6" s="248" t="s">
        <v>101</v>
      </c>
      <c r="W6" s="248" t="s">
        <v>102</v>
      </c>
      <c r="X6" s="248" t="s">
        <v>103</v>
      </c>
      <c r="Y6" s="248" t="s">
        <v>241</v>
      </c>
      <c r="Z6" s="248" t="s">
        <v>101</v>
      </c>
      <c r="AA6" s="248" t="s">
        <v>102</v>
      </c>
      <c r="AB6" s="248" t="s">
        <v>103</v>
      </c>
      <c r="AC6" s="618"/>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37" t="s">
        <v>240</v>
      </c>
      <c r="C12" s="637"/>
      <c r="D12" s="637"/>
      <c r="E12" s="637"/>
      <c r="F12" s="637"/>
      <c r="G12" s="637"/>
      <c r="H12" s="637"/>
      <c r="I12" s="637"/>
      <c r="J12" s="637"/>
      <c r="K12" s="637"/>
      <c r="L12" s="637"/>
      <c r="M12" s="637"/>
      <c r="N12" s="637"/>
      <c r="O12" s="637"/>
      <c r="P12" s="637"/>
      <c r="Q12" s="637"/>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5"/>
      <c r="B14" s="640" t="s">
        <v>7</v>
      </c>
      <c r="C14" s="641"/>
      <c r="D14" s="641"/>
      <c r="E14" s="641"/>
      <c r="F14" s="641"/>
      <c r="G14" s="641"/>
      <c r="H14" s="641"/>
      <c r="I14" s="641"/>
      <c r="J14" s="641"/>
      <c r="K14" s="642"/>
      <c r="L14" s="278"/>
      <c r="M14" s="625" t="s">
        <v>92</v>
      </c>
      <c r="N14" s="279"/>
      <c r="O14" s="280"/>
      <c r="P14" s="642" t="s">
        <v>93</v>
      </c>
      <c r="Q14" s="635"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16"/>
      <c r="B15" s="643"/>
      <c r="C15" s="644"/>
      <c r="D15" s="644"/>
      <c r="E15" s="644"/>
      <c r="F15" s="644"/>
      <c r="G15" s="644"/>
      <c r="H15" s="644"/>
      <c r="I15" s="644"/>
      <c r="J15" s="644"/>
      <c r="K15" s="645"/>
      <c r="L15" s="286"/>
      <c r="M15" s="626"/>
      <c r="N15" s="287" t="s">
        <v>114</v>
      </c>
      <c r="O15" s="288"/>
      <c r="P15" s="645"/>
      <c r="Q15" s="636"/>
      <c r="R15" s="634" t="s">
        <v>44</v>
      </c>
      <c r="S15" s="625" t="s">
        <v>161</v>
      </c>
      <c r="T15" s="289"/>
      <c r="U15" s="290"/>
      <c r="V15" s="634" t="s">
        <v>162</v>
      </c>
      <c r="W15" s="634" t="s">
        <v>45</v>
      </c>
      <c r="X15" s="625" t="s">
        <v>161</v>
      </c>
      <c r="Y15" s="291"/>
      <c r="Z15" s="291"/>
      <c r="AA15" s="292"/>
      <c r="AB15" s="609" t="s">
        <v>163</v>
      </c>
      <c r="AC15" s="610"/>
      <c r="AD15" s="610"/>
      <c r="AE15" s="611"/>
      <c r="AF15" s="609" t="s">
        <v>155</v>
      </c>
      <c r="AG15" s="610"/>
      <c r="AH15" s="611"/>
      <c r="AI15" s="615" t="s">
        <v>151</v>
      </c>
    </row>
    <row r="16" spans="1:36" ht="13.5" customHeight="1">
      <c r="A16" s="616"/>
      <c r="B16" s="643"/>
      <c r="C16" s="644"/>
      <c r="D16" s="644"/>
      <c r="E16" s="644"/>
      <c r="F16" s="644"/>
      <c r="G16" s="644"/>
      <c r="H16" s="644"/>
      <c r="I16" s="644"/>
      <c r="J16" s="644"/>
      <c r="K16" s="645"/>
      <c r="L16" s="286"/>
      <c r="M16" s="626"/>
      <c r="N16" s="293"/>
      <c r="O16" s="294"/>
      <c r="P16" s="645"/>
      <c r="Q16" s="636"/>
      <c r="R16" s="627"/>
      <c r="S16" s="627"/>
      <c r="T16" s="646" t="s">
        <v>121</v>
      </c>
      <c r="U16" s="647"/>
      <c r="V16" s="627"/>
      <c r="W16" s="627"/>
      <c r="X16" s="626"/>
      <c r="Y16" s="632" t="s">
        <v>108</v>
      </c>
      <c r="Z16" s="638"/>
      <c r="AA16" s="639"/>
      <c r="AB16" s="612"/>
      <c r="AC16" s="613"/>
      <c r="AD16" s="613"/>
      <c r="AE16" s="614"/>
      <c r="AF16" s="612"/>
      <c r="AG16" s="613"/>
      <c r="AH16" s="614"/>
      <c r="AI16" s="616"/>
    </row>
    <row r="17" spans="1:37" ht="18.75" customHeight="1">
      <c r="A17" s="616"/>
      <c r="B17" s="643"/>
      <c r="C17" s="644"/>
      <c r="D17" s="644"/>
      <c r="E17" s="644"/>
      <c r="F17" s="644"/>
      <c r="G17" s="644"/>
      <c r="H17" s="644"/>
      <c r="I17" s="644"/>
      <c r="J17" s="644"/>
      <c r="K17" s="645"/>
      <c r="L17" s="286"/>
      <c r="M17" s="626"/>
      <c r="N17" s="295" t="s">
        <v>117</v>
      </c>
      <c r="O17" s="296" t="s">
        <v>116</v>
      </c>
      <c r="P17" s="645"/>
      <c r="Q17" s="636"/>
      <c r="R17" s="627"/>
      <c r="S17" s="627"/>
      <c r="T17" s="609" t="s">
        <v>101</v>
      </c>
      <c r="U17" s="615" t="s">
        <v>102</v>
      </c>
      <c r="V17" s="627"/>
      <c r="W17" s="627"/>
      <c r="X17" s="627"/>
      <c r="Y17" s="609" t="s">
        <v>101</v>
      </c>
      <c r="Z17" s="615" t="s">
        <v>102</v>
      </c>
      <c r="AA17" s="611" t="s">
        <v>103</v>
      </c>
      <c r="AB17" s="609" t="s">
        <v>101</v>
      </c>
      <c r="AC17" s="615" t="s">
        <v>102</v>
      </c>
      <c r="AD17" s="611" t="s">
        <v>103</v>
      </c>
      <c r="AE17" s="615" t="s">
        <v>241</v>
      </c>
      <c r="AF17" s="609" t="s">
        <v>101</v>
      </c>
      <c r="AG17" s="615" t="s">
        <v>102</v>
      </c>
      <c r="AH17" s="611" t="s">
        <v>103</v>
      </c>
      <c r="AI17" s="616"/>
    </row>
    <row r="18" spans="1:37" ht="27.75" customHeight="1">
      <c r="A18" s="297"/>
      <c r="B18" s="643"/>
      <c r="C18" s="644"/>
      <c r="D18" s="644"/>
      <c r="E18" s="644"/>
      <c r="F18" s="644"/>
      <c r="G18" s="644"/>
      <c r="H18" s="644"/>
      <c r="I18" s="644"/>
      <c r="J18" s="644"/>
      <c r="K18" s="645"/>
      <c r="L18" s="298"/>
      <c r="M18" s="626"/>
      <c r="N18" s="295"/>
      <c r="O18" s="296"/>
      <c r="P18" s="645"/>
      <c r="Q18" s="636"/>
      <c r="R18" s="627"/>
      <c r="S18" s="627"/>
      <c r="T18" s="624"/>
      <c r="U18" s="616"/>
      <c r="V18" s="627"/>
      <c r="W18" s="627"/>
      <c r="X18" s="627"/>
      <c r="Y18" s="624"/>
      <c r="Z18" s="616"/>
      <c r="AA18" s="623"/>
      <c r="AB18" s="624"/>
      <c r="AC18" s="616"/>
      <c r="AD18" s="623"/>
      <c r="AE18" s="616"/>
      <c r="AF18" s="624"/>
      <c r="AG18" s="616"/>
      <c r="AH18" s="623"/>
      <c r="AI18" s="616"/>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AA17:AA18"/>
    <mergeCell ref="AB17:AB18"/>
    <mergeCell ref="X15:X18"/>
    <mergeCell ref="AC17:AC18"/>
    <mergeCell ref="Z17:Z18"/>
    <mergeCell ref="Y16:AA16"/>
    <mergeCell ref="W15:W18"/>
    <mergeCell ref="V15:V18"/>
    <mergeCell ref="Y17:Y18"/>
    <mergeCell ref="V5:Y5"/>
    <mergeCell ref="AB15:AE16"/>
    <mergeCell ref="AE17:AE18"/>
    <mergeCell ref="AC5:AC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2021-03-16T09:03:48Z</cp:lastPrinted>
  <dcterms:created xsi:type="dcterms:W3CDTF">2018-06-19T01:27:02Z</dcterms:created>
  <dcterms:modified xsi:type="dcterms:W3CDTF">2021-03-16T09:20:35Z</dcterms:modified>
</cp:coreProperties>
</file>