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30" windowWidth="8415" windowHeight="7410" activeTab="0"/>
  </bookViews>
  <sheets>
    <sheet name="第２表" sheetId="1" r:id="rId1"/>
  </sheets>
  <definedNames>
    <definedName name="_xlnm.Print_Area" localSheetId="0">'第２表'!$A$1:$S$80</definedName>
    <definedName name="_xlnm.Print_Titles" localSheetId="0">'第２表'!$1:$6</definedName>
  </definedNames>
  <calcPr fullCalcOnLoad="1"/>
</workbook>
</file>

<file path=xl/sharedStrings.xml><?xml version="1.0" encoding="utf-8"?>
<sst xmlns="http://schemas.openxmlformats.org/spreadsheetml/2006/main" count="191" uniqueCount="79">
  <si>
    <t>平成７年～12年</t>
  </si>
  <si>
    <t>（△は減少）</t>
  </si>
  <si>
    <t>平成７年
1995</t>
  </si>
  <si>
    <t>平成12年
2000</t>
  </si>
  <si>
    <t>実数（人）</t>
  </si>
  <si>
    <t>　率（％）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</si>
  <si>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</si>
  <si>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</si>
  <si>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</si>
  <si>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</si>
  <si>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</si>
  <si>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</si>
  <si>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</si>
  <si>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</si>
  <si>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</si>
  <si>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</si>
  <si>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</si>
  <si>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</si>
  <si>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下益城郡</t>
  </si>
  <si>
    <t>美里町</t>
  </si>
  <si>
    <t>玉名郡</t>
  </si>
  <si>
    <t>玉東町</t>
  </si>
  <si>
    <t>南関町</t>
  </si>
  <si>
    <t>長洲町</t>
  </si>
  <si>
    <t>菊池郡</t>
  </si>
  <si>
    <t>大津町</t>
  </si>
  <si>
    <t>菊陽町</t>
  </si>
  <si>
    <t>阿蘇郡</t>
  </si>
  <si>
    <t>南小国町</t>
  </si>
  <si>
    <t>小国町</t>
  </si>
  <si>
    <t>産山村</t>
  </si>
  <si>
    <t>高森町</t>
  </si>
  <si>
    <t>西原村</t>
  </si>
  <si>
    <t>南阿蘇村</t>
  </si>
  <si>
    <t>上益城郡</t>
  </si>
  <si>
    <t>御船町</t>
  </si>
  <si>
    <t>嘉島町</t>
  </si>
  <si>
    <t>益城町</t>
  </si>
  <si>
    <t>甲佐町</t>
  </si>
  <si>
    <t>山都町</t>
  </si>
  <si>
    <t>八代郡</t>
  </si>
  <si>
    <t>氷川町</t>
  </si>
  <si>
    <t>葦北郡</t>
  </si>
  <si>
    <t>芦北町</t>
  </si>
  <si>
    <t>津奈木町</t>
  </si>
  <si>
    <t>球磨郡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</si>
  <si>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</si>
  <si>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</si>
  <si>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</si>
  <si>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</si>
  <si>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</si>
  <si>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</si>
  <si>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</si>
  <si>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</si>
  <si>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</si>
  <si>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天草郡</t>
  </si>
  <si>
    <t>苓北町</t>
  </si>
  <si>
    <t>人　　口　（人）</t>
  </si>
  <si>
    <t>熊本県</t>
  </si>
  <si>
    <t>　第２表　市町村別、人口増減の推移</t>
  </si>
  <si>
    <t>5年ごとの人口増減</t>
  </si>
  <si>
    <t>平成17年
2005</t>
  </si>
  <si>
    <t>平成22年
2010</t>
  </si>
  <si>
    <t>平成12年～17年</t>
  </si>
  <si>
    <t>平成17年～22年</t>
  </si>
  <si>
    <t>天草市</t>
  </si>
  <si>
    <t>合志市</t>
  </si>
  <si>
    <t>和水町</t>
  </si>
  <si>
    <t>市部</t>
  </si>
  <si>
    <t>郡部</t>
  </si>
  <si>
    <t>平成27年
2015</t>
  </si>
  <si>
    <t>平成22年～27年</t>
  </si>
  <si>
    <t>中央区</t>
  </si>
  <si>
    <t>東区</t>
  </si>
  <si>
    <t>西区</t>
  </si>
  <si>
    <t>南区</t>
  </si>
  <si>
    <t>北区</t>
  </si>
  <si>
    <t>-</t>
  </si>
  <si>
    <t>注）平成２２年以前の人口は、平成２７年１０月１日現在の市町村の境域に基づき組み換えたもの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</si>
</sst>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#,##0.0;[Red]\-#,##0.0"/>
    <numFmt numFmtId="184" formatCode="#,##0;&quot;△ &quot;#,##0"/>
    <numFmt numFmtId="185" formatCode="#,##0.0;&quot;△ &quot;#,##0.0"/>
    <numFmt numFmtId="186" formatCode="#,##0.00;&quot;△ &quot;#,##0.00"/>
    <numFmt numFmtId="187" formatCode="0;&quot;△ &quot;0"/>
    <numFmt numFmtId="188" formatCode="[&lt;=999]000;000\-00"/>
    <numFmt numFmtId="189" formatCode="#,##0_);\(#,##0\)"/>
    <numFmt numFmtId="190" formatCode="#,##0;&quot;△ &quot;#,##0&quot; &quot;"/>
    <numFmt numFmtId="191" formatCode="#,##0.00_);\(#,##0.00\)"/>
    <numFmt numFmtId="192" formatCode="#,##0.0;&quot;△ &quot;#,##0.0&quot; &quot;"/>
    <numFmt numFmtId="193" formatCode="#,##0.00;&quot;△ &quot;#,##0.00&quot; &quot;"/>
    <numFmt numFmtId="194" formatCode="#,##0.000;&quot;△ &quot;#,##0.000"/>
    <numFmt numFmtId="195" formatCode="#,##0.0000;&quot;△ &quot;#,##0.0000"/>
    <numFmt numFmtId="196" formatCode="#,##0.00000;&quot;△ &quot;#,##0.00000"/>
    <numFmt numFmtId="197" formatCode="#,##0.00_ ;[Red]\-#,##0.00\ "/>
    <numFmt numFmtId="198" formatCode="#,##0_ "/>
    <numFmt numFmtId="199" formatCode="#,##0.00;&quot;△ &quot;#,##0.00&quot;%&quot;"/>
    <numFmt numFmtId="200" formatCode="#,##0.00&quot;%&quot;;&quot;△ &quot;#,##0.00&quot;%&quot;"/>
    <numFmt numFmtId="201" formatCode="#,##0.000_);\(#,##0.000\)"/>
    <numFmt numFmtId="202" formatCode="#,##0.0000_);\(#,##0.0000\)"/>
    <numFmt numFmtId="203" formatCode="#,##0.000;[Red]\-#,##0.000"/>
    <numFmt numFmtId="204" formatCode="#,##0.0000;[Red]\-#,##0.0000"/>
    <numFmt numFmtId="205" formatCode="#,##0_ ;[Red]\-#,##0\ "/>
    <numFmt numFmtId="206" formatCode="#,##0.0_ ;[Red]\-#,##0.0\ "/>
    <numFmt numFmtId="207" formatCode="#,##0.000_ ;[Red]\-#,##0.000\ "/>
    <numFmt numFmtId="208" formatCode="#,##0.0000_ ;[Red]\-#,##0.0000\ "/>
    <numFmt numFmtId="209" formatCode="0_ "/>
    <numFmt numFmtId="210" formatCode="0_ ;[Red]\-0\ "/>
    <numFmt numFmtId="211" formatCode="#,##0%;[Red]\-#,##0%"/>
    <numFmt numFmtId="212" formatCode="#,##0&quot;%&quot;;[Red]\-#,##0&quot;%&quot;"/>
    <numFmt numFmtId="213" formatCode="0_);[Red]\(0\)"/>
    <numFmt numFmtId="214" formatCode="0.0_);[Red]\(0.0\)"/>
    <numFmt numFmtId="215" formatCode="0.00_);[Red]\(0.00\)"/>
    <numFmt numFmtId="216" formatCode="#,##0.00000000000000_ ;[Red]\-#,##0.00000000000000\ "/>
    <numFmt numFmtId="217" formatCode="#,##0.0000000000000_ ;[Red]\-#,##0.0000000000000\ "/>
    <numFmt numFmtId="218" formatCode="#,##0.000000000000_ ;[Red]\-#,##0.000000000000\ "/>
    <numFmt numFmtId="219" formatCode="#,##0.00000000000_ ;[Red]\-#,##0.00000000000\ "/>
    <numFmt numFmtId="220" formatCode="#,##0.0000000000_ ;[Red]\-#,##0.0000000000\ "/>
    <numFmt numFmtId="221" formatCode="#,##0.000000000_ ;[Red]\-#,##0.000000000\ "/>
    <numFmt numFmtId="222" formatCode="#,##0.00000000_ ;[Red]\-#,##0.00000000\ "/>
    <numFmt numFmtId="223" formatCode="#,##0.0000000_ ;[Red]\-#,##0.0000000\ "/>
    <numFmt numFmtId="224" formatCode="#,##0.000000_ ;[Red]\-#,##0.000000\ "/>
    <numFmt numFmtId="225" formatCode="#,##0.00000_ ;[Red]\-#,##0.00000\ "/>
    <numFmt numFmtId="226" formatCode="###&quot;°&quot;##\'\ \ ##\'\'"/>
    <numFmt numFmtId="227" formatCode="0.0;&quot;△ &quot;0.0"/>
    <numFmt numFmtId="228" formatCode="0.00;&quot;△ &quot;0.00"/>
    <numFmt numFmtId="229" formatCode="&quot;¥&quot;#,##0.00_);\(&quot;¥&quot;#,##0.00\)"/>
    <numFmt numFmtId="230" formatCode="0.0_ 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#,##0;[Red]\-#,##0&quot;人&quot;"/>
    <numFmt numFmtId="235" formatCode="#,##0_);[Red]\(#,##0\)"/>
  </numFmts>
  <fonts count="47">
    <font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Ｊ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184" fontId="4" fillId="0" borderId="0" xfId="49" applyNumberFormat="1" applyFont="1" applyAlignment="1">
      <alignment horizontal="centerContinuous" vertical="center"/>
    </xf>
    <xf numFmtId="184" fontId="5" fillId="0" borderId="0" xfId="49" applyNumberFormat="1" applyFont="1" applyAlignment="1">
      <alignment horizontal="distributed" vertical="center"/>
    </xf>
    <xf numFmtId="184" fontId="5" fillId="0" borderId="0" xfId="49" applyNumberFormat="1" applyFont="1" applyAlignment="1">
      <alignment vertical="center"/>
    </xf>
    <xf numFmtId="184" fontId="5" fillId="0" borderId="10" xfId="49" applyNumberFormat="1" applyFont="1" applyBorder="1" applyAlignment="1">
      <alignment horizontal="center" vertical="center"/>
    </xf>
    <xf numFmtId="184" fontId="5" fillId="0" borderId="0" xfId="49" applyNumberFormat="1" applyFont="1" applyBorder="1" applyAlignment="1">
      <alignment horizontal="distributed" vertical="center"/>
    </xf>
    <xf numFmtId="184" fontId="5" fillId="0" borderId="11" xfId="49" applyNumberFormat="1" applyFont="1" applyBorder="1" applyAlignment="1">
      <alignment horizontal="distributed" vertical="center"/>
    </xf>
    <xf numFmtId="184" fontId="5" fillId="0" borderId="0" xfId="49" applyNumberFormat="1" applyFont="1" applyBorder="1" applyAlignment="1">
      <alignment vertical="center"/>
    </xf>
    <xf numFmtId="184" fontId="5" fillId="0" borderId="12" xfId="49" applyNumberFormat="1" applyFont="1" applyBorder="1" applyAlignment="1">
      <alignment vertical="center"/>
    </xf>
    <xf numFmtId="186" fontId="5" fillId="0" borderId="0" xfId="49" applyNumberFormat="1" applyFont="1" applyBorder="1" applyAlignment="1">
      <alignment vertical="center"/>
    </xf>
    <xf numFmtId="184" fontId="5" fillId="0" borderId="11" xfId="49" applyNumberFormat="1" applyFont="1" applyBorder="1" applyAlignment="1">
      <alignment horizontal="centerContinuous" vertical="center"/>
    </xf>
    <xf numFmtId="184" fontId="5" fillId="0" borderId="13" xfId="49" applyNumberFormat="1" applyFont="1" applyBorder="1" applyAlignment="1">
      <alignment horizontal="distributed" vertical="center"/>
    </xf>
    <xf numFmtId="184" fontId="5" fillId="0" borderId="14" xfId="49" applyNumberFormat="1" applyFont="1" applyBorder="1" applyAlignment="1">
      <alignment vertical="center"/>
    </xf>
    <xf numFmtId="186" fontId="5" fillId="0" borderId="14" xfId="49" applyNumberFormat="1" applyFont="1" applyBorder="1" applyAlignment="1">
      <alignment vertical="center"/>
    </xf>
    <xf numFmtId="184" fontId="4" fillId="0" borderId="0" xfId="49" applyNumberFormat="1" applyFont="1" applyAlignment="1">
      <alignment vertical="center"/>
    </xf>
    <xf numFmtId="184" fontId="5" fillId="0" borderId="15" xfId="49" applyNumberFormat="1" applyFont="1" applyBorder="1" applyAlignment="1">
      <alignment horizontal="distributed" vertical="center"/>
    </xf>
    <xf numFmtId="184" fontId="5" fillId="0" borderId="12" xfId="49" applyNumberFormat="1" applyFont="1" applyBorder="1" applyAlignment="1">
      <alignment horizontal="centerContinuous" vertical="center"/>
    </xf>
    <xf numFmtId="186" fontId="5" fillId="0" borderId="15" xfId="49" applyNumberFormat="1" applyFont="1" applyBorder="1" applyAlignment="1">
      <alignment horizontal="centerContinuous" vertical="center"/>
    </xf>
    <xf numFmtId="184" fontId="5" fillId="0" borderId="13" xfId="49" applyNumberFormat="1" applyFont="1" applyBorder="1" applyAlignment="1">
      <alignment vertical="center"/>
    </xf>
    <xf numFmtId="186" fontId="5" fillId="0" borderId="10" xfId="49" applyNumberFormat="1" applyFont="1" applyBorder="1" applyAlignment="1">
      <alignment horizontal="center" vertical="center"/>
    </xf>
    <xf numFmtId="184" fontId="5" fillId="0" borderId="0" xfId="49" applyNumberFormat="1" applyFont="1" applyBorder="1" applyAlignment="1">
      <alignment horizontal="right" vertical="center"/>
    </xf>
    <xf numFmtId="184" fontId="5" fillId="0" borderId="16" xfId="49" applyNumberFormat="1" applyFont="1" applyBorder="1" applyAlignment="1">
      <alignment vertical="center"/>
    </xf>
    <xf numFmtId="184" fontId="5" fillId="0" borderId="17" xfId="49" applyNumberFormat="1" applyFont="1" applyBorder="1" applyAlignment="1">
      <alignment vertical="center"/>
    </xf>
    <xf numFmtId="186" fontId="5" fillId="0" borderId="13" xfId="49" applyNumberFormat="1" applyFont="1" applyBorder="1" applyAlignment="1">
      <alignment vertical="center"/>
    </xf>
    <xf numFmtId="186" fontId="4" fillId="0" borderId="0" xfId="49" applyNumberFormat="1" applyFont="1" applyAlignment="1">
      <alignment horizontal="centerContinuous" vertical="center"/>
    </xf>
    <xf numFmtId="184" fontId="4" fillId="0" borderId="0" xfId="49" applyNumberFormat="1" applyFont="1" applyBorder="1" applyAlignment="1">
      <alignment horizontal="centerContinuous" vertical="center"/>
    </xf>
    <xf numFmtId="186" fontId="5" fillId="0" borderId="0" xfId="49" applyNumberFormat="1" applyFont="1" applyAlignment="1">
      <alignment horizontal="distributed" vertical="center"/>
    </xf>
    <xf numFmtId="186" fontId="5" fillId="0" borderId="12" xfId="49" applyNumberFormat="1" applyFont="1" applyBorder="1" applyAlignment="1">
      <alignment vertical="center"/>
    </xf>
    <xf numFmtId="184" fontId="5" fillId="0" borderId="18" xfId="49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 wrapText="1"/>
    </xf>
    <xf numFmtId="186" fontId="5" fillId="0" borderId="0" xfId="49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vertical="center" wrapText="1"/>
    </xf>
    <xf numFmtId="184" fontId="6" fillId="0" borderId="0" xfId="0" applyNumberFormat="1" applyFont="1" applyAlignment="1">
      <alignment vertical="center" wrapText="1"/>
    </xf>
    <xf numFmtId="184" fontId="5" fillId="0" borderId="11" xfId="49" applyNumberFormat="1" applyFont="1" applyBorder="1" applyAlignment="1">
      <alignment vertical="center"/>
    </xf>
    <xf numFmtId="184" fontId="8" fillId="0" borderId="0" xfId="49" applyNumberFormat="1" applyFont="1" applyBorder="1" applyAlignment="1">
      <alignment horizontal="right" vertical="center"/>
    </xf>
    <xf numFmtId="184" fontId="5" fillId="0" borderId="13" xfId="0" applyNumberFormat="1" applyFont="1" applyBorder="1" applyAlignment="1">
      <alignment vertical="center"/>
    </xf>
    <xf numFmtId="184" fontId="5" fillId="0" borderId="15" xfId="49" applyNumberFormat="1" applyFont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186" fontId="5" fillId="0" borderId="18" xfId="49" applyNumberFormat="1" applyFont="1" applyBorder="1" applyAlignment="1">
      <alignment horizontal="centerContinuous" vertical="center"/>
    </xf>
    <xf numFmtId="186" fontId="5" fillId="0" borderId="16" xfId="49" applyNumberFormat="1" applyFont="1" applyBorder="1" applyAlignment="1">
      <alignment horizontal="centerContinuous" vertical="center"/>
    </xf>
    <xf numFmtId="186" fontId="5" fillId="0" borderId="17" xfId="49" applyNumberFormat="1" applyFont="1" applyBorder="1" applyAlignment="1">
      <alignment horizontal="center" vertical="center"/>
    </xf>
    <xf numFmtId="184" fontId="4" fillId="0" borderId="0" xfId="49" applyNumberFormat="1" applyFont="1" applyFill="1" applyBorder="1" applyAlignment="1">
      <alignment horizontal="centerContinuous" vertical="center"/>
    </xf>
    <xf numFmtId="186" fontId="5" fillId="0" borderId="0" xfId="49" applyNumberFormat="1" applyFont="1" applyFill="1" applyBorder="1" applyAlignment="1">
      <alignment horizontal="right" vertical="center"/>
    </xf>
    <xf numFmtId="184" fontId="5" fillId="0" borderId="12" xfId="0" applyNumberFormat="1" applyFont="1" applyFill="1" applyBorder="1" applyAlignment="1">
      <alignment vertical="center"/>
    </xf>
    <xf numFmtId="184" fontId="5" fillId="0" borderId="0" xfId="49" applyNumberFormat="1" applyFont="1" applyFill="1" applyBorder="1" applyAlignment="1">
      <alignment horizontal="centerContinuous" vertical="center"/>
    </xf>
    <xf numFmtId="184" fontId="5" fillId="0" borderId="14" xfId="0" applyNumberFormat="1" applyFont="1" applyFill="1" applyBorder="1" applyAlignment="1">
      <alignment vertical="center"/>
    </xf>
    <xf numFmtId="184" fontId="5" fillId="0" borderId="12" xfId="49" applyNumberFormat="1" applyFont="1" applyFill="1" applyBorder="1" applyAlignment="1">
      <alignment horizontal="distributed" vertical="center"/>
    </xf>
    <xf numFmtId="209" fontId="1" fillId="0" borderId="0" xfId="0" applyNumberFormat="1" applyFont="1" applyFill="1" applyBorder="1" applyAlignment="1">
      <alignment horizontal="distributed" vertical="center"/>
    </xf>
    <xf numFmtId="184" fontId="5" fillId="0" borderId="0" xfId="49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 wrapText="1"/>
    </xf>
    <xf numFmtId="184" fontId="5" fillId="0" borderId="0" xfId="49" applyNumberFormat="1" applyFont="1" applyFill="1" applyBorder="1" applyAlignment="1">
      <alignment horizontal="distributed" vertical="center"/>
    </xf>
    <xf numFmtId="184" fontId="4" fillId="0" borderId="0" xfId="49" applyNumberFormat="1" applyFont="1" applyFill="1" applyAlignment="1">
      <alignment horizontal="centerContinuous" vertical="center"/>
    </xf>
    <xf numFmtId="184" fontId="5" fillId="0" borderId="0" xfId="49" applyNumberFormat="1" applyFont="1" applyFill="1" applyAlignment="1">
      <alignment horizontal="distributed" vertical="center"/>
    </xf>
    <xf numFmtId="184" fontId="6" fillId="0" borderId="0" xfId="0" applyNumberFormat="1" applyFont="1" applyFill="1" applyAlignment="1">
      <alignment vertical="center" wrapText="1"/>
    </xf>
    <xf numFmtId="186" fontId="5" fillId="0" borderId="15" xfId="49" applyNumberFormat="1" applyFont="1" applyBorder="1" applyAlignment="1">
      <alignment vertical="center"/>
    </xf>
    <xf numFmtId="186" fontId="5" fillId="0" borderId="11" xfId="49" applyNumberFormat="1" applyFont="1" applyBorder="1" applyAlignment="1">
      <alignment vertical="center"/>
    </xf>
    <xf numFmtId="209" fontId="1" fillId="0" borderId="14" xfId="0" applyNumberFormat="1" applyFont="1" applyFill="1" applyBorder="1" applyAlignment="1">
      <alignment horizontal="distributed" vertical="center"/>
    </xf>
    <xf numFmtId="184" fontId="4" fillId="0" borderId="0" xfId="49" applyNumberFormat="1" applyFont="1" applyAlignment="1">
      <alignment horizontal="left" vertical="center"/>
    </xf>
    <xf numFmtId="209" fontId="11" fillId="0" borderId="0" xfId="0" applyNumberFormat="1" applyFont="1" applyFill="1" applyBorder="1" applyAlignment="1">
      <alignment horizontal="distributed" vertical="center"/>
    </xf>
    <xf numFmtId="184" fontId="7" fillId="0" borderId="16" xfId="49" applyNumberFormat="1" applyFont="1" applyBorder="1" applyAlignment="1">
      <alignment horizontal="right" vertical="center"/>
    </xf>
    <xf numFmtId="184" fontId="7" fillId="0" borderId="11" xfId="49" applyNumberFormat="1" applyFont="1" applyBorder="1" applyAlignment="1">
      <alignment horizontal="right" vertical="center"/>
    </xf>
    <xf numFmtId="184" fontId="7" fillId="0" borderId="0" xfId="49" applyNumberFormat="1" applyFont="1" applyBorder="1" applyAlignment="1">
      <alignment horizontal="right" vertical="center"/>
    </xf>
    <xf numFmtId="186" fontId="7" fillId="0" borderId="0" xfId="49" applyNumberFormat="1" applyFont="1" applyBorder="1" applyAlignment="1">
      <alignment horizontal="right" vertical="center"/>
    </xf>
    <xf numFmtId="186" fontId="7" fillId="0" borderId="11" xfId="49" applyNumberFormat="1" applyFont="1" applyBorder="1" applyAlignment="1">
      <alignment horizontal="right" vertical="center"/>
    </xf>
    <xf numFmtId="184" fontId="5" fillId="0" borderId="16" xfId="49" applyNumberFormat="1" applyFont="1" applyBorder="1" applyAlignment="1">
      <alignment horizontal="right" vertical="center"/>
    </xf>
    <xf numFmtId="184" fontId="5" fillId="0" borderId="11" xfId="49" applyNumberFormat="1" applyFont="1" applyBorder="1" applyAlignment="1">
      <alignment horizontal="right" vertical="center"/>
    </xf>
    <xf numFmtId="186" fontId="5" fillId="0" borderId="0" xfId="49" applyNumberFormat="1" applyFont="1" applyBorder="1" applyAlignment="1">
      <alignment horizontal="right" vertical="center"/>
    </xf>
    <xf numFmtId="184" fontId="12" fillId="0" borderId="0" xfId="49" applyNumberFormat="1" applyFont="1" applyAlignment="1">
      <alignment vertical="center"/>
    </xf>
    <xf numFmtId="184" fontId="7" fillId="0" borderId="0" xfId="49" applyNumberFormat="1" applyFont="1" applyBorder="1" applyAlignment="1">
      <alignment vertical="center"/>
    </xf>
    <xf numFmtId="184" fontId="7" fillId="0" borderId="11" xfId="49" applyNumberFormat="1" applyFont="1" applyBorder="1" applyAlignment="1">
      <alignment vertical="center"/>
    </xf>
    <xf numFmtId="186" fontId="7" fillId="0" borderId="0" xfId="49" applyNumberFormat="1" applyFont="1" applyBorder="1" applyAlignment="1">
      <alignment vertical="center"/>
    </xf>
    <xf numFmtId="186" fontId="7" fillId="0" borderId="11" xfId="49" applyNumberFormat="1" applyFont="1" applyBorder="1" applyAlignment="1">
      <alignment vertical="center"/>
    </xf>
    <xf numFmtId="184" fontId="5" fillId="0" borderId="0" xfId="49" applyNumberFormat="1" applyFont="1" applyBorder="1" applyAlignment="1">
      <alignment horizontal="center" vertical="center"/>
    </xf>
    <xf numFmtId="186" fontId="5" fillId="0" borderId="19" xfId="49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4" fontId="5" fillId="0" borderId="19" xfId="49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4" fontId="5" fillId="0" borderId="14" xfId="49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4" fontId="5" fillId="0" borderId="22" xfId="0" applyNumberFormat="1" applyFont="1" applyBorder="1" applyAlignment="1">
      <alignment horizontal="center" vertical="center" wrapText="1"/>
    </xf>
    <xf numFmtId="184" fontId="5" fillId="0" borderId="23" xfId="0" applyNumberFormat="1" applyFont="1" applyBorder="1" applyAlignment="1">
      <alignment horizontal="center" vertical="center" wrapText="1"/>
    </xf>
    <xf numFmtId="184" fontId="5" fillId="0" borderId="1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9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6.5" customHeight="1"/>
  <cols>
    <col min="1" max="1" width="1.625" style="3" customWidth="1"/>
    <col min="2" max="2" width="9.625" style="52" customWidth="1"/>
    <col min="3" max="3" width="1.625" style="2" customWidth="1"/>
    <col min="4" max="4" width="14.125" style="3" customWidth="1"/>
    <col min="5" max="8" width="13.75390625" style="3" customWidth="1"/>
    <col min="9" max="9" width="9.50390625" style="7" customWidth="1"/>
    <col min="10" max="10" width="8.625" style="26" customWidth="1"/>
    <col min="11" max="11" width="8.625" style="2" customWidth="1"/>
    <col min="12" max="12" width="8.625" style="26" customWidth="1"/>
    <col min="13" max="13" width="9.625" style="2" customWidth="1"/>
    <col min="14" max="14" width="8.625" style="26" customWidth="1"/>
    <col min="15" max="15" width="9.625" style="2" customWidth="1"/>
    <col min="16" max="16" width="8.625" style="26" customWidth="1"/>
    <col min="17" max="17" width="2.625" style="26" customWidth="1"/>
    <col min="18" max="18" width="9.625" style="50" customWidth="1"/>
    <col min="19" max="19" width="1.625" style="5" customWidth="1"/>
    <col min="20" max="16384" width="9.00390625" style="3" customWidth="1"/>
  </cols>
  <sheetData>
    <row r="1" spans="2:19" ht="16.5" customHeight="1">
      <c r="B1" s="67" t="s">
        <v>59</v>
      </c>
      <c r="C1" s="14"/>
      <c r="F1" s="34"/>
      <c r="G1" s="34"/>
      <c r="H1" s="34"/>
      <c r="I1" s="1"/>
      <c r="J1" s="24"/>
      <c r="K1" s="1"/>
      <c r="L1" s="24"/>
      <c r="M1" s="1"/>
      <c r="N1" s="24"/>
      <c r="O1" s="1"/>
      <c r="P1" s="24"/>
      <c r="Q1" s="24"/>
      <c r="R1" s="41"/>
      <c r="S1" s="25"/>
    </row>
    <row r="2" spans="2:19" ht="16.5" customHeight="1">
      <c r="B2" s="51"/>
      <c r="C2" s="1"/>
      <c r="D2" s="57"/>
      <c r="E2" s="57"/>
      <c r="F2" s="34"/>
      <c r="G2" s="34"/>
      <c r="H2" s="34"/>
      <c r="I2" s="1"/>
      <c r="J2" s="24"/>
      <c r="K2" s="1"/>
      <c r="L2" s="24"/>
      <c r="M2" s="1"/>
      <c r="N2" s="24"/>
      <c r="O2" s="1"/>
      <c r="P2" s="24"/>
      <c r="Q2" s="24"/>
      <c r="R2" s="41"/>
      <c r="S2" s="25"/>
    </row>
    <row r="3" spans="4:29" ht="15.75" customHeight="1">
      <c r="D3" s="79" t="s">
        <v>78</v>
      </c>
      <c r="E3" s="80"/>
      <c r="F3" s="80"/>
      <c r="G3" s="80"/>
      <c r="H3" s="80"/>
      <c r="R3" s="42" t="s">
        <v>1</v>
      </c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2.75" customHeight="1">
      <c r="A4" s="28"/>
      <c r="B4" s="43"/>
      <c r="C4" s="37"/>
      <c r="D4" s="83" t="s">
        <v>57</v>
      </c>
      <c r="E4" s="84"/>
      <c r="F4" s="84"/>
      <c r="G4" s="84"/>
      <c r="H4" s="85"/>
      <c r="I4" s="86" t="s">
        <v>60</v>
      </c>
      <c r="J4" s="87"/>
      <c r="K4" s="87"/>
      <c r="L4" s="87"/>
      <c r="M4" s="87"/>
      <c r="N4" s="87"/>
      <c r="O4" s="87"/>
      <c r="P4" s="88"/>
      <c r="Q4" s="38"/>
      <c r="R4" s="43"/>
      <c r="S4" s="37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2.75" customHeight="1">
      <c r="A5" s="21"/>
      <c r="B5" s="44"/>
      <c r="C5" s="10"/>
      <c r="D5" s="81" t="s">
        <v>2</v>
      </c>
      <c r="E5" s="81" t="s">
        <v>3</v>
      </c>
      <c r="F5" s="74" t="s">
        <v>61</v>
      </c>
      <c r="G5" s="74" t="s">
        <v>62</v>
      </c>
      <c r="H5" s="81" t="s">
        <v>70</v>
      </c>
      <c r="I5" s="16" t="s">
        <v>0</v>
      </c>
      <c r="J5" s="17"/>
      <c r="K5" s="76" t="s">
        <v>63</v>
      </c>
      <c r="L5" s="77"/>
      <c r="M5" s="76" t="s">
        <v>64</v>
      </c>
      <c r="N5" s="78"/>
      <c r="O5" s="76" t="s">
        <v>71</v>
      </c>
      <c r="P5" s="77"/>
      <c r="Q5" s="39"/>
      <c r="R5" s="44"/>
      <c r="S5" s="1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2.75" customHeight="1">
      <c r="A6" s="22"/>
      <c r="B6" s="45"/>
      <c r="C6" s="35"/>
      <c r="D6" s="89"/>
      <c r="E6" s="89"/>
      <c r="F6" s="75"/>
      <c r="G6" s="75"/>
      <c r="H6" s="82"/>
      <c r="I6" s="4" t="s">
        <v>4</v>
      </c>
      <c r="J6" s="19" t="s">
        <v>5</v>
      </c>
      <c r="K6" s="4" t="s">
        <v>4</v>
      </c>
      <c r="L6" s="19" t="s">
        <v>5</v>
      </c>
      <c r="M6" s="4" t="s">
        <v>4</v>
      </c>
      <c r="N6" s="73" t="s">
        <v>5</v>
      </c>
      <c r="O6" s="4" t="s">
        <v>4</v>
      </c>
      <c r="P6" s="19" t="s">
        <v>5</v>
      </c>
      <c r="Q6" s="40"/>
      <c r="R6" s="45"/>
      <c r="S6" s="35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3" ht="7.5" customHeight="1">
      <c r="A7" s="21"/>
      <c r="B7" s="46"/>
      <c r="C7" s="15"/>
      <c r="D7" s="8"/>
      <c r="E7" s="8"/>
      <c r="F7" s="8"/>
      <c r="G7" s="8"/>
      <c r="H7" s="36"/>
      <c r="I7" s="8"/>
      <c r="J7" s="27"/>
      <c r="K7" s="8"/>
      <c r="L7" s="27"/>
      <c r="M7" s="8"/>
      <c r="N7" s="27"/>
      <c r="O7" s="8"/>
      <c r="P7" s="54"/>
      <c r="Q7" s="27"/>
      <c r="R7" s="46"/>
      <c r="S7" s="15"/>
      <c r="T7" s="7"/>
      <c r="U7" s="20"/>
      <c r="V7" s="20"/>
      <c r="W7" s="20"/>
    </row>
    <row r="8" spans="1:19" s="61" customFormat="1" ht="16.5" customHeight="1">
      <c r="A8" s="59"/>
      <c r="B8" s="58" t="s">
        <v>58</v>
      </c>
      <c r="C8" s="60"/>
      <c r="D8" s="61">
        <f>D10+D11</f>
        <v>1859793</v>
      </c>
      <c r="E8" s="61">
        <f>E10+E11</f>
        <v>1859344</v>
      </c>
      <c r="F8" s="61">
        <f>F10+F11</f>
        <v>1842233</v>
      </c>
      <c r="G8" s="61">
        <f>G10+G11</f>
        <v>1817426</v>
      </c>
      <c r="H8" s="60">
        <f>H10+H11</f>
        <v>1786170</v>
      </c>
      <c r="I8" s="61">
        <f>E8-D8</f>
        <v>-449</v>
      </c>
      <c r="J8" s="62">
        <f>(E8/D8-1)*100</f>
        <v>-0.024142471769705853</v>
      </c>
      <c r="K8" s="61">
        <f>F8-E8</f>
        <v>-17111</v>
      </c>
      <c r="L8" s="62">
        <f>(F8/E8-1)*100</f>
        <v>-0.9202708051872066</v>
      </c>
      <c r="M8" s="61">
        <f>G8-F8</f>
        <v>-24807</v>
      </c>
      <c r="N8" s="62">
        <f>(G8/F8-1)*100</f>
        <v>-1.346572339112373</v>
      </c>
      <c r="O8" s="61">
        <f>H8-G8</f>
        <v>-31256</v>
      </c>
      <c r="P8" s="63">
        <f>(H8/G8-1)*100</f>
        <v>-1.719794918747719</v>
      </c>
      <c r="Q8" s="62"/>
      <c r="R8" s="58" t="s">
        <v>58</v>
      </c>
      <c r="S8" s="60"/>
    </row>
    <row r="9" spans="1:19" s="61" customFormat="1" ht="16.5" customHeight="1">
      <c r="A9" s="59"/>
      <c r="B9" s="58"/>
      <c r="C9" s="60"/>
      <c r="H9" s="60"/>
      <c r="J9" s="62"/>
      <c r="L9" s="62"/>
      <c r="N9" s="62"/>
      <c r="P9" s="63"/>
      <c r="Q9" s="62"/>
      <c r="R9" s="58"/>
      <c r="S9" s="60"/>
    </row>
    <row r="10" spans="1:19" s="61" customFormat="1" ht="16.5" customHeight="1">
      <c r="A10" s="59"/>
      <c r="B10" s="58" t="s">
        <v>68</v>
      </c>
      <c r="C10" s="60"/>
      <c r="D10" s="61">
        <f>SUM(D13:D31)</f>
        <v>1489646</v>
      </c>
      <c r="E10" s="61">
        <f>SUM(E13:E31)</f>
        <v>1492807</v>
      </c>
      <c r="F10" s="61">
        <f>SUM(F13:F31)</f>
        <v>1480336</v>
      </c>
      <c r="G10" s="61">
        <f>SUM(G14:G31)</f>
        <v>1461794</v>
      </c>
      <c r="H10" s="60">
        <f>SUM(H14:H31)</f>
        <v>1440120</v>
      </c>
      <c r="I10" s="61">
        <f>E10-D10</f>
        <v>3161</v>
      </c>
      <c r="J10" s="62">
        <f>(E10/D10-1)*100</f>
        <v>0.21219806584920065</v>
      </c>
      <c r="K10" s="61">
        <f>F10-E10</f>
        <v>-12471</v>
      </c>
      <c r="L10" s="62">
        <f>(F10/E10-1)*100</f>
        <v>-0.8354060504807359</v>
      </c>
      <c r="M10" s="61">
        <f>G10-F10</f>
        <v>-18542</v>
      </c>
      <c r="N10" s="62">
        <f>(G10/F10-1)*100</f>
        <v>-1.2525534743463629</v>
      </c>
      <c r="O10" s="61">
        <f>H10-G10</f>
        <v>-21674</v>
      </c>
      <c r="P10" s="63">
        <f>(H10/G10-1)*100</f>
        <v>-1.4826986565822597</v>
      </c>
      <c r="Q10" s="62"/>
      <c r="R10" s="58" t="s">
        <v>68</v>
      </c>
      <c r="S10" s="60"/>
    </row>
    <row r="11" spans="1:23" s="7" customFormat="1" ht="16.5" customHeight="1">
      <c r="A11" s="21"/>
      <c r="B11" s="58" t="s">
        <v>69</v>
      </c>
      <c r="C11" s="6"/>
      <c r="D11" s="68">
        <f>SUMIF(B33:B79,"*郡",D33:D79)</f>
        <v>370147</v>
      </c>
      <c r="E11" s="68">
        <f>SUMIF(B33:B79,"*郡",E33:E79)</f>
        <v>366537</v>
      </c>
      <c r="F11" s="68">
        <f>SUMIF(B33:B79,"*郡",F33:F79)</f>
        <v>361897</v>
      </c>
      <c r="G11" s="68">
        <f>SUMIF(B33:B79,"*郡",G33:G79)</f>
        <v>355632</v>
      </c>
      <c r="H11" s="69">
        <f>SUMIF(B33:B79,"*郡",H33:H79)</f>
        <v>346050</v>
      </c>
      <c r="I11" s="68">
        <f>E11-D11</f>
        <v>-3610</v>
      </c>
      <c r="J11" s="70">
        <f>(E11/D11-1)*100</f>
        <v>-0.975288196311197</v>
      </c>
      <c r="K11" s="68">
        <f>F11-E11</f>
        <v>-4640</v>
      </c>
      <c r="L11" s="70">
        <f>(F11/E11-1)*100</f>
        <v>-1.265902214510406</v>
      </c>
      <c r="M11" s="68">
        <f>G11-F11</f>
        <v>-6265</v>
      </c>
      <c r="N11" s="70">
        <f>(G11/F11-1)*100</f>
        <v>-1.731155549783503</v>
      </c>
      <c r="O11" s="68">
        <f>H11-G11</f>
        <v>-9582</v>
      </c>
      <c r="P11" s="71">
        <f>(H11/G11-1)*100</f>
        <v>-2.6943582129842047</v>
      </c>
      <c r="Q11" s="9"/>
      <c r="R11" s="58" t="s">
        <v>69</v>
      </c>
      <c r="S11" s="6"/>
      <c r="U11" s="20"/>
      <c r="V11" s="20"/>
      <c r="W11" s="20"/>
    </row>
    <row r="12" spans="1:19" s="7" customFormat="1" ht="16.5" customHeight="1">
      <c r="A12" s="21"/>
      <c r="B12" s="47"/>
      <c r="C12" s="10"/>
      <c r="H12" s="33"/>
      <c r="J12" s="9"/>
      <c r="L12" s="9"/>
      <c r="N12" s="9"/>
      <c r="P12" s="55"/>
      <c r="Q12" s="9"/>
      <c r="R12" s="47"/>
      <c r="S12" s="10"/>
    </row>
    <row r="13" spans="1:19" s="7" customFormat="1" ht="16.5" customHeight="1">
      <c r="A13" s="21"/>
      <c r="B13" s="47" t="s">
        <v>6</v>
      </c>
      <c r="C13" s="6"/>
      <c r="D13" s="7">
        <v>708097</v>
      </c>
      <c r="E13" s="7">
        <v>720816</v>
      </c>
      <c r="F13" s="7">
        <v>727978</v>
      </c>
      <c r="G13" s="7">
        <f>SUM(G14:G18)</f>
        <v>734474</v>
      </c>
      <c r="H13" s="33">
        <f>SUM(H14:H18)</f>
        <v>740822</v>
      </c>
      <c r="I13" s="7">
        <f>E13-D13</f>
        <v>12719</v>
      </c>
      <c r="J13" s="9">
        <f>(E13/D13-1)*100</f>
        <v>1.7962228338772812</v>
      </c>
      <c r="K13" s="7">
        <f>F13-E13</f>
        <v>7162</v>
      </c>
      <c r="L13" s="9">
        <f>(F13/E13-1)*100</f>
        <v>0.9935961465894261</v>
      </c>
      <c r="M13" s="7">
        <f>G13-F13</f>
        <v>6496</v>
      </c>
      <c r="N13" s="9">
        <f>(G13/F13-1)*100</f>
        <v>0.8923346584649439</v>
      </c>
      <c r="O13" s="7">
        <f aca="true" t="shared" si="0" ref="O13:O18">H13-G13</f>
        <v>6348</v>
      </c>
      <c r="P13" s="55">
        <f aca="true" t="shared" si="1" ref="P13:P18">(H13/G13-1)*100</f>
        <v>0.8642919967214668</v>
      </c>
      <c r="Q13" s="9"/>
      <c r="R13" s="47" t="s">
        <v>6</v>
      </c>
      <c r="S13" s="6"/>
    </row>
    <row r="14" spans="1:19" s="7" customFormat="1" ht="16.5" customHeight="1">
      <c r="A14" s="21"/>
      <c r="B14" s="47" t="s">
        <v>72</v>
      </c>
      <c r="C14" s="6"/>
      <c r="D14" s="72" t="s">
        <v>77</v>
      </c>
      <c r="E14" s="72" t="s">
        <v>77</v>
      </c>
      <c r="F14" s="72" t="s">
        <v>77</v>
      </c>
      <c r="G14" s="7">
        <v>184353</v>
      </c>
      <c r="H14" s="33">
        <v>186300</v>
      </c>
      <c r="I14" s="72" t="s">
        <v>77</v>
      </c>
      <c r="J14" s="72" t="s">
        <v>77</v>
      </c>
      <c r="K14" s="72" t="s">
        <v>77</v>
      </c>
      <c r="L14" s="72" t="s">
        <v>77</v>
      </c>
      <c r="M14" s="72" t="s">
        <v>77</v>
      </c>
      <c r="N14" s="72" t="s">
        <v>77</v>
      </c>
      <c r="O14" s="7">
        <f t="shared" si="0"/>
        <v>1947</v>
      </c>
      <c r="P14" s="55">
        <f t="shared" si="1"/>
        <v>1.0561260191046529</v>
      </c>
      <c r="Q14" s="9"/>
      <c r="R14" s="47" t="s">
        <v>72</v>
      </c>
      <c r="S14" s="6"/>
    </row>
    <row r="15" spans="1:19" s="7" customFormat="1" ht="16.5" customHeight="1">
      <c r="A15" s="21"/>
      <c r="B15" s="47" t="s">
        <v>73</v>
      </c>
      <c r="C15" s="6"/>
      <c r="D15" s="72" t="s">
        <v>77</v>
      </c>
      <c r="E15" s="72" t="s">
        <v>77</v>
      </c>
      <c r="F15" s="72" t="s">
        <v>77</v>
      </c>
      <c r="G15" s="7">
        <v>188082</v>
      </c>
      <c r="H15" s="33">
        <v>190451</v>
      </c>
      <c r="I15" s="72" t="s">
        <v>77</v>
      </c>
      <c r="J15" s="72" t="s">
        <v>77</v>
      </c>
      <c r="K15" s="72" t="s">
        <v>77</v>
      </c>
      <c r="L15" s="72" t="s">
        <v>77</v>
      </c>
      <c r="M15" s="72" t="s">
        <v>77</v>
      </c>
      <c r="N15" s="72" t="s">
        <v>77</v>
      </c>
      <c r="O15" s="7">
        <f t="shared" si="0"/>
        <v>2369</v>
      </c>
      <c r="P15" s="55">
        <f t="shared" si="1"/>
        <v>1.2595570017332802</v>
      </c>
      <c r="Q15" s="9"/>
      <c r="R15" s="47" t="s">
        <v>73</v>
      </c>
      <c r="S15" s="6"/>
    </row>
    <row r="16" spans="1:19" s="7" customFormat="1" ht="16.5" customHeight="1">
      <c r="A16" s="21"/>
      <c r="B16" s="47" t="s">
        <v>74</v>
      </c>
      <c r="C16" s="6"/>
      <c r="D16" s="72" t="s">
        <v>77</v>
      </c>
      <c r="E16" s="72" t="s">
        <v>77</v>
      </c>
      <c r="F16" s="72" t="s">
        <v>77</v>
      </c>
      <c r="G16" s="7">
        <v>93805</v>
      </c>
      <c r="H16" s="33">
        <v>93171</v>
      </c>
      <c r="I16" s="72" t="s">
        <v>77</v>
      </c>
      <c r="J16" s="72" t="s">
        <v>77</v>
      </c>
      <c r="K16" s="72" t="s">
        <v>77</v>
      </c>
      <c r="L16" s="72" t="s">
        <v>77</v>
      </c>
      <c r="M16" s="72" t="s">
        <v>77</v>
      </c>
      <c r="N16" s="72" t="s">
        <v>77</v>
      </c>
      <c r="O16" s="7">
        <f t="shared" si="0"/>
        <v>-634</v>
      </c>
      <c r="P16" s="55">
        <f t="shared" si="1"/>
        <v>-0.6758701561750402</v>
      </c>
      <c r="Q16" s="9"/>
      <c r="R16" s="47" t="s">
        <v>74</v>
      </c>
      <c r="S16" s="6"/>
    </row>
    <row r="17" spans="1:19" s="7" customFormat="1" ht="16.5" customHeight="1">
      <c r="A17" s="21"/>
      <c r="B17" s="47" t="s">
        <v>75</v>
      </c>
      <c r="C17" s="6"/>
      <c r="D17" s="72" t="s">
        <v>77</v>
      </c>
      <c r="E17" s="72" t="s">
        <v>77</v>
      </c>
      <c r="F17" s="72" t="s">
        <v>77</v>
      </c>
      <c r="G17" s="7">
        <v>122600</v>
      </c>
      <c r="H17" s="33">
        <v>127769</v>
      </c>
      <c r="I17" s="72" t="s">
        <v>77</v>
      </c>
      <c r="J17" s="72" t="s">
        <v>77</v>
      </c>
      <c r="K17" s="72" t="s">
        <v>77</v>
      </c>
      <c r="L17" s="72" t="s">
        <v>77</v>
      </c>
      <c r="M17" s="72" t="s">
        <v>77</v>
      </c>
      <c r="N17" s="72" t="s">
        <v>77</v>
      </c>
      <c r="O17" s="7">
        <f t="shared" si="0"/>
        <v>5169</v>
      </c>
      <c r="P17" s="55">
        <f t="shared" si="1"/>
        <v>4.216150081566061</v>
      </c>
      <c r="Q17" s="9"/>
      <c r="R17" s="47" t="s">
        <v>75</v>
      </c>
      <c r="S17" s="6"/>
    </row>
    <row r="18" spans="1:19" s="7" customFormat="1" ht="16.5" customHeight="1">
      <c r="A18" s="21"/>
      <c r="B18" s="47" t="s">
        <v>76</v>
      </c>
      <c r="C18" s="6"/>
      <c r="D18" s="72" t="s">
        <v>77</v>
      </c>
      <c r="E18" s="72" t="s">
        <v>77</v>
      </c>
      <c r="F18" s="72" t="s">
        <v>77</v>
      </c>
      <c r="G18" s="7">
        <v>145634</v>
      </c>
      <c r="H18" s="33">
        <v>143131</v>
      </c>
      <c r="I18" s="72" t="s">
        <v>77</v>
      </c>
      <c r="J18" s="72" t="s">
        <v>77</v>
      </c>
      <c r="K18" s="72" t="s">
        <v>77</v>
      </c>
      <c r="L18" s="72" t="s">
        <v>77</v>
      </c>
      <c r="M18" s="72" t="s">
        <v>77</v>
      </c>
      <c r="N18" s="72" t="s">
        <v>77</v>
      </c>
      <c r="O18" s="7">
        <f t="shared" si="0"/>
        <v>-2503</v>
      </c>
      <c r="P18" s="55">
        <f t="shared" si="1"/>
        <v>-1.7186920636664493</v>
      </c>
      <c r="Q18" s="9"/>
      <c r="R18" s="47" t="s">
        <v>76</v>
      </c>
      <c r="S18" s="6"/>
    </row>
    <row r="19" spans="1:19" s="7" customFormat="1" ht="16.5" customHeight="1">
      <c r="A19" s="21"/>
      <c r="B19" s="47" t="s">
        <v>7</v>
      </c>
      <c r="C19" s="6"/>
      <c r="D19" s="7">
        <v>143712</v>
      </c>
      <c r="E19" s="7">
        <v>140655</v>
      </c>
      <c r="F19" s="7">
        <v>136886</v>
      </c>
      <c r="G19" s="7">
        <v>132266</v>
      </c>
      <c r="H19" s="33">
        <v>127472</v>
      </c>
      <c r="I19" s="7">
        <f aca="true" t="shared" si="2" ref="I19:I31">E19-D19</f>
        <v>-3057</v>
      </c>
      <c r="J19" s="9">
        <f aca="true" t="shared" si="3" ref="J19:J31">(E19/D19-1)*100</f>
        <v>-2.1271710086840367</v>
      </c>
      <c r="K19" s="7">
        <f aca="true" t="shared" si="4" ref="K19:K31">F19-E19</f>
        <v>-3769</v>
      </c>
      <c r="L19" s="9">
        <f aca="true" t="shared" si="5" ref="L19:L31">(F19/E19-1)*100</f>
        <v>-2.6796061284703687</v>
      </c>
      <c r="M19" s="7">
        <f aca="true" t="shared" si="6" ref="M19:M31">G19-F19</f>
        <v>-4620</v>
      </c>
      <c r="N19" s="9">
        <f aca="true" t="shared" si="7" ref="N19:N31">(G19/F19-1)*100</f>
        <v>-3.3750712271525263</v>
      </c>
      <c r="O19" s="7">
        <f aca="true" t="shared" si="8" ref="O19:O31">H19-G19</f>
        <v>-4794</v>
      </c>
      <c r="P19" s="55">
        <f aca="true" t="shared" si="9" ref="P19:P31">(H19/G19-1)*100</f>
        <v>-3.6245142364628835</v>
      </c>
      <c r="Q19" s="9"/>
      <c r="R19" s="47" t="s">
        <v>7</v>
      </c>
      <c r="S19" s="6"/>
    </row>
    <row r="20" spans="1:19" s="7" customFormat="1" ht="16.5" customHeight="1">
      <c r="A20" s="21"/>
      <c r="B20" s="47" t="s">
        <v>8</v>
      </c>
      <c r="C20" s="6"/>
      <c r="D20" s="7">
        <v>39373</v>
      </c>
      <c r="E20" s="7">
        <v>38814</v>
      </c>
      <c r="F20" s="7">
        <v>37583</v>
      </c>
      <c r="G20" s="7">
        <v>35611</v>
      </c>
      <c r="H20" s="33">
        <v>33880</v>
      </c>
      <c r="I20" s="7">
        <f t="shared" si="2"/>
        <v>-559</v>
      </c>
      <c r="J20" s="9">
        <f t="shared" si="3"/>
        <v>-1.4197546542046635</v>
      </c>
      <c r="K20" s="7">
        <f t="shared" si="4"/>
        <v>-1231</v>
      </c>
      <c r="L20" s="9">
        <f t="shared" si="5"/>
        <v>-3.1715360436955775</v>
      </c>
      <c r="M20" s="7">
        <f t="shared" si="6"/>
        <v>-1972</v>
      </c>
      <c r="N20" s="9">
        <f t="shared" si="7"/>
        <v>-5.247053188941808</v>
      </c>
      <c r="O20" s="7">
        <f t="shared" si="8"/>
        <v>-1731</v>
      </c>
      <c r="P20" s="55">
        <f t="shared" si="9"/>
        <v>-4.860857600179724</v>
      </c>
      <c r="Q20" s="9"/>
      <c r="R20" s="47" t="s">
        <v>8</v>
      </c>
      <c r="S20" s="6"/>
    </row>
    <row r="21" spans="1:19" s="7" customFormat="1" ht="16.5" customHeight="1">
      <c r="A21" s="21"/>
      <c r="B21" s="47" t="s">
        <v>9</v>
      </c>
      <c r="C21" s="6"/>
      <c r="D21" s="7">
        <v>57389</v>
      </c>
      <c r="E21" s="7">
        <v>56905</v>
      </c>
      <c r="F21" s="7">
        <v>55960</v>
      </c>
      <c r="G21" s="7">
        <v>55321</v>
      </c>
      <c r="H21" s="33">
        <v>53407</v>
      </c>
      <c r="I21" s="7">
        <f t="shared" si="2"/>
        <v>-484</v>
      </c>
      <c r="J21" s="9">
        <f t="shared" si="3"/>
        <v>-0.8433671958040789</v>
      </c>
      <c r="K21" s="7">
        <f t="shared" si="4"/>
        <v>-945</v>
      </c>
      <c r="L21" s="9">
        <f t="shared" si="5"/>
        <v>-1.6606625076882486</v>
      </c>
      <c r="M21" s="7">
        <f t="shared" si="6"/>
        <v>-639</v>
      </c>
      <c r="N21" s="9">
        <f t="shared" si="7"/>
        <v>-1.1418870621872745</v>
      </c>
      <c r="O21" s="7">
        <f t="shared" si="8"/>
        <v>-1914</v>
      </c>
      <c r="P21" s="55">
        <f t="shared" si="9"/>
        <v>-3.4598073064478263</v>
      </c>
      <c r="Q21" s="9"/>
      <c r="R21" s="47" t="s">
        <v>9</v>
      </c>
      <c r="S21" s="6"/>
    </row>
    <row r="22" spans="1:19" s="7" customFormat="1" ht="16.5" customHeight="1">
      <c r="A22" s="21"/>
      <c r="B22" s="47" t="s">
        <v>10</v>
      </c>
      <c r="C22" s="6"/>
      <c r="D22" s="7">
        <v>32842</v>
      </c>
      <c r="E22" s="7">
        <v>31147</v>
      </c>
      <c r="F22" s="7">
        <v>29120</v>
      </c>
      <c r="G22" s="7">
        <v>26978</v>
      </c>
      <c r="H22" s="33">
        <v>25411</v>
      </c>
      <c r="I22" s="7">
        <f t="shared" si="2"/>
        <v>-1695</v>
      </c>
      <c r="J22" s="9">
        <f t="shared" si="3"/>
        <v>-5.161074234212293</v>
      </c>
      <c r="K22" s="7">
        <f t="shared" si="4"/>
        <v>-2027</v>
      </c>
      <c r="L22" s="9">
        <f t="shared" si="5"/>
        <v>-6.507849873182003</v>
      </c>
      <c r="M22" s="7">
        <f t="shared" si="6"/>
        <v>-2142</v>
      </c>
      <c r="N22" s="9">
        <f t="shared" si="7"/>
        <v>-7.355769230769226</v>
      </c>
      <c r="O22" s="7">
        <f t="shared" si="8"/>
        <v>-1567</v>
      </c>
      <c r="P22" s="55">
        <f t="shared" si="9"/>
        <v>-5.808436503817926</v>
      </c>
      <c r="Q22" s="9"/>
      <c r="R22" s="47" t="s">
        <v>10</v>
      </c>
      <c r="S22" s="6"/>
    </row>
    <row r="23" spans="1:19" s="7" customFormat="1" ht="16.5" customHeight="1">
      <c r="A23" s="21"/>
      <c r="B23" s="47" t="s">
        <v>11</v>
      </c>
      <c r="C23" s="6"/>
      <c r="D23" s="7">
        <v>72900</v>
      </c>
      <c r="E23" s="7">
        <v>73051</v>
      </c>
      <c r="F23" s="7">
        <v>71851</v>
      </c>
      <c r="G23" s="7">
        <v>69541</v>
      </c>
      <c r="H23" s="33">
        <v>66782</v>
      </c>
      <c r="I23" s="7">
        <f t="shared" si="2"/>
        <v>151</v>
      </c>
      <c r="J23" s="9">
        <f t="shared" si="3"/>
        <v>0.20713305898492074</v>
      </c>
      <c r="K23" s="7">
        <f t="shared" si="4"/>
        <v>-1200</v>
      </c>
      <c r="L23" s="9">
        <f t="shared" si="5"/>
        <v>-1.6426879851062948</v>
      </c>
      <c r="M23" s="7">
        <f t="shared" si="6"/>
        <v>-2310</v>
      </c>
      <c r="N23" s="9">
        <f t="shared" si="7"/>
        <v>-3.214986569428402</v>
      </c>
      <c r="O23" s="7">
        <f t="shared" si="8"/>
        <v>-2759</v>
      </c>
      <c r="P23" s="55">
        <f t="shared" si="9"/>
        <v>-3.9674436663263424</v>
      </c>
      <c r="Q23" s="9"/>
      <c r="R23" s="47" t="s">
        <v>11</v>
      </c>
      <c r="S23" s="6"/>
    </row>
    <row r="24" spans="1:19" s="7" customFormat="1" ht="16.5" customHeight="1">
      <c r="A24" s="21"/>
      <c r="B24" s="47" t="s">
        <v>12</v>
      </c>
      <c r="C24" s="6"/>
      <c r="D24" s="7">
        <v>60991</v>
      </c>
      <c r="E24" s="7">
        <v>59491</v>
      </c>
      <c r="F24" s="7">
        <v>57726</v>
      </c>
      <c r="G24" s="7">
        <v>55391</v>
      </c>
      <c r="H24" s="33">
        <v>52264</v>
      </c>
      <c r="I24" s="7">
        <f t="shared" si="2"/>
        <v>-1500</v>
      </c>
      <c r="J24" s="9">
        <f t="shared" si="3"/>
        <v>-2.459379252676619</v>
      </c>
      <c r="K24" s="7">
        <f t="shared" si="4"/>
        <v>-1765</v>
      </c>
      <c r="L24" s="9">
        <f t="shared" si="5"/>
        <v>-2.9668353196281805</v>
      </c>
      <c r="M24" s="7">
        <f t="shared" si="6"/>
        <v>-2335</v>
      </c>
      <c r="N24" s="9">
        <f t="shared" si="7"/>
        <v>-4.04497107022832</v>
      </c>
      <c r="O24" s="7">
        <f t="shared" si="8"/>
        <v>-3127</v>
      </c>
      <c r="P24" s="55">
        <f t="shared" si="9"/>
        <v>-5.645321442111539</v>
      </c>
      <c r="Q24" s="9"/>
      <c r="R24" s="47" t="s">
        <v>12</v>
      </c>
      <c r="S24" s="6"/>
    </row>
    <row r="25" spans="1:19" s="7" customFormat="1" ht="16.5" customHeight="1">
      <c r="A25" s="21"/>
      <c r="B25" s="47" t="s">
        <v>13</v>
      </c>
      <c r="C25" s="6"/>
      <c r="D25" s="7">
        <v>52545</v>
      </c>
      <c r="E25" s="7">
        <v>52636</v>
      </c>
      <c r="F25" s="7">
        <v>51862</v>
      </c>
      <c r="G25" s="7">
        <v>50194</v>
      </c>
      <c r="H25" s="33">
        <v>48167</v>
      </c>
      <c r="I25" s="7">
        <f t="shared" si="2"/>
        <v>91</v>
      </c>
      <c r="J25" s="9">
        <f t="shared" si="3"/>
        <v>0.1731848891426413</v>
      </c>
      <c r="K25" s="7">
        <f t="shared" si="4"/>
        <v>-774</v>
      </c>
      <c r="L25" s="9">
        <f t="shared" si="5"/>
        <v>-1.4704764799756798</v>
      </c>
      <c r="M25" s="7">
        <f t="shared" si="6"/>
        <v>-1668</v>
      </c>
      <c r="N25" s="9">
        <f t="shared" si="7"/>
        <v>-3.216227681153827</v>
      </c>
      <c r="O25" s="7">
        <f t="shared" si="8"/>
        <v>-2027</v>
      </c>
      <c r="P25" s="55">
        <f t="shared" si="9"/>
        <v>-4.038331274654339</v>
      </c>
      <c r="Q25" s="9"/>
      <c r="R25" s="47" t="s">
        <v>13</v>
      </c>
      <c r="S25" s="6"/>
    </row>
    <row r="26" spans="1:19" s="7" customFormat="1" ht="16.5" customHeight="1">
      <c r="A26" s="21"/>
      <c r="B26" s="47" t="s">
        <v>14</v>
      </c>
      <c r="C26" s="6"/>
      <c r="D26" s="7">
        <v>35010</v>
      </c>
      <c r="E26" s="7">
        <v>37255</v>
      </c>
      <c r="F26" s="7">
        <v>38023</v>
      </c>
      <c r="G26" s="7">
        <v>37727</v>
      </c>
      <c r="H26" s="33">
        <v>37026</v>
      </c>
      <c r="I26" s="7">
        <f t="shared" si="2"/>
        <v>2245</v>
      </c>
      <c r="J26" s="9">
        <f t="shared" si="3"/>
        <v>6.412453584690092</v>
      </c>
      <c r="K26" s="7">
        <f t="shared" si="4"/>
        <v>768</v>
      </c>
      <c r="L26" s="9">
        <f t="shared" si="5"/>
        <v>2.0614682592940525</v>
      </c>
      <c r="M26" s="7">
        <f t="shared" si="6"/>
        <v>-296</v>
      </c>
      <c r="N26" s="9">
        <f t="shared" si="7"/>
        <v>-0.7784761854666922</v>
      </c>
      <c r="O26" s="7">
        <f t="shared" si="8"/>
        <v>-701</v>
      </c>
      <c r="P26" s="55">
        <f t="shared" si="9"/>
        <v>-1.8580857211015989</v>
      </c>
      <c r="Q26" s="9"/>
      <c r="R26" s="47" t="s">
        <v>14</v>
      </c>
      <c r="S26" s="6"/>
    </row>
    <row r="27" spans="1:19" s="7" customFormat="1" ht="16.5" customHeight="1">
      <c r="A27" s="21"/>
      <c r="B27" s="47" t="s">
        <v>15</v>
      </c>
      <c r="C27" s="6"/>
      <c r="D27" s="7">
        <v>36667</v>
      </c>
      <c r="E27" s="7">
        <v>35314</v>
      </c>
      <c r="F27" s="7">
        <v>32502</v>
      </c>
      <c r="G27" s="7">
        <v>29902</v>
      </c>
      <c r="H27" s="33">
        <v>27006</v>
      </c>
      <c r="I27" s="7">
        <f t="shared" si="2"/>
        <v>-1353</v>
      </c>
      <c r="J27" s="9">
        <f t="shared" si="3"/>
        <v>-3.689966454850413</v>
      </c>
      <c r="K27" s="7">
        <f t="shared" si="4"/>
        <v>-2812</v>
      </c>
      <c r="L27" s="9">
        <f t="shared" si="5"/>
        <v>-7.962847595854338</v>
      </c>
      <c r="M27" s="7">
        <f t="shared" si="6"/>
        <v>-2600</v>
      </c>
      <c r="N27" s="9">
        <f t="shared" si="7"/>
        <v>-7.999507722601685</v>
      </c>
      <c r="O27" s="7">
        <f t="shared" si="8"/>
        <v>-2896</v>
      </c>
      <c r="P27" s="55">
        <f t="shared" si="9"/>
        <v>-9.684970904956192</v>
      </c>
      <c r="Q27" s="9"/>
      <c r="R27" s="47" t="s">
        <v>15</v>
      </c>
      <c r="S27" s="6"/>
    </row>
    <row r="28" spans="1:19" s="7" customFormat="1" ht="16.5" customHeight="1">
      <c r="A28" s="21"/>
      <c r="B28" s="47" t="s">
        <v>16</v>
      </c>
      <c r="C28" s="10"/>
      <c r="D28" s="7">
        <v>64008</v>
      </c>
      <c r="E28" s="7">
        <v>63968</v>
      </c>
      <c r="F28" s="7">
        <v>63089</v>
      </c>
      <c r="G28" s="7">
        <v>61878</v>
      </c>
      <c r="H28" s="33">
        <v>59756</v>
      </c>
      <c r="I28" s="7">
        <f t="shared" si="2"/>
        <v>-40</v>
      </c>
      <c r="J28" s="9">
        <f t="shared" si="3"/>
        <v>-0.06249218847643734</v>
      </c>
      <c r="K28" s="7">
        <f t="shared" si="4"/>
        <v>-879</v>
      </c>
      <c r="L28" s="9">
        <f t="shared" si="5"/>
        <v>-1.3741245622811427</v>
      </c>
      <c r="M28" s="7">
        <f t="shared" si="6"/>
        <v>-1211</v>
      </c>
      <c r="N28" s="9">
        <f t="shared" si="7"/>
        <v>-1.9195105327394657</v>
      </c>
      <c r="O28" s="7">
        <f t="shared" si="8"/>
        <v>-2122</v>
      </c>
      <c r="P28" s="55">
        <f t="shared" si="9"/>
        <v>-3.4293286790135435</v>
      </c>
      <c r="Q28" s="9"/>
      <c r="R28" s="47" t="s">
        <v>16</v>
      </c>
      <c r="S28" s="10"/>
    </row>
    <row r="29" spans="1:19" s="7" customFormat="1" ht="16.5" customHeight="1">
      <c r="A29" s="21"/>
      <c r="B29" s="47" t="s">
        <v>17</v>
      </c>
      <c r="C29" s="6"/>
      <c r="D29" s="7">
        <v>31364</v>
      </c>
      <c r="E29" s="7">
        <v>30457</v>
      </c>
      <c r="F29" s="7">
        <v>29636</v>
      </c>
      <c r="G29" s="7">
        <v>28444</v>
      </c>
      <c r="H29" s="33">
        <v>27018</v>
      </c>
      <c r="I29" s="7">
        <f t="shared" si="2"/>
        <v>-907</v>
      </c>
      <c r="J29" s="9">
        <f t="shared" si="3"/>
        <v>-2.8918505292692243</v>
      </c>
      <c r="K29" s="7">
        <f t="shared" si="4"/>
        <v>-821</v>
      </c>
      <c r="L29" s="9">
        <f t="shared" si="5"/>
        <v>-2.6956036379157555</v>
      </c>
      <c r="M29" s="7">
        <f t="shared" si="6"/>
        <v>-1192</v>
      </c>
      <c r="N29" s="9">
        <f t="shared" si="7"/>
        <v>-4.0221352409231965</v>
      </c>
      <c r="O29" s="7">
        <f t="shared" si="8"/>
        <v>-1426</v>
      </c>
      <c r="P29" s="55">
        <f t="shared" si="9"/>
        <v>-5.013359583743493</v>
      </c>
      <c r="Q29" s="9"/>
      <c r="R29" s="47" t="s">
        <v>17</v>
      </c>
      <c r="S29" s="6"/>
    </row>
    <row r="30" spans="1:19" s="7" customFormat="1" ht="16.5" customHeight="1">
      <c r="A30" s="21"/>
      <c r="B30" s="47" t="s">
        <v>65</v>
      </c>
      <c r="C30" s="6"/>
      <c r="D30" s="7">
        <v>107823</v>
      </c>
      <c r="E30" s="7">
        <v>102907</v>
      </c>
      <c r="F30" s="7">
        <v>96473</v>
      </c>
      <c r="G30" s="7">
        <v>89065</v>
      </c>
      <c r="H30" s="33">
        <v>82739</v>
      </c>
      <c r="I30" s="7">
        <f t="shared" si="2"/>
        <v>-4916</v>
      </c>
      <c r="J30" s="9">
        <f t="shared" si="3"/>
        <v>-4.559324077423188</v>
      </c>
      <c r="K30" s="7">
        <f t="shared" si="4"/>
        <v>-6434</v>
      </c>
      <c r="L30" s="9">
        <f t="shared" si="5"/>
        <v>-6.252247174633407</v>
      </c>
      <c r="M30" s="7">
        <f t="shared" si="6"/>
        <v>-7408</v>
      </c>
      <c r="N30" s="9">
        <f t="shared" si="7"/>
        <v>-7.678832419433412</v>
      </c>
      <c r="O30" s="7">
        <f t="shared" si="8"/>
        <v>-6326</v>
      </c>
      <c r="P30" s="55">
        <f t="shared" si="9"/>
        <v>-7.10267781956998</v>
      </c>
      <c r="Q30" s="9"/>
      <c r="R30" s="47" t="s">
        <v>65</v>
      </c>
      <c r="S30" s="6"/>
    </row>
    <row r="31" spans="1:19" s="7" customFormat="1" ht="16.5" customHeight="1">
      <c r="A31" s="21"/>
      <c r="B31" s="47" t="s">
        <v>66</v>
      </c>
      <c r="C31" s="6"/>
      <c r="D31" s="7">
        <v>46925</v>
      </c>
      <c r="E31" s="7">
        <v>49391</v>
      </c>
      <c r="F31" s="7">
        <v>51647</v>
      </c>
      <c r="G31" s="7">
        <v>55002</v>
      </c>
      <c r="H31" s="33">
        <v>58370</v>
      </c>
      <c r="I31" s="7">
        <f t="shared" si="2"/>
        <v>2466</v>
      </c>
      <c r="J31" s="9">
        <f t="shared" si="3"/>
        <v>5.255194459243473</v>
      </c>
      <c r="K31" s="7">
        <f t="shared" si="4"/>
        <v>2256</v>
      </c>
      <c r="L31" s="9">
        <f t="shared" si="5"/>
        <v>4.5676337794335</v>
      </c>
      <c r="M31" s="7">
        <f t="shared" si="6"/>
        <v>3355</v>
      </c>
      <c r="N31" s="9">
        <f t="shared" si="7"/>
        <v>6.496021066083224</v>
      </c>
      <c r="O31" s="7">
        <f t="shared" si="8"/>
        <v>3368</v>
      </c>
      <c r="P31" s="55">
        <f t="shared" si="9"/>
        <v>6.123413694047497</v>
      </c>
      <c r="Q31" s="9"/>
      <c r="R31" s="47" t="s">
        <v>66</v>
      </c>
      <c r="S31" s="6"/>
    </row>
    <row r="32" spans="1:19" s="7" customFormat="1" ht="16.5" customHeight="1">
      <c r="A32" s="21"/>
      <c r="B32" s="47"/>
      <c r="C32" s="6"/>
      <c r="H32" s="33"/>
      <c r="J32" s="9"/>
      <c r="L32" s="9"/>
      <c r="N32" s="9"/>
      <c r="P32" s="55"/>
      <c r="Q32" s="9"/>
      <c r="R32" s="47"/>
      <c r="S32" s="6"/>
    </row>
    <row r="33" spans="1:19" s="20" customFormat="1" ht="16.5" customHeight="1">
      <c r="A33" s="64"/>
      <c r="B33" s="47" t="s">
        <v>18</v>
      </c>
      <c r="C33" s="65"/>
      <c r="D33" s="20">
        <f>SUM(D34:D34)</f>
        <v>13594</v>
      </c>
      <c r="E33" s="20">
        <f>SUM(E34:E34)</f>
        <v>12969</v>
      </c>
      <c r="F33" s="20">
        <f>SUM(F34:F34)</f>
        <v>12254</v>
      </c>
      <c r="G33" s="20">
        <f>SUM(G34:G34)</f>
        <v>11388</v>
      </c>
      <c r="H33" s="65">
        <v>10333</v>
      </c>
      <c r="I33" s="20">
        <f>E33-D33</f>
        <v>-625</v>
      </c>
      <c r="J33" s="66">
        <f>(E33/D33-1)*100</f>
        <v>-4.597616595556864</v>
      </c>
      <c r="K33" s="20">
        <f>F33-E33</f>
        <v>-715</v>
      </c>
      <c r="L33" s="66">
        <f>(F33/E33-1)*100</f>
        <v>-5.513146734520779</v>
      </c>
      <c r="M33" s="20">
        <f>G33-F33</f>
        <v>-866</v>
      </c>
      <c r="N33" s="66">
        <f>(G33/F33-1)*100</f>
        <v>-7.067080137098092</v>
      </c>
      <c r="O33" s="7">
        <f>H33-G33</f>
        <v>-1055</v>
      </c>
      <c r="P33" s="55">
        <f>(H33/G33-1)*100</f>
        <v>-9.264137688795227</v>
      </c>
      <c r="Q33" s="66"/>
      <c r="R33" s="47" t="s">
        <v>18</v>
      </c>
      <c r="S33" s="65"/>
    </row>
    <row r="34" spans="1:19" s="7" customFormat="1" ht="16.5" customHeight="1">
      <c r="A34" s="21"/>
      <c r="B34" s="47" t="s">
        <v>19</v>
      </c>
      <c r="C34" s="6"/>
      <c r="D34" s="7">
        <v>13594</v>
      </c>
      <c r="E34" s="7">
        <v>12969</v>
      </c>
      <c r="F34" s="7">
        <v>12254</v>
      </c>
      <c r="G34" s="7">
        <v>11388</v>
      </c>
      <c r="H34" s="33">
        <v>10333</v>
      </c>
      <c r="I34" s="7">
        <f>E34-D34</f>
        <v>-625</v>
      </c>
      <c r="J34" s="9">
        <f>(E34/D34-1)*100</f>
        <v>-4.597616595556864</v>
      </c>
      <c r="K34" s="7">
        <f>F34-E34</f>
        <v>-715</v>
      </c>
      <c r="L34" s="9">
        <f>(F34/E34-1)*100</f>
        <v>-5.513146734520779</v>
      </c>
      <c r="M34" s="7">
        <f>G34-F34</f>
        <v>-866</v>
      </c>
      <c r="N34" s="9">
        <f>(G34/F34-1)*100</f>
        <v>-7.067080137098092</v>
      </c>
      <c r="O34" s="7">
        <f>H34-G34</f>
        <v>-1055</v>
      </c>
      <c r="P34" s="55">
        <f>(H34/G34-1)*100</f>
        <v>-9.264137688795227</v>
      </c>
      <c r="Q34" s="9"/>
      <c r="R34" s="47" t="s">
        <v>19</v>
      </c>
      <c r="S34" s="6"/>
    </row>
    <row r="35" spans="1:19" s="7" customFormat="1" ht="16.5" customHeight="1">
      <c r="A35" s="21"/>
      <c r="B35" s="47"/>
      <c r="C35" s="6"/>
      <c r="H35" s="33"/>
      <c r="J35" s="9"/>
      <c r="L35" s="9"/>
      <c r="N35" s="9"/>
      <c r="P35" s="55"/>
      <c r="Q35" s="9"/>
      <c r="R35" s="47"/>
      <c r="S35" s="6"/>
    </row>
    <row r="36" spans="1:19" s="7" customFormat="1" ht="16.5" customHeight="1">
      <c r="A36" s="21"/>
      <c r="B36" s="47" t="s">
        <v>20</v>
      </c>
      <c r="C36" s="33"/>
      <c r="D36" s="7">
        <f>SUM(D37:D40)</f>
        <v>48849</v>
      </c>
      <c r="E36" s="7">
        <f>SUM(E37:E40)</f>
        <v>47948</v>
      </c>
      <c r="F36" s="7">
        <f>SUM(F37:F40)</f>
        <v>46110</v>
      </c>
      <c r="G36" s="7">
        <f>SUM(G37:G40)</f>
        <v>43959</v>
      </c>
      <c r="H36" s="33">
        <v>41131</v>
      </c>
      <c r="I36" s="7">
        <f>E36-D36</f>
        <v>-901</v>
      </c>
      <c r="J36" s="9">
        <f>(E36/D36-1)*100</f>
        <v>-1.8444594566930705</v>
      </c>
      <c r="K36" s="7">
        <f>F36-E36</f>
        <v>-1838</v>
      </c>
      <c r="L36" s="9">
        <f>(F36/E36-1)*100</f>
        <v>-3.833319429381832</v>
      </c>
      <c r="M36" s="7">
        <f>G36-F36</f>
        <v>-2151</v>
      </c>
      <c r="N36" s="9">
        <f>(G36/F36-1)*100</f>
        <v>-4.664931685100848</v>
      </c>
      <c r="O36" s="7">
        <f>H36-G36</f>
        <v>-2828</v>
      </c>
      <c r="P36" s="55">
        <f>(H36/G36-1)*100</f>
        <v>-6.433267362769857</v>
      </c>
      <c r="Q36" s="9"/>
      <c r="R36" s="47" t="s">
        <v>20</v>
      </c>
      <c r="S36" s="33"/>
    </row>
    <row r="37" spans="1:19" s="7" customFormat="1" ht="16.5" customHeight="1">
      <c r="A37" s="21"/>
      <c r="B37" s="47" t="s">
        <v>21</v>
      </c>
      <c r="C37" s="6"/>
      <c r="D37" s="7">
        <v>6038</v>
      </c>
      <c r="E37" s="7">
        <v>5781</v>
      </c>
      <c r="F37" s="7">
        <v>5626</v>
      </c>
      <c r="G37" s="7">
        <v>5554</v>
      </c>
      <c r="H37" s="33">
        <v>5265</v>
      </c>
      <c r="I37" s="7">
        <f>E37-D37</f>
        <v>-257</v>
      </c>
      <c r="J37" s="9">
        <f>(E37/D37-1)*100</f>
        <v>-4.2563762835376</v>
      </c>
      <c r="K37" s="7">
        <f>F37-E37</f>
        <v>-155</v>
      </c>
      <c r="L37" s="9">
        <f>(F37/E37-1)*100</f>
        <v>-2.681197024736204</v>
      </c>
      <c r="M37" s="7">
        <f>G37-F37</f>
        <v>-72</v>
      </c>
      <c r="N37" s="9">
        <f>(G37/F37-1)*100</f>
        <v>-1.2797724848915726</v>
      </c>
      <c r="O37" s="7">
        <f>H37-G37</f>
        <v>-289</v>
      </c>
      <c r="P37" s="55">
        <f>(H37/G37-1)*100</f>
        <v>-5.203456967951025</v>
      </c>
      <c r="Q37" s="9"/>
      <c r="R37" s="47" t="s">
        <v>21</v>
      </c>
      <c r="S37" s="6"/>
    </row>
    <row r="38" spans="1:19" s="7" customFormat="1" ht="16.5" customHeight="1">
      <c r="A38" s="21"/>
      <c r="B38" s="47" t="s">
        <v>22</v>
      </c>
      <c r="C38" s="6"/>
      <c r="D38" s="7">
        <v>12076</v>
      </c>
      <c r="E38" s="7">
        <v>11821</v>
      </c>
      <c r="F38" s="7">
        <v>11203</v>
      </c>
      <c r="G38" s="7">
        <v>10564</v>
      </c>
      <c r="H38" s="33">
        <v>9786</v>
      </c>
      <c r="I38" s="7">
        <f>E38-D38</f>
        <v>-255</v>
      </c>
      <c r="J38" s="9">
        <f>(E38/D38-1)*100</f>
        <v>-2.111626366346475</v>
      </c>
      <c r="K38" s="7">
        <f>F38-E38</f>
        <v>-618</v>
      </c>
      <c r="L38" s="9">
        <f>(F38/E38-1)*100</f>
        <v>-5.227984096100158</v>
      </c>
      <c r="M38" s="7">
        <f>G38-F38</f>
        <v>-639</v>
      </c>
      <c r="N38" s="9">
        <f>(G38/F38-1)*100</f>
        <v>-5.703829331429078</v>
      </c>
      <c r="O38" s="7">
        <f>H38-G38</f>
        <v>-778</v>
      </c>
      <c r="P38" s="55">
        <f>(H38/G38-1)*100</f>
        <v>-7.364634608102993</v>
      </c>
      <c r="Q38" s="9"/>
      <c r="R38" s="47" t="s">
        <v>22</v>
      </c>
      <c r="S38" s="6"/>
    </row>
    <row r="39" spans="1:19" s="7" customFormat="1" ht="16.5" customHeight="1">
      <c r="A39" s="21"/>
      <c r="B39" s="47" t="s">
        <v>23</v>
      </c>
      <c r="C39" s="6"/>
      <c r="D39" s="7">
        <v>17833</v>
      </c>
      <c r="E39" s="7">
        <v>17956</v>
      </c>
      <c r="F39" s="7">
        <v>17381</v>
      </c>
      <c r="G39" s="7">
        <v>16594</v>
      </c>
      <c r="H39" s="33">
        <v>15889</v>
      </c>
      <c r="I39" s="7">
        <f>E39-D39</f>
        <v>123</v>
      </c>
      <c r="J39" s="9">
        <f>(E39/D39-1)*100</f>
        <v>0.6897325183648384</v>
      </c>
      <c r="K39" s="7">
        <f>F39-E39</f>
        <v>-575</v>
      </c>
      <c r="L39" s="9">
        <f>(F39/E39-1)*100</f>
        <v>-3.2022722209846255</v>
      </c>
      <c r="M39" s="7">
        <f>G39-F39</f>
        <v>-787</v>
      </c>
      <c r="N39" s="9">
        <f>(G39/F39-1)*100</f>
        <v>-4.527932800184109</v>
      </c>
      <c r="O39" s="7">
        <f>H39-G39</f>
        <v>-705</v>
      </c>
      <c r="P39" s="55">
        <f>(H39/G39-1)*100</f>
        <v>-4.248523562733519</v>
      </c>
      <c r="Q39" s="9"/>
      <c r="R39" s="47" t="s">
        <v>23</v>
      </c>
      <c r="S39" s="6"/>
    </row>
    <row r="40" spans="1:19" s="7" customFormat="1" ht="16.5" customHeight="1">
      <c r="A40" s="21"/>
      <c r="B40" s="47" t="s">
        <v>67</v>
      </c>
      <c r="C40" s="6"/>
      <c r="D40" s="7">
        <v>12902</v>
      </c>
      <c r="E40" s="7">
        <v>12390</v>
      </c>
      <c r="F40" s="7">
        <v>11900</v>
      </c>
      <c r="G40" s="7">
        <v>11247</v>
      </c>
      <c r="H40" s="33">
        <v>10191</v>
      </c>
      <c r="I40" s="7">
        <f>E40-D40</f>
        <v>-512</v>
      </c>
      <c r="J40" s="9">
        <f>(E40/D40-1)*100</f>
        <v>-3.9683769958146042</v>
      </c>
      <c r="K40" s="7">
        <f>F40-E40</f>
        <v>-490</v>
      </c>
      <c r="L40" s="9">
        <f>(F40/E40-1)*100</f>
        <v>-3.9548022598870025</v>
      </c>
      <c r="M40" s="7">
        <f>G40-F40</f>
        <v>-653</v>
      </c>
      <c r="N40" s="9">
        <f>(G40/F40-1)*100</f>
        <v>-5.487394957983193</v>
      </c>
      <c r="O40" s="7">
        <f>H40-G40</f>
        <v>-1056</v>
      </c>
      <c r="P40" s="55">
        <f>(H40/G40-1)*100</f>
        <v>-9.389170445452121</v>
      </c>
      <c r="Q40" s="9"/>
      <c r="R40" s="47" t="s">
        <v>67</v>
      </c>
      <c r="S40" s="6"/>
    </row>
    <row r="41" spans="1:19" s="7" customFormat="1" ht="16.5" customHeight="1">
      <c r="A41" s="21"/>
      <c r="B41" s="47"/>
      <c r="C41" s="6"/>
      <c r="H41" s="33"/>
      <c r="J41" s="9"/>
      <c r="L41" s="9"/>
      <c r="N41" s="9"/>
      <c r="P41" s="55"/>
      <c r="Q41" s="9"/>
      <c r="R41" s="47"/>
      <c r="S41" s="6"/>
    </row>
    <row r="42" spans="1:19" s="7" customFormat="1" ht="16.5" customHeight="1">
      <c r="A42" s="21"/>
      <c r="B42" s="47" t="s">
        <v>24</v>
      </c>
      <c r="C42" s="10"/>
      <c r="D42" s="7">
        <f>SUM(D43:D44)</f>
        <v>52649</v>
      </c>
      <c r="E42" s="7">
        <f>SUM(E43:E44)</f>
        <v>56381</v>
      </c>
      <c r="F42" s="7">
        <f>SUM(F43:F44)</f>
        <v>61541</v>
      </c>
      <c r="G42" s="7">
        <f>SUM(G43:G44)</f>
        <v>68968</v>
      </c>
      <c r="H42" s="33">
        <v>74436</v>
      </c>
      <c r="I42" s="7">
        <f>E42-D42</f>
        <v>3732</v>
      </c>
      <c r="J42" s="9">
        <f>(E42/D42-1)*100</f>
        <v>7.088453721818078</v>
      </c>
      <c r="K42" s="7">
        <f>F42-E42</f>
        <v>5160</v>
      </c>
      <c r="L42" s="9">
        <f>(F42/E42-1)*100</f>
        <v>9.152019297281</v>
      </c>
      <c r="M42" s="7">
        <f>G42-F42</f>
        <v>7427</v>
      </c>
      <c r="N42" s="9">
        <f>(G42/F42-1)*100</f>
        <v>12.06837717944136</v>
      </c>
      <c r="O42" s="7">
        <f>H42-G42</f>
        <v>5468</v>
      </c>
      <c r="P42" s="55">
        <f>(H42/G42-1)*100</f>
        <v>7.928314580675089</v>
      </c>
      <c r="Q42" s="9"/>
      <c r="R42" s="47" t="s">
        <v>24</v>
      </c>
      <c r="S42" s="10"/>
    </row>
    <row r="43" spans="1:19" s="7" customFormat="1" ht="16.5" customHeight="1">
      <c r="A43" s="21"/>
      <c r="B43" s="47" t="s">
        <v>25</v>
      </c>
      <c r="C43" s="6"/>
      <c r="D43" s="7">
        <v>26376</v>
      </c>
      <c r="E43" s="7">
        <v>28021</v>
      </c>
      <c r="F43" s="7">
        <v>29107</v>
      </c>
      <c r="G43" s="7">
        <v>31234</v>
      </c>
      <c r="H43" s="33">
        <v>33452</v>
      </c>
      <c r="I43" s="7">
        <f>E43-D43</f>
        <v>1645</v>
      </c>
      <c r="J43" s="9">
        <f>(E43/D43-1)*100</f>
        <v>6.236730360934173</v>
      </c>
      <c r="K43" s="7">
        <f>F43-E43</f>
        <v>1086</v>
      </c>
      <c r="L43" s="9">
        <f>(F43/E43-1)*100</f>
        <v>3.8756646800613748</v>
      </c>
      <c r="M43" s="7">
        <f>G43-F43</f>
        <v>2127</v>
      </c>
      <c r="N43" s="9">
        <f>(G43/F43-1)*100</f>
        <v>7.307520527708111</v>
      </c>
      <c r="O43" s="7">
        <f>H43-G43</f>
        <v>2218</v>
      </c>
      <c r="P43" s="55">
        <f>(H43/G43-1)*100</f>
        <v>7.101235832746355</v>
      </c>
      <c r="Q43" s="9"/>
      <c r="R43" s="47" t="s">
        <v>25</v>
      </c>
      <c r="S43" s="6"/>
    </row>
    <row r="44" spans="1:19" s="7" customFormat="1" ht="16.5" customHeight="1">
      <c r="A44" s="21"/>
      <c r="B44" s="47" t="s">
        <v>26</v>
      </c>
      <c r="C44" s="6"/>
      <c r="D44" s="7">
        <v>26273</v>
      </c>
      <c r="E44" s="7">
        <v>28360</v>
      </c>
      <c r="F44" s="7">
        <v>32434</v>
      </c>
      <c r="G44" s="7">
        <v>37734</v>
      </c>
      <c r="H44" s="33">
        <v>40984</v>
      </c>
      <c r="I44" s="7">
        <f>E44-D44</f>
        <v>2087</v>
      </c>
      <c r="J44" s="9">
        <f>(E44/D44-1)*100</f>
        <v>7.943516157271713</v>
      </c>
      <c r="K44" s="7">
        <f>F44-E44</f>
        <v>4074</v>
      </c>
      <c r="L44" s="9">
        <f>(F44/E44-1)*100</f>
        <v>14.365303244005645</v>
      </c>
      <c r="M44" s="7">
        <f>G44-F44</f>
        <v>5300</v>
      </c>
      <c r="N44" s="9">
        <f>(G44/F44-1)*100</f>
        <v>16.340876857618557</v>
      </c>
      <c r="O44" s="7">
        <f>H44-G44</f>
        <v>3250</v>
      </c>
      <c r="P44" s="55">
        <f>(H44/G44-1)*100</f>
        <v>8.612922033179625</v>
      </c>
      <c r="Q44" s="9"/>
      <c r="R44" s="47" t="s">
        <v>26</v>
      </c>
      <c r="S44" s="6"/>
    </row>
    <row r="45" spans="1:19" s="7" customFormat="1" ht="16.5" customHeight="1">
      <c r="A45" s="21"/>
      <c r="B45" s="47"/>
      <c r="C45" s="29"/>
      <c r="H45" s="33"/>
      <c r="J45" s="9"/>
      <c r="L45" s="9"/>
      <c r="N45" s="9"/>
      <c r="P45" s="55"/>
      <c r="Q45" s="30"/>
      <c r="R45" s="47"/>
      <c r="S45" s="29"/>
    </row>
    <row r="46" spans="1:19" s="7" customFormat="1" ht="16.5" customHeight="1">
      <c r="A46" s="21"/>
      <c r="B46" s="47" t="s">
        <v>27</v>
      </c>
      <c r="C46" s="33"/>
      <c r="D46" s="7">
        <f>SUM(D47:D52)</f>
        <v>41827</v>
      </c>
      <c r="E46" s="7">
        <f>SUM(E47:E52)</f>
        <v>40899</v>
      </c>
      <c r="F46" s="7">
        <f>SUM(F47:F52)</f>
        <v>40703</v>
      </c>
      <c r="G46" s="7">
        <f>SUM(G47:G52)</f>
        <v>39392</v>
      </c>
      <c r="H46" s="33">
        <v>37375</v>
      </c>
      <c r="I46" s="7">
        <f aca="true" t="shared" si="10" ref="I46:I52">E46-D46</f>
        <v>-928</v>
      </c>
      <c r="J46" s="9">
        <f aca="true" t="shared" si="11" ref="J46:J52">(E46/D46-1)*100</f>
        <v>-2.218662586367659</v>
      </c>
      <c r="K46" s="7">
        <f aca="true" t="shared" si="12" ref="K46:K52">F46-E46</f>
        <v>-196</v>
      </c>
      <c r="L46" s="9">
        <f aca="true" t="shared" si="13" ref="L46:L52">(F46/E46-1)*100</f>
        <v>-0.47922932101028826</v>
      </c>
      <c r="M46" s="7">
        <f aca="true" t="shared" si="14" ref="M46:M52">G46-F46</f>
        <v>-1311</v>
      </c>
      <c r="N46" s="9">
        <f aca="true" t="shared" si="15" ref="N46:N52">(G46/F46-1)*100</f>
        <v>-3.2208928088838684</v>
      </c>
      <c r="O46" s="7">
        <f aca="true" t="shared" si="16" ref="O46:O52">H46-G46</f>
        <v>-2017</v>
      </c>
      <c r="P46" s="55">
        <f aca="true" t="shared" si="17" ref="P46:P52">(H46/G46-1)*100</f>
        <v>-5.120329000812351</v>
      </c>
      <c r="Q46" s="9"/>
      <c r="R46" s="47" t="s">
        <v>27</v>
      </c>
      <c r="S46" s="33"/>
    </row>
    <row r="47" spans="1:19" s="7" customFormat="1" ht="16.5" customHeight="1">
      <c r="A47" s="21"/>
      <c r="B47" s="47" t="s">
        <v>28</v>
      </c>
      <c r="C47" s="6"/>
      <c r="D47" s="7">
        <v>4818</v>
      </c>
      <c r="E47" s="7">
        <v>4657</v>
      </c>
      <c r="F47" s="7">
        <v>4687</v>
      </c>
      <c r="G47" s="7">
        <v>4429</v>
      </c>
      <c r="H47" s="33">
        <v>4048</v>
      </c>
      <c r="I47" s="7">
        <f t="shared" si="10"/>
        <v>-161</v>
      </c>
      <c r="J47" s="9">
        <f t="shared" si="11"/>
        <v>-3.341635533416354</v>
      </c>
      <c r="K47" s="7">
        <f t="shared" si="12"/>
        <v>30</v>
      </c>
      <c r="L47" s="9">
        <f t="shared" si="13"/>
        <v>0.6441915396177889</v>
      </c>
      <c r="M47" s="7">
        <f t="shared" si="14"/>
        <v>-258</v>
      </c>
      <c r="N47" s="9">
        <f t="shared" si="15"/>
        <v>-5.5045871559633035</v>
      </c>
      <c r="O47" s="7">
        <f t="shared" si="16"/>
        <v>-381</v>
      </c>
      <c r="P47" s="55">
        <f t="shared" si="17"/>
        <v>-8.602393316775792</v>
      </c>
      <c r="Q47" s="9"/>
      <c r="R47" s="47" t="s">
        <v>28</v>
      </c>
      <c r="S47" s="6"/>
    </row>
    <row r="48" spans="1:19" s="7" customFormat="1" ht="16.5" customHeight="1">
      <c r="A48" s="21"/>
      <c r="B48" s="47" t="s">
        <v>29</v>
      </c>
      <c r="C48" s="6"/>
      <c r="D48" s="7">
        <v>9413</v>
      </c>
      <c r="E48" s="7">
        <v>8954</v>
      </c>
      <c r="F48" s="7">
        <v>8621</v>
      </c>
      <c r="G48" s="7">
        <v>7877</v>
      </c>
      <c r="H48" s="33">
        <v>7187</v>
      </c>
      <c r="I48" s="7">
        <f t="shared" si="10"/>
        <v>-459</v>
      </c>
      <c r="J48" s="9">
        <f t="shared" si="11"/>
        <v>-4.876234994157014</v>
      </c>
      <c r="K48" s="7">
        <f t="shared" si="12"/>
        <v>-333</v>
      </c>
      <c r="L48" s="9">
        <f t="shared" si="13"/>
        <v>-3.7190082644628086</v>
      </c>
      <c r="M48" s="7">
        <f t="shared" si="14"/>
        <v>-744</v>
      </c>
      <c r="N48" s="9">
        <f t="shared" si="15"/>
        <v>-8.630089316784595</v>
      </c>
      <c r="O48" s="7">
        <f t="shared" si="16"/>
        <v>-690</v>
      </c>
      <c r="P48" s="55">
        <f t="shared" si="17"/>
        <v>-8.759680081249211</v>
      </c>
      <c r="Q48" s="9"/>
      <c r="R48" s="47" t="s">
        <v>29</v>
      </c>
      <c r="S48" s="6"/>
    </row>
    <row r="49" spans="1:19" s="7" customFormat="1" ht="16.5" customHeight="1">
      <c r="A49" s="21"/>
      <c r="B49" s="47" t="s">
        <v>30</v>
      </c>
      <c r="C49" s="6"/>
      <c r="D49" s="7">
        <v>1885</v>
      </c>
      <c r="E49" s="7">
        <v>1824</v>
      </c>
      <c r="F49" s="7">
        <v>1708</v>
      </c>
      <c r="G49" s="7">
        <v>1606</v>
      </c>
      <c r="H49" s="33">
        <v>1510</v>
      </c>
      <c r="I49" s="7">
        <f t="shared" si="10"/>
        <v>-61</v>
      </c>
      <c r="J49" s="9">
        <f t="shared" si="11"/>
        <v>-3.2360742705570322</v>
      </c>
      <c r="K49" s="7">
        <f t="shared" si="12"/>
        <v>-116</v>
      </c>
      <c r="L49" s="9">
        <f t="shared" si="13"/>
        <v>-6.359649122807021</v>
      </c>
      <c r="M49" s="7">
        <f t="shared" si="14"/>
        <v>-102</v>
      </c>
      <c r="N49" s="9">
        <f t="shared" si="15"/>
        <v>-5.971896955503508</v>
      </c>
      <c r="O49" s="7">
        <f t="shared" si="16"/>
        <v>-96</v>
      </c>
      <c r="P49" s="55">
        <f t="shared" si="17"/>
        <v>-5.977584059775842</v>
      </c>
      <c r="Q49" s="9"/>
      <c r="R49" s="47" t="s">
        <v>30</v>
      </c>
      <c r="S49" s="6"/>
    </row>
    <row r="50" spans="1:19" s="7" customFormat="1" ht="16.5" customHeight="1">
      <c r="A50" s="21"/>
      <c r="B50" s="47" t="s">
        <v>31</v>
      </c>
      <c r="C50" s="6"/>
      <c r="D50" s="7">
        <v>7703</v>
      </c>
      <c r="E50" s="7">
        <v>7300</v>
      </c>
      <c r="F50" s="7">
        <v>7081</v>
      </c>
      <c r="G50" s="7">
        <v>6716</v>
      </c>
      <c r="H50" s="33">
        <v>6325</v>
      </c>
      <c r="I50" s="7">
        <f t="shared" si="10"/>
        <v>-403</v>
      </c>
      <c r="J50" s="9">
        <f t="shared" si="11"/>
        <v>-5.231727898221472</v>
      </c>
      <c r="K50" s="7">
        <f t="shared" si="12"/>
        <v>-219</v>
      </c>
      <c r="L50" s="9">
        <f t="shared" si="13"/>
        <v>-3.0000000000000027</v>
      </c>
      <c r="M50" s="7">
        <f t="shared" si="14"/>
        <v>-365</v>
      </c>
      <c r="N50" s="9">
        <f t="shared" si="15"/>
        <v>-5.154639175257736</v>
      </c>
      <c r="O50" s="7">
        <f t="shared" si="16"/>
        <v>-391</v>
      </c>
      <c r="P50" s="55">
        <f t="shared" si="17"/>
        <v>-5.82191780821918</v>
      </c>
      <c r="Q50" s="9"/>
      <c r="R50" s="47" t="s">
        <v>31</v>
      </c>
      <c r="S50" s="6"/>
    </row>
    <row r="51" spans="1:19" s="7" customFormat="1" ht="16.5" customHeight="1">
      <c r="A51" s="21"/>
      <c r="B51" s="47" t="s">
        <v>32</v>
      </c>
      <c r="C51" s="6"/>
      <c r="D51" s="7">
        <v>5144</v>
      </c>
      <c r="E51" s="7">
        <v>5728</v>
      </c>
      <c r="F51" s="7">
        <v>6352</v>
      </c>
      <c r="G51" s="7">
        <v>6792</v>
      </c>
      <c r="H51" s="33">
        <v>6802</v>
      </c>
      <c r="I51" s="7">
        <f t="shared" si="10"/>
        <v>584</v>
      </c>
      <c r="J51" s="9">
        <f t="shared" si="11"/>
        <v>11.353032659409013</v>
      </c>
      <c r="K51" s="7">
        <f t="shared" si="12"/>
        <v>624</v>
      </c>
      <c r="L51" s="9">
        <f t="shared" si="13"/>
        <v>10.89385474860336</v>
      </c>
      <c r="M51" s="7">
        <f t="shared" si="14"/>
        <v>440</v>
      </c>
      <c r="N51" s="9">
        <f t="shared" si="15"/>
        <v>6.92695214105794</v>
      </c>
      <c r="O51" s="7">
        <f t="shared" si="16"/>
        <v>10</v>
      </c>
      <c r="P51" s="55">
        <f t="shared" si="17"/>
        <v>0.1472320376914027</v>
      </c>
      <c r="Q51" s="9"/>
      <c r="R51" s="47" t="s">
        <v>32</v>
      </c>
      <c r="S51" s="6"/>
    </row>
    <row r="52" spans="1:19" s="7" customFormat="1" ht="16.5" customHeight="1">
      <c r="A52" s="21"/>
      <c r="B52" s="47" t="s">
        <v>33</v>
      </c>
      <c r="C52" s="6"/>
      <c r="D52" s="7">
        <v>12864</v>
      </c>
      <c r="E52" s="7">
        <v>12436</v>
      </c>
      <c r="F52" s="7">
        <v>12254</v>
      </c>
      <c r="G52" s="7">
        <v>11972</v>
      </c>
      <c r="H52" s="33">
        <v>11503</v>
      </c>
      <c r="I52" s="7">
        <f t="shared" si="10"/>
        <v>-428</v>
      </c>
      <c r="J52" s="9">
        <f t="shared" si="11"/>
        <v>-3.3271144278607</v>
      </c>
      <c r="K52" s="7">
        <f t="shared" si="12"/>
        <v>-182</v>
      </c>
      <c r="L52" s="9">
        <f t="shared" si="13"/>
        <v>-1.463493084593115</v>
      </c>
      <c r="M52" s="7">
        <f t="shared" si="14"/>
        <v>-282</v>
      </c>
      <c r="N52" s="9">
        <f t="shared" si="15"/>
        <v>-2.301289374897997</v>
      </c>
      <c r="O52" s="7">
        <f t="shared" si="16"/>
        <v>-469</v>
      </c>
      <c r="P52" s="55">
        <f t="shared" si="17"/>
        <v>-3.917474106247909</v>
      </c>
      <c r="Q52" s="9"/>
      <c r="R52" s="47" t="s">
        <v>33</v>
      </c>
      <c r="S52" s="6"/>
    </row>
    <row r="53" spans="1:19" s="7" customFormat="1" ht="16.5" customHeight="1">
      <c r="A53" s="21"/>
      <c r="B53" s="47"/>
      <c r="C53" s="6"/>
      <c r="H53" s="33"/>
      <c r="J53" s="9"/>
      <c r="L53" s="9"/>
      <c r="N53" s="9"/>
      <c r="P53" s="55"/>
      <c r="Q53" s="9"/>
      <c r="R53" s="47"/>
      <c r="S53" s="6"/>
    </row>
    <row r="54" spans="1:26" s="7" customFormat="1" ht="16.5" customHeight="1">
      <c r="A54" s="21"/>
      <c r="B54" s="47" t="s">
        <v>34</v>
      </c>
      <c r="C54" s="33"/>
      <c r="D54" s="7">
        <f>SUM(D55:D59)</f>
        <v>90967</v>
      </c>
      <c r="E54" s="7">
        <f>SUM(E55:E59)</f>
        <v>91182</v>
      </c>
      <c r="F54" s="7">
        <f>SUM(F55:F59)</f>
        <v>89755</v>
      </c>
      <c r="G54" s="7">
        <f>SUM(G55:G59)</f>
        <v>87402</v>
      </c>
      <c r="H54" s="33">
        <v>85768</v>
      </c>
      <c r="I54" s="7">
        <f aca="true" t="shared" si="18" ref="I54:I59">E54-D54</f>
        <v>215</v>
      </c>
      <c r="J54" s="9">
        <f aca="true" t="shared" si="19" ref="J54:J59">(E54/D54-1)*100</f>
        <v>0.23634944540327218</v>
      </c>
      <c r="K54" s="7">
        <f aca="true" t="shared" si="20" ref="K54:K59">F54-E54</f>
        <v>-1427</v>
      </c>
      <c r="L54" s="9">
        <f aca="true" t="shared" si="21" ref="L54:L59">(F54/E54-1)*100</f>
        <v>-1.5650018644030594</v>
      </c>
      <c r="M54" s="7">
        <f aca="true" t="shared" si="22" ref="M54:M59">G54-F54</f>
        <v>-2353</v>
      </c>
      <c r="N54" s="9">
        <f aca="true" t="shared" si="23" ref="N54:N59">(G54/F54-1)*100</f>
        <v>-2.6215809704194792</v>
      </c>
      <c r="O54" s="7">
        <f aca="true" t="shared" si="24" ref="O54:O59">H54-G54</f>
        <v>-1634</v>
      </c>
      <c r="P54" s="55">
        <f aca="true" t="shared" si="25" ref="P54:P59">(H54/G54-1)*100</f>
        <v>-1.8695224365575136</v>
      </c>
      <c r="Q54" s="9"/>
      <c r="R54" s="47" t="s">
        <v>34</v>
      </c>
      <c r="S54" s="33"/>
      <c r="X54" s="3"/>
      <c r="Y54" s="3"/>
      <c r="Z54" s="3"/>
    </row>
    <row r="55" spans="1:19" s="7" customFormat="1" ht="16.5" customHeight="1">
      <c r="A55" s="21"/>
      <c r="B55" s="47" t="s">
        <v>35</v>
      </c>
      <c r="C55" s="6"/>
      <c r="D55" s="7">
        <v>18438</v>
      </c>
      <c r="E55" s="7">
        <v>18532</v>
      </c>
      <c r="F55" s="7">
        <v>18116</v>
      </c>
      <c r="G55" s="7">
        <v>17888</v>
      </c>
      <c r="H55" s="33">
        <v>17237</v>
      </c>
      <c r="I55" s="7">
        <f t="shared" si="18"/>
        <v>94</v>
      </c>
      <c r="J55" s="9">
        <f t="shared" si="19"/>
        <v>0.509816682937414</v>
      </c>
      <c r="K55" s="7">
        <f t="shared" si="20"/>
        <v>-416</v>
      </c>
      <c r="L55" s="9">
        <f t="shared" si="21"/>
        <v>-2.244765810489968</v>
      </c>
      <c r="M55" s="7">
        <f t="shared" si="22"/>
        <v>-228</v>
      </c>
      <c r="N55" s="9">
        <f t="shared" si="23"/>
        <v>-1.2585559726208895</v>
      </c>
      <c r="O55" s="7">
        <f t="shared" si="24"/>
        <v>-651</v>
      </c>
      <c r="P55" s="55">
        <f t="shared" si="25"/>
        <v>-3.639311270125223</v>
      </c>
      <c r="Q55" s="9"/>
      <c r="R55" s="47" t="s">
        <v>35</v>
      </c>
      <c r="S55" s="6"/>
    </row>
    <row r="56" spans="1:19" s="7" customFormat="1" ht="16.5" customHeight="1">
      <c r="A56" s="21"/>
      <c r="B56" s="47" t="s">
        <v>36</v>
      </c>
      <c r="C56" s="6"/>
      <c r="D56" s="7">
        <v>7654</v>
      </c>
      <c r="E56" s="7">
        <v>8145</v>
      </c>
      <c r="F56" s="7">
        <v>8492</v>
      </c>
      <c r="G56" s="7">
        <v>8676</v>
      </c>
      <c r="H56" s="33">
        <v>9054</v>
      </c>
      <c r="I56" s="7">
        <f t="shared" si="18"/>
        <v>491</v>
      </c>
      <c r="J56" s="9">
        <f t="shared" si="19"/>
        <v>6.414946433237523</v>
      </c>
      <c r="K56" s="7">
        <f t="shared" si="20"/>
        <v>347</v>
      </c>
      <c r="L56" s="9">
        <f t="shared" si="21"/>
        <v>4.260282381829339</v>
      </c>
      <c r="M56" s="7">
        <f t="shared" si="22"/>
        <v>184</v>
      </c>
      <c r="N56" s="9">
        <f t="shared" si="23"/>
        <v>2.1667451719265207</v>
      </c>
      <c r="O56" s="7">
        <f t="shared" si="24"/>
        <v>378</v>
      </c>
      <c r="P56" s="55">
        <f t="shared" si="25"/>
        <v>4.356846473029052</v>
      </c>
      <c r="Q56" s="9"/>
      <c r="R56" s="47" t="s">
        <v>36</v>
      </c>
      <c r="S56" s="6"/>
    </row>
    <row r="57" spans="1:26" ht="16.5" customHeight="1">
      <c r="A57" s="21"/>
      <c r="B57" s="47" t="s">
        <v>37</v>
      </c>
      <c r="C57" s="6"/>
      <c r="D57" s="7">
        <v>30757</v>
      </c>
      <c r="E57" s="7">
        <v>32160</v>
      </c>
      <c r="F57" s="7">
        <v>32782</v>
      </c>
      <c r="G57" s="7">
        <v>32676</v>
      </c>
      <c r="H57" s="33">
        <v>33611</v>
      </c>
      <c r="I57" s="7">
        <f t="shared" si="18"/>
        <v>1403</v>
      </c>
      <c r="J57" s="9">
        <f t="shared" si="19"/>
        <v>4.561563221380505</v>
      </c>
      <c r="K57" s="7">
        <f t="shared" si="20"/>
        <v>622</v>
      </c>
      <c r="L57" s="9">
        <f t="shared" si="21"/>
        <v>1.9340796019900575</v>
      </c>
      <c r="M57" s="7">
        <f t="shared" si="22"/>
        <v>-106</v>
      </c>
      <c r="N57" s="9">
        <f t="shared" si="23"/>
        <v>-0.3233481788786574</v>
      </c>
      <c r="O57" s="7">
        <f t="shared" si="24"/>
        <v>935</v>
      </c>
      <c r="P57" s="55">
        <f t="shared" si="25"/>
        <v>2.8614273472885365</v>
      </c>
      <c r="Q57" s="9"/>
      <c r="R57" s="47" t="s">
        <v>37</v>
      </c>
      <c r="S57" s="6"/>
      <c r="T57" s="7"/>
      <c r="U57" s="7"/>
      <c r="V57" s="7"/>
      <c r="W57" s="7"/>
      <c r="X57" s="7"/>
      <c r="Y57" s="7"/>
      <c r="Z57" s="7"/>
    </row>
    <row r="58" spans="1:19" s="7" customFormat="1" ht="16.5" customHeight="1">
      <c r="A58" s="21"/>
      <c r="B58" s="47" t="s">
        <v>38</v>
      </c>
      <c r="C58" s="6"/>
      <c r="D58" s="7">
        <v>12372</v>
      </c>
      <c r="E58" s="7">
        <v>12012</v>
      </c>
      <c r="F58" s="7">
        <v>11604</v>
      </c>
      <c r="G58" s="7">
        <v>11181</v>
      </c>
      <c r="H58" s="33">
        <v>10717</v>
      </c>
      <c r="I58" s="7">
        <f t="shared" si="18"/>
        <v>-360</v>
      </c>
      <c r="J58" s="9">
        <f t="shared" si="19"/>
        <v>-2.9097963142580063</v>
      </c>
      <c r="K58" s="7">
        <f t="shared" si="20"/>
        <v>-408</v>
      </c>
      <c r="L58" s="9">
        <f t="shared" si="21"/>
        <v>-3.3966033966033926</v>
      </c>
      <c r="M58" s="7">
        <f t="shared" si="22"/>
        <v>-423</v>
      </c>
      <c r="N58" s="9">
        <f t="shared" si="23"/>
        <v>-3.6452947259565716</v>
      </c>
      <c r="O58" s="7">
        <f t="shared" si="24"/>
        <v>-464</v>
      </c>
      <c r="P58" s="55">
        <f t="shared" si="25"/>
        <v>-4.1498971469457135</v>
      </c>
      <c r="Q58" s="9"/>
      <c r="R58" s="47" t="s">
        <v>38</v>
      </c>
      <c r="S58" s="6"/>
    </row>
    <row r="59" spans="1:19" s="7" customFormat="1" ht="16.5" customHeight="1">
      <c r="A59" s="21"/>
      <c r="B59" s="47" t="s">
        <v>39</v>
      </c>
      <c r="C59" s="6"/>
      <c r="D59" s="7">
        <v>21746</v>
      </c>
      <c r="E59" s="7">
        <v>20333</v>
      </c>
      <c r="F59" s="7">
        <v>18761</v>
      </c>
      <c r="G59" s="7">
        <v>16981</v>
      </c>
      <c r="H59" s="33">
        <v>15149</v>
      </c>
      <c r="I59" s="7">
        <f t="shared" si="18"/>
        <v>-1413</v>
      </c>
      <c r="J59" s="9">
        <f t="shared" si="19"/>
        <v>-6.497746712038999</v>
      </c>
      <c r="K59" s="7">
        <f t="shared" si="20"/>
        <v>-1572</v>
      </c>
      <c r="L59" s="9">
        <f t="shared" si="21"/>
        <v>-7.731274283184975</v>
      </c>
      <c r="M59" s="7">
        <f t="shared" si="22"/>
        <v>-1780</v>
      </c>
      <c r="N59" s="9">
        <f t="shared" si="23"/>
        <v>-9.487767176589735</v>
      </c>
      <c r="O59" s="7">
        <f t="shared" si="24"/>
        <v>-1832</v>
      </c>
      <c r="P59" s="55">
        <f t="shared" si="25"/>
        <v>-10.788528355220539</v>
      </c>
      <c r="Q59" s="9"/>
      <c r="R59" s="47" t="s">
        <v>39</v>
      </c>
      <c r="S59" s="6"/>
    </row>
    <row r="60" spans="1:19" s="7" customFormat="1" ht="16.5" customHeight="1">
      <c r="A60" s="21"/>
      <c r="B60" s="47"/>
      <c r="C60" s="6"/>
      <c r="H60" s="33"/>
      <c r="J60" s="9"/>
      <c r="L60" s="9"/>
      <c r="N60" s="9"/>
      <c r="P60" s="55"/>
      <c r="Q60" s="9"/>
      <c r="R60" s="47"/>
      <c r="S60" s="6"/>
    </row>
    <row r="61" spans="1:19" s="7" customFormat="1" ht="16.5" customHeight="1">
      <c r="A61" s="21"/>
      <c r="B61" s="47" t="s">
        <v>40</v>
      </c>
      <c r="C61" s="33"/>
      <c r="D61" s="7">
        <f>SUM(D62:D62)</f>
        <v>14287</v>
      </c>
      <c r="E61" s="7">
        <f>SUM(E62:E62)</f>
        <v>13725</v>
      </c>
      <c r="F61" s="7">
        <f>SUM(F62:F62)</f>
        <v>13232</v>
      </c>
      <c r="G61" s="7">
        <f>SUM(G62:G62)</f>
        <v>12715</v>
      </c>
      <c r="H61" s="33">
        <v>11994</v>
      </c>
      <c r="I61" s="7">
        <f>E61-D61</f>
        <v>-562</v>
      </c>
      <c r="J61" s="9">
        <f>(E61/D61-1)*100</f>
        <v>-3.9336459718625316</v>
      </c>
      <c r="K61" s="7">
        <f>F61-E61</f>
        <v>-493</v>
      </c>
      <c r="L61" s="9">
        <f>(F61/E61-1)*100</f>
        <v>-3.5919854280510033</v>
      </c>
      <c r="M61" s="7">
        <f>G61-F61</f>
        <v>-517</v>
      </c>
      <c r="N61" s="9">
        <f>(G61/F61-1)*100</f>
        <v>-3.907194679564696</v>
      </c>
      <c r="O61" s="7">
        <f>H61-G61</f>
        <v>-721</v>
      </c>
      <c r="P61" s="55">
        <f>(H61/G61-1)*100</f>
        <v>-5.670467951238689</v>
      </c>
      <c r="Q61" s="9"/>
      <c r="R61" s="47" t="s">
        <v>40</v>
      </c>
      <c r="S61" s="33"/>
    </row>
    <row r="62" spans="1:19" s="7" customFormat="1" ht="16.5" customHeight="1">
      <c r="A62" s="21"/>
      <c r="B62" s="47" t="s">
        <v>41</v>
      </c>
      <c r="C62" s="6"/>
      <c r="D62" s="7">
        <v>14287</v>
      </c>
      <c r="E62" s="7">
        <v>13725</v>
      </c>
      <c r="F62" s="7">
        <v>13232</v>
      </c>
      <c r="G62" s="7">
        <v>12715</v>
      </c>
      <c r="H62" s="33">
        <v>11994</v>
      </c>
      <c r="I62" s="7">
        <f>E62-D62</f>
        <v>-562</v>
      </c>
      <c r="J62" s="9">
        <f>(E62/D62-1)*100</f>
        <v>-3.9336459718625316</v>
      </c>
      <c r="K62" s="7">
        <f>F62-E62</f>
        <v>-493</v>
      </c>
      <c r="L62" s="9">
        <f>(F62/E62-1)*100</f>
        <v>-3.5919854280510033</v>
      </c>
      <c r="M62" s="7">
        <f>G62-F62</f>
        <v>-517</v>
      </c>
      <c r="N62" s="9">
        <f>(G62/F62-1)*100</f>
        <v>-3.907194679564696</v>
      </c>
      <c r="O62" s="7">
        <f>H62-G62</f>
        <v>-721</v>
      </c>
      <c r="P62" s="55">
        <f>(H62/G62-1)*100</f>
        <v>-5.670467951238689</v>
      </c>
      <c r="Q62" s="9"/>
      <c r="R62" s="47" t="s">
        <v>41</v>
      </c>
      <c r="S62" s="6"/>
    </row>
    <row r="63" spans="1:33" s="7" customFormat="1" ht="16.5" customHeight="1">
      <c r="A63" s="21"/>
      <c r="B63" s="47"/>
      <c r="C63" s="6"/>
      <c r="H63" s="33"/>
      <c r="J63" s="9"/>
      <c r="L63" s="9"/>
      <c r="N63" s="9"/>
      <c r="P63" s="55"/>
      <c r="Q63" s="9"/>
      <c r="R63" s="47"/>
      <c r="S63" s="6"/>
      <c r="AE63" s="3"/>
      <c r="AF63" s="3"/>
      <c r="AG63" s="3"/>
    </row>
    <row r="64" spans="1:33" s="7" customFormat="1" ht="16.5" customHeight="1">
      <c r="A64" s="21"/>
      <c r="B64" s="47" t="s">
        <v>42</v>
      </c>
      <c r="C64" s="33"/>
      <c r="D64" s="7">
        <f>SUM(D65:D66)</f>
        <v>29537</v>
      </c>
      <c r="E64" s="7">
        <f>SUM(E65:E66)</f>
        <v>28114</v>
      </c>
      <c r="F64" s="7">
        <f>SUM(F65:F66)</f>
        <v>26264</v>
      </c>
      <c r="G64" s="7">
        <f>SUM(G65:G66)</f>
        <v>24378</v>
      </c>
      <c r="H64" s="33">
        <v>22334</v>
      </c>
      <c r="I64" s="7">
        <f>E64-D64</f>
        <v>-1423</v>
      </c>
      <c r="J64" s="9">
        <f>(E64/D64-1)*100</f>
        <v>-4.817686291769641</v>
      </c>
      <c r="K64" s="7">
        <f>F64-E64</f>
        <v>-1850</v>
      </c>
      <c r="L64" s="9">
        <f>(F64/E64-1)*100</f>
        <v>-6.580351426335628</v>
      </c>
      <c r="M64" s="7">
        <f>G64-F64</f>
        <v>-1886</v>
      </c>
      <c r="N64" s="9">
        <f>(G64/F64-1)*100</f>
        <v>-7.180932074322266</v>
      </c>
      <c r="O64" s="7">
        <f>H64-G64</f>
        <v>-2044</v>
      </c>
      <c r="P64" s="55">
        <f>(H64/G64-1)*100</f>
        <v>-8.384609073755023</v>
      </c>
      <c r="Q64" s="9"/>
      <c r="R64" s="47" t="s">
        <v>42</v>
      </c>
      <c r="S64" s="33"/>
      <c r="AE64" s="3"/>
      <c r="AF64" s="3"/>
      <c r="AG64" s="3"/>
    </row>
    <row r="65" spans="1:33" s="7" customFormat="1" ht="16.5" customHeight="1">
      <c r="A65" s="21"/>
      <c r="B65" s="47" t="s">
        <v>43</v>
      </c>
      <c r="C65" s="6"/>
      <c r="D65" s="7">
        <v>23744</v>
      </c>
      <c r="E65" s="7">
        <v>22373</v>
      </c>
      <c r="F65" s="7">
        <v>20840</v>
      </c>
      <c r="G65" s="7">
        <v>19316</v>
      </c>
      <c r="H65" s="33">
        <v>17661</v>
      </c>
      <c r="I65" s="7">
        <f>E65-D65</f>
        <v>-1371</v>
      </c>
      <c r="J65" s="9">
        <f>(E65/D65-1)*100</f>
        <v>-5.7740902964959595</v>
      </c>
      <c r="K65" s="7">
        <f>F65-E65</f>
        <v>-1533</v>
      </c>
      <c r="L65" s="9">
        <f>(F65/E65-1)*100</f>
        <v>-6.852009118133462</v>
      </c>
      <c r="M65" s="7">
        <f>G65-F65</f>
        <v>-1524</v>
      </c>
      <c r="N65" s="9">
        <f>(G65/F65-1)*100</f>
        <v>-7.312859884836853</v>
      </c>
      <c r="O65" s="7">
        <f>H65-G65</f>
        <v>-1655</v>
      </c>
      <c r="P65" s="55">
        <f>(H65/G65-1)*100</f>
        <v>-8.568026506523086</v>
      </c>
      <c r="Q65" s="9"/>
      <c r="R65" s="47" t="s">
        <v>43</v>
      </c>
      <c r="S65" s="6"/>
      <c r="AE65" s="3"/>
      <c r="AF65" s="3"/>
      <c r="AG65" s="3"/>
    </row>
    <row r="66" spans="1:33" s="7" customFormat="1" ht="16.5" customHeight="1">
      <c r="A66" s="21"/>
      <c r="B66" s="47" t="s">
        <v>44</v>
      </c>
      <c r="C66" s="6"/>
      <c r="D66" s="7">
        <v>5793</v>
      </c>
      <c r="E66" s="7">
        <v>5741</v>
      </c>
      <c r="F66" s="7">
        <v>5424</v>
      </c>
      <c r="G66" s="7">
        <v>5062</v>
      </c>
      <c r="H66" s="33">
        <v>4673</v>
      </c>
      <c r="I66" s="7">
        <f>E66-D66</f>
        <v>-52</v>
      </c>
      <c r="J66" s="9">
        <f>(E66/D66-1)*100</f>
        <v>-0.8976350768168495</v>
      </c>
      <c r="K66" s="7">
        <f>F66-E66</f>
        <v>-317</v>
      </c>
      <c r="L66" s="9">
        <f>(F66/E66-1)*100</f>
        <v>-5.521686117401147</v>
      </c>
      <c r="M66" s="7">
        <f>G66-F66</f>
        <v>-362</v>
      </c>
      <c r="N66" s="9">
        <f>(G66/F66-1)*100</f>
        <v>-6.674041297935107</v>
      </c>
      <c r="O66" s="7">
        <f>H66-G66</f>
        <v>-389</v>
      </c>
      <c r="P66" s="55">
        <f>(H66/G66-1)*100</f>
        <v>-7.684709600948237</v>
      </c>
      <c r="Q66" s="9"/>
      <c r="R66" s="47" t="s">
        <v>44</v>
      </c>
      <c r="S66" s="6"/>
      <c r="AE66" s="3"/>
      <c r="AF66" s="3"/>
      <c r="AG66" s="3"/>
    </row>
    <row r="67" spans="1:33" s="7" customFormat="1" ht="16.5" customHeight="1">
      <c r="A67" s="21"/>
      <c r="B67" s="47"/>
      <c r="C67" s="6"/>
      <c r="H67" s="33"/>
      <c r="J67" s="9"/>
      <c r="L67" s="9"/>
      <c r="N67" s="9"/>
      <c r="P67" s="55"/>
      <c r="Q67" s="9"/>
      <c r="R67" s="47"/>
      <c r="S67" s="6"/>
      <c r="AE67" s="3"/>
      <c r="AF67" s="3"/>
      <c r="AG67" s="3"/>
    </row>
    <row r="68" spans="1:33" s="7" customFormat="1" ht="16.5" customHeight="1">
      <c r="A68" s="21"/>
      <c r="B68" s="47" t="s">
        <v>45</v>
      </c>
      <c r="C68" s="33"/>
      <c r="D68" s="7">
        <f>SUM(D69:D77)</f>
        <v>68824</v>
      </c>
      <c r="E68" s="7">
        <f>SUM(E69:E77)</f>
        <v>65883</v>
      </c>
      <c r="F68" s="7">
        <f>SUM(F69:F77)</f>
        <v>63111</v>
      </c>
      <c r="G68" s="7">
        <f>SUM(G69:G77)</f>
        <v>59116</v>
      </c>
      <c r="H68" s="33">
        <v>54940</v>
      </c>
      <c r="I68" s="7">
        <f aca="true" t="shared" si="26" ref="I68:I77">E68-D68</f>
        <v>-2941</v>
      </c>
      <c r="J68" s="9">
        <f aca="true" t="shared" si="27" ref="J68:J77">(E68/D68-1)*100</f>
        <v>-4.273218644658838</v>
      </c>
      <c r="K68" s="7">
        <f aca="true" t="shared" si="28" ref="K68:K77">F68-E68</f>
        <v>-2772</v>
      </c>
      <c r="L68" s="9">
        <f aca="true" t="shared" si="29" ref="L68:L77">(F68/E68-1)*100</f>
        <v>-4.207458676745135</v>
      </c>
      <c r="M68" s="7">
        <f aca="true" t="shared" si="30" ref="M68:M77">G68-F68</f>
        <v>-3995</v>
      </c>
      <c r="N68" s="9">
        <f aca="true" t="shared" si="31" ref="N68:N77">(G68/F68-1)*100</f>
        <v>-6.330116778374606</v>
      </c>
      <c r="O68" s="7">
        <f aca="true" t="shared" si="32" ref="O68:O77">H68-G68</f>
        <v>-4176</v>
      </c>
      <c r="P68" s="55">
        <f aca="true" t="shared" si="33" ref="P68:P77">(H68/G68-1)*100</f>
        <v>-7.064077407131741</v>
      </c>
      <c r="Q68" s="9"/>
      <c r="R68" s="47" t="s">
        <v>45</v>
      </c>
      <c r="S68" s="33"/>
      <c r="AE68" s="3"/>
      <c r="AF68" s="3"/>
      <c r="AG68" s="3"/>
    </row>
    <row r="69" spans="1:33" s="7" customFormat="1" ht="16.5" customHeight="1">
      <c r="A69" s="21"/>
      <c r="B69" s="47" t="s">
        <v>46</v>
      </c>
      <c r="C69" s="6"/>
      <c r="D69" s="7">
        <v>12095</v>
      </c>
      <c r="E69" s="7">
        <v>11975</v>
      </c>
      <c r="F69" s="7">
        <v>11647</v>
      </c>
      <c r="G69" s="7">
        <v>11075</v>
      </c>
      <c r="H69" s="33">
        <v>10766</v>
      </c>
      <c r="I69" s="7">
        <f t="shared" si="26"/>
        <v>-120</v>
      </c>
      <c r="J69" s="9">
        <f t="shared" si="27"/>
        <v>-0.992145514675491</v>
      </c>
      <c r="K69" s="7">
        <f t="shared" si="28"/>
        <v>-328</v>
      </c>
      <c r="L69" s="9">
        <f t="shared" si="29"/>
        <v>-2.739039665970777</v>
      </c>
      <c r="M69" s="7">
        <f t="shared" si="30"/>
        <v>-572</v>
      </c>
      <c r="N69" s="9">
        <f t="shared" si="31"/>
        <v>-4.911135914827858</v>
      </c>
      <c r="O69" s="7">
        <f t="shared" si="32"/>
        <v>-309</v>
      </c>
      <c r="P69" s="55">
        <f t="shared" si="33"/>
        <v>-2.7900677200902946</v>
      </c>
      <c r="Q69" s="9"/>
      <c r="R69" s="47" t="s">
        <v>46</v>
      </c>
      <c r="S69" s="6"/>
      <c r="AE69" s="3"/>
      <c r="AF69" s="3"/>
      <c r="AG69" s="3"/>
    </row>
    <row r="70" spans="1:33" s="7" customFormat="1" ht="16.5" customHeight="1">
      <c r="A70" s="21"/>
      <c r="B70" s="47" t="s">
        <v>47</v>
      </c>
      <c r="C70" s="6"/>
      <c r="D70" s="7">
        <v>12701</v>
      </c>
      <c r="E70" s="7">
        <v>12072</v>
      </c>
      <c r="F70" s="7">
        <v>11398</v>
      </c>
      <c r="G70" s="7">
        <v>10554</v>
      </c>
      <c r="H70" s="33">
        <v>9791</v>
      </c>
      <c r="I70" s="7">
        <f t="shared" si="26"/>
        <v>-629</v>
      </c>
      <c r="J70" s="9">
        <f t="shared" si="27"/>
        <v>-4.952365955436577</v>
      </c>
      <c r="K70" s="7">
        <f t="shared" si="28"/>
        <v>-674</v>
      </c>
      <c r="L70" s="9">
        <f t="shared" si="29"/>
        <v>-5.583167660702449</v>
      </c>
      <c r="M70" s="7">
        <f t="shared" si="30"/>
        <v>-844</v>
      </c>
      <c r="N70" s="9">
        <f t="shared" si="31"/>
        <v>-7.404807861028251</v>
      </c>
      <c r="O70" s="7">
        <f t="shared" si="32"/>
        <v>-763</v>
      </c>
      <c r="P70" s="55">
        <f t="shared" si="33"/>
        <v>-7.229486450634825</v>
      </c>
      <c r="Q70" s="9"/>
      <c r="R70" s="47" t="s">
        <v>47</v>
      </c>
      <c r="S70" s="6"/>
      <c r="AE70" s="3"/>
      <c r="AF70" s="3"/>
      <c r="AG70" s="3"/>
    </row>
    <row r="71" spans="1:33" s="7" customFormat="1" ht="16.5" customHeight="1">
      <c r="A71" s="21"/>
      <c r="B71" s="47" t="s">
        <v>48</v>
      </c>
      <c r="C71" s="6"/>
      <c r="D71" s="7">
        <v>5350</v>
      </c>
      <c r="E71" s="7">
        <v>5018</v>
      </c>
      <c r="F71" s="7">
        <v>4726</v>
      </c>
      <c r="G71" s="7">
        <v>4375</v>
      </c>
      <c r="H71" s="33">
        <v>3985</v>
      </c>
      <c r="I71" s="7">
        <f t="shared" si="26"/>
        <v>-332</v>
      </c>
      <c r="J71" s="9">
        <f t="shared" si="27"/>
        <v>-6.20560747663551</v>
      </c>
      <c r="K71" s="7">
        <f t="shared" si="28"/>
        <v>-292</v>
      </c>
      <c r="L71" s="9">
        <f t="shared" si="29"/>
        <v>-5.81905141490634</v>
      </c>
      <c r="M71" s="7">
        <f t="shared" si="30"/>
        <v>-351</v>
      </c>
      <c r="N71" s="9">
        <f t="shared" si="31"/>
        <v>-7.426999576809146</v>
      </c>
      <c r="O71" s="7">
        <f t="shared" si="32"/>
        <v>-390</v>
      </c>
      <c r="P71" s="55">
        <f t="shared" si="33"/>
        <v>-8.914285714285718</v>
      </c>
      <c r="Q71" s="9"/>
      <c r="R71" s="47" t="s">
        <v>48</v>
      </c>
      <c r="S71" s="6"/>
      <c r="AE71" s="3"/>
      <c r="AF71" s="3"/>
      <c r="AG71" s="3"/>
    </row>
    <row r="72" spans="1:33" s="7" customFormat="1" ht="16.5" customHeight="1">
      <c r="A72" s="21"/>
      <c r="B72" s="47" t="s">
        <v>49</v>
      </c>
      <c r="C72" s="6"/>
      <c r="D72" s="7">
        <v>2919</v>
      </c>
      <c r="E72" s="7">
        <v>2706</v>
      </c>
      <c r="F72" s="7">
        <v>2597</v>
      </c>
      <c r="G72" s="7">
        <v>2405</v>
      </c>
      <c r="H72" s="33">
        <v>2232</v>
      </c>
      <c r="I72" s="7">
        <f t="shared" si="26"/>
        <v>-213</v>
      </c>
      <c r="J72" s="9">
        <f t="shared" si="27"/>
        <v>-7.29701952723536</v>
      </c>
      <c r="K72" s="7">
        <f t="shared" si="28"/>
        <v>-109</v>
      </c>
      <c r="L72" s="9">
        <f t="shared" si="29"/>
        <v>-4.028085735402809</v>
      </c>
      <c r="M72" s="7">
        <f t="shared" si="30"/>
        <v>-192</v>
      </c>
      <c r="N72" s="9">
        <f t="shared" si="31"/>
        <v>-7.393145937620327</v>
      </c>
      <c r="O72" s="7">
        <f t="shared" si="32"/>
        <v>-173</v>
      </c>
      <c r="P72" s="55">
        <f t="shared" si="33"/>
        <v>-7.193347193347188</v>
      </c>
      <c r="Q72" s="9"/>
      <c r="R72" s="47" t="s">
        <v>49</v>
      </c>
      <c r="S72" s="6"/>
      <c r="AE72" s="3"/>
      <c r="AF72" s="3"/>
      <c r="AG72" s="3"/>
    </row>
    <row r="73" spans="1:33" s="7" customFormat="1" ht="16.5" customHeight="1">
      <c r="A73" s="21"/>
      <c r="B73" s="47" t="s">
        <v>50</v>
      </c>
      <c r="C73" s="6"/>
      <c r="D73" s="7">
        <v>5756</v>
      </c>
      <c r="E73" s="7">
        <v>5526</v>
      </c>
      <c r="F73" s="7">
        <v>5398</v>
      </c>
      <c r="G73" s="7">
        <v>4934</v>
      </c>
      <c r="H73" s="33">
        <v>4468</v>
      </c>
      <c r="I73" s="7">
        <f t="shared" si="26"/>
        <v>-230</v>
      </c>
      <c r="J73" s="9">
        <f t="shared" si="27"/>
        <v>-3.9958304378040266</v>
      </c>
      <c r="K73" s="7">
        <f t="shared" si="28"/>
        <v>-128</v>
      </c>
      <c r="L73" s="9">
        <f t="shared" si="29"/>
        <v>-2.316322837495477</v>
      </c>
      <c r="M73" s="7">
        <f t="shared" si="30"/>
        <v>-464</v>
      </c>
      <c r="N73" s="9">
        <f t="shared" si="31"/>
        <v>-8.595776213412377</v>
      </c>
      <c r="O73" s="7">
        <f t="shared" si="32"/>
        <v>-466</v>
      </c>
      <c r="P73" s="55">
        <f t="shared" si="33"/>
        <v>-9.444669639237945</v>
      </c>
      <c r="Q73" s="9"/>
      <c r="R73" s="47" t="s">
        <v>50</v>
      </c>
      <c r="S73" s="6"/>
      <c r="AE73" s="3"/>
      <c r="AF73" s="3"/>
      <c r="AG73" s="3"/>
    </row>
    <row r="74" spans="1:33" s="7" customFormat="1" ht="16.5" customHeight="1">
      <c r="A74" s="21"/>
      <c r="B74" s="47" t="s">
        <v>51</v>
      </c>
      <c r="C74" s="6"/>
      <c r="D74" s="7">
        <v>1687</v>
      </c>
      <c r="E74" s="7">
        <v>1530</v>
      </c>
      <c r="F74" s="7">
        <v>1358</v>
      </c>
      <c r="G74" s="7">
        <v>1205</v>
      </c>
      <c r="H74" s="33">
        <v>1055</v>
      </c>
      <c r="I74" s="7">
        <f t="shared" si="26"/>
        <v>-157</v>
      </c>
      <c r="J74" s="9">
        <f t="shared" si="27"/>
        <v>-9.306461173681091</v>
      </c>
      <c r="K74" s="7">
        <f t="shared" si="28"/>
        <v>-172</v>
      </c>
      <c r="L74" s="9">
        <f t="shared" si="29"/>
        <v>-11.241830065359482</v>
      </c>
      <c r="M74" s="7">
        <f t="shared" si="30"/>
        <v>-153</v>
      </c>
      <c r="N74" s="9">
        <f t="shared" si="31"/>
        <v>-11.266568483063333</v>
      </c>
      <c r="O74" s="7">
        <f t="shared" si="32"/>
        <v>-150</v>
      </c>
      <c r="P74" s="55">
        <f t="shared" si="33"/>
        <v>-12.448132780082988</v>
      </c>
      <c r="Q74" s="9"/>
      <c r="R74" s="47" t="s">
        <v>51</v>
      </c>
      <c r="S74" s="6"/>
      <c r="AE74" s="3"/>
      <c r="AF74" s="3"/>
      <c r="AG74" s="3"/>
    </row>
    <row r="75" spans="1:33" s="7" customFormat="1" ht="16.5" customHeight="1">
      <c r="A75" s="21"/>
      <c r="B75" s="47" t="s">
        <v>52</v>
      </c>
      <c r="C75" s="6"/>
      <c r="D75" s="7">
        <v>4118</v>
      </c>
      <c r="E75" s="7">
        <v>4104</v>
      </c>
      <c r="F75" s="7">
        <v>3901</v>
      </c>
      <c r="G75" s="7">
        <v>3681</v>
      </c>
      <c r="H75" s="33">
        <v>3422</v>
      </c>
      <c r="I75" s="7">
        <f t="shared" si="26"/>
        <v>-14</v>
      </c>
      <c r="J75" s="9">
        <f t="shared" si="27"/>
        <v>-0.3399708596406037</v>
      </c>
      <c r="K75" s="7">
        <f t="shared" si="28"/>
        <v>-203</v>
      </c>
      <c r="L75" s="9">
        <f t="shared" si="29"/>
        <v>-4.946393762183233</v>
      </c>
      <c r="M75" s="7">
        <f t="shared" si="30"/>
        <v>-220</v>
      </c>
      <c r="N75" s="9">
        <f t="shared" si="31"/>
        <v>-5.639579594975652</v>
      </c>
      <c r="O75" s="7">
        <f t="shared" si="32"/>
        <v>-259</v>
      </c>
      <c r="P75" s="55">
        <f t="shared" si="33"/>
        <v>-7.036131486009234</v>
      </c>
      <c r="Q75" s="9"/>
      <c r="R75" s="47" t="s">
        <v>52</v>
      </c>
      <c r="S75" s="6"/>
      <c r="AE75" s="3"/>
      <c r="AF75" s="3"/>
      <c r="AG75" s="3"/>
    </row>
    <row r="76" spans="1:33" s="7" customFormat="1" ht="16.5" customHeight="1">
      <c r="A76" s="21"/>
      <c r="B76" s="47" t="s">
        <v>53</v>
      </c>
      <c r="C76" s="6"/>
      <c r="D76" s="7">
        <v>5665</v>
      </c>
      <c r="E76" s="7">
        <v>5201</v>
      </c>
      <c r="F76" s="7">
        <v>4786</v>
      </c>
      <c r="G76" s="7">
        <v>4249</v>
      </c>
      <c r="H76" s="33">
        <v>3698</v>
      </c>
      <c r="I76" s="7">
        <f t="shared" si="26"/>
        <v>-464</v>
      </c>
      <c r="J76" s="9">
        <f t="shared" si="27"/>
        <v>-8.190644307149164</v>
      </c>
      <c r="K76" s="7">
        <f t="shared" si="28"/>
        <v>-415</v>
      </c>
      <c r="L76" s="9">
        <f t="shared" si="29"/>
        <v>-7.979234762545662</v>
      </c>
      <c r="M76" s="7">
        <f t="shared" si="30"/>
        <v>-537</v>
      </c>
      <c r="N76" s="9">
        <f t="shared" si="31"/>
        <v>-11.220225658169658</v>
      </c>
      <c r="O76" s="7">
        <f t="shared" si="32"/>
        <v>-551</v>
      </c>
      <c r="P76" s="55">
        <f t="shared" si="33"/>
        <v>-12.967757119322199</v>
      </c>
      <c r="Q76" s="9"/>
      <c r="R76" s="47" t="s">
        <v>53</v>
      </c>
      <c r="S76" s="6"/>
      <c r="AE76" s="3"/>
      <c r="AF76" s="3"/>
      <c r="AG76" s="3"/>
    </row>
    <row r="77" spans="1:33" s="7" customFormat="1" ht="16.5" customHeight="1">
      <c r="A77" s="21"/>
      <c r="B77" s="47" t="s">
        <v>54</v>
      </c>
      <c r="C77" s="6"/>
      <c r="D77" s="7">
        <v>18533</v>
      </c>
      <c r="E77" s="7">
        <v>17751</v>
      </c>
      <c r="F77" s="7">
        <v>17300</v>
      </c>
      <c r="G77" s="7">
        <v>16638</v>
      </c>
      <c r="H77" s="33">
        <v>15523</v>
      </c>
      <c r="I77" s="7">
        <f t="shared" si="26"/>
        <v>-782</v>
      </c>
      <c r="J77" s="9">
        <f t="shared" si="27"/>
        <v>-4.219500350725736</v>
      </c>
      <c r="K77" s="7">
        <f t="shared" si="28"/>
        <v>-451</v>
      </c>
      <c r="L77" s="9">
        <f t="shared" si="29"/>
        <v>-2.540701932285505</v>
      </c>
      <c r="M77" s="7">
        <f t="shared" si="30"/>
        <v>-662</v>
      </c>
      <c r="N77" s="9">
        <f t="shared" si="31"/>
        <v>-3.826589595375718</v>
      </c>
      <c r="O77" s="7">
        <f t="shared" si="32"/>
        <v>-1115</v>
      </c>
      <c r="P77" s="55">
        <f t="shared" si="33"/>
        <v>-6.701526625796372</v>
      </c>
      <c r="Q77" s="9"/>
      <c r="R77" s="47" t="s">
        <v>54</v>
      </c>
      <c r="S77" s="6"/>
      <c r="AE77" s="3"/>
      <c r="AF77" s="3"/>
      <c r="AG77" s="3"/>
    </row>
    <row r="78" spans="1:33" s="7" customFormat="1" ht="16.5" customHeight="1">
      <c r="A78" s="21"/>
      <c r="B78" s="47"/>
      <c r="C78" s="6"/>
      <c r="H78" s="33"/>
      <c r="J78" s="9"/>
      <c r="L78" s="9"/>
      <c r="N78" s="9"/>
      <c r="P78" s="55"/>
      <c r="Q78" s="9"/>
      <c r="R78" s="47"/>
      <c r="S78" s="6"/>
      <c r="AE78" s="3"/>
      <c r="AF78" s="3"/>
      <c r="AG78" s="3"/>
    </row>
    <row r="79" spans="1:33" s="7" customFormat="1" ht="16.5" customHeight="1">
      <c r="A79" s="21"/>
      <c r="B79" s="47" t="s">
        <v>55</v>
      </c>
      <c r="C79" s="33"/>
      <c r="D79" s="7">
        <f>SUM(D80:D80)</f>
        <v>9613</v>
      </c>
      <c r="E79" s="7">
        <f>SUM(E80:E80)</f>
        <v>9436</v>
      </c>
      <c r="F79" s="7">
        <f>SUM(F80:F80)</f>
        <v>8927</v>
      </c>
      <c r="G79" s="7">
        <f>SUM(G80:G80)</f>
        <v>8314</v>
      </c>
      <c r="H79" s="33">
        <v>7739</v>
      </c>
      <c r="I79" s="7">
        <f>E79-D79</f>
        <v>-177</v>
      </c>
      <c r="J79" s="9">
        <f>(E79/D79-1)*100</f>
        <v>-1.84125663164465</v>
      </c>
      <c r="K79" s="7">
        <f>F79-E79</f>
        <v>-509</v>
      </c>
      <c r="L79" s="9">
        <f>(F79/E79-1)*100</f>
        <v>-5.394234845273416</v>
      </c>
      <c r="M79" s="7">
        <f>G79-F79</f>
        <v>-613</v>
      </c>
      <c r="N79" s="9">
        <f>(G79/F79-1)*100</f>
        <v>-6.866808558306259</v>
      </c>
      <c r="O79" s="7">
        <f>H79-G79</f>
        <v>-575</v>
      </c>
      <c r="P79" s="55">
        <f>(H79/G79-1)*100</f>
        <v>-6.9160452249218185</v>
      </c>
      <c r="Q79" s="9"/>
      <c r="R79" s="47" t="s">
        <v>55</v>
      </c>
      <c r="S79" s="33"/>
      <c r="AE79" s="3"/>
      <c r="AF79" s="3"/>
      <c r="AG79" s="3"/>
    </row>
    <row r="80" spans="1:33" s="7" customFormat="1" ht="16.5" customHeight="1">
      <c r="A80" s="22"/>
      <c r="B80" s="56" t="s">
        <v>56</v>
      </c>
      <c r="C80" s="11"/>
      <c r="D80" s="12">
        <v>9613</v>
      </c>
      <c r="E80" s="12">
        <v>9436</v>
      </c>
      <c r="F80" s="12">
        <v>8927</v>
      </c>
      <c r="G80" s="12">
        <v>8314</v>
      </c>
      <c r="H80" s="18">
        <v>7739</v>
      </c>
      <c r="I80" s="12">
        <f>E80-D80</f>
        <v>-177</v>
      </c>
      <c r="J80" s="13">
        <f>(E80/D80-1)*100</f>
        <v>-1.84125663164465</v>
      </c>
      <c r="K80" s="12">
        <f>F80-E80</f>
        <v>-509</v>
      </c>
      <c r="L80" s="13">
        <f>(F80/E80-1)*100</f>
        <v>-5.394234845273416</v>
      </c>
      <c r="M80" s="12">
        <f>G80-F80</f>
        <v>-613</v>
      </c>
      <c r="N80" s="13">
        <f>(G80/F80-1)*100</f>
        <v>-6.866808558306259</v>
      </c>
      <c r="O80" s="12">
        <f>H80-G80</f>
        <v>-575</v>
      </c>
      <c r="P80" s="23">
        <f>(H80/G80-1)*100</f>
        <v>-6.9160452249218185</v>
      </c>
      <c r="Q80" s="13"/>
      <c r="R80" s="56" t="s">
        <v>56</v>
      </c>
      <c r="S80" s="11"/>
      <c r="AE80" s="3"/>
      <c r="AF80" s="3"/>
      <c r="AG80" s="3"/>
    </row>
    <row r="81" spans="2:33" s="7" customFormat="1" ht="12.75" customHeight="1">
      <c r="B81" s="48"/>
      <c r="C81" s="31"/>
      <c r="J81" s="30"/>
      <c r="K81" s="5"/>
      <c r="L81" s="30"/>
      <c r="M81" s="5"/>
      <c r="N81" s="30"/>
      <c r="O81" s="5"/>
      <c r="P81" s="30"/>
      <c r="Q81" s="30"/>
      <c r="R81" s="48"/>
      <c r="S81" s="31"/>
      <c r="T81" s="3"/>
      <c r="X81" s="3"/>
      <c r="Y81" s="3"/>
      <c r="Z81" s="3"/>
      <c r="AE81" s="3"/>
      <c r="AF81" s="3"/>
      <c r="AG81" s="3"/>
    </row>
    <row r="82" spans="2:33" s="7" customFormat="1" ht="12.75" customHeight="1">
      <c r="B82" s="53"/>
      <c r="C82" s="32"/>
      <c r="J82" s="26"/>
      <c r="K82" s="2"/>
      <c r="L82" s="26"/>
      <c r="M82" s="2"/>
      <c r="N82" s="26"/>
      <c r="O82" s="2"/>
      <c r="P82" s="26"/>
      <c r="Q82" s="26"/>
      <c r="R82" s="49"/>
      <c r="S82" s="31"/>
      <c r="T82" s="3"/>
      <c r="X82" s="3"/>
      <c r="Y82" s="3"/>
      <c r="Z82" s="3"/>
      <c r="AE82" s="3"/>
      <c r="AF82" s="3"/>
      <c r="AG82" s="3"/>
    </row>
    <row r="83" spans="2:33" s="7" customFormat="1" ht="12.75" customHeight="1">
      <c r="B83" s="52"/>
      <c r="C83" s="2"/>
      <c r="J83" s="26"/>
      <c r="K83" s="2"/>
      <c r="L83" s="26"/>
      <c r="M83" s="2"/>
      <c r="N83" s="26"/>
      <c r="O83" s="2"/>
      <c r="P83" s="26"/>
      <c r="Q83" s="26"/>
      <c r="R83" s="50"/>
      <c r="S83" s="5"/>
      <c r="T83" s="3"/>
      <c r="X83" s="3"/>
      <c r="Y83" s="3"/>
      <c r="Z83" s="3"/>
      <c r="AE83" s="3"/>
      <c r="AF83" s="3"/>
      <c r="AG83" s="3"/>
    </row>
    <row r="84" spans="2:33" s="7" customFormat="1" ht="7.5" customHeight="1">
      <c r="B84" s="52"/>
      <c r="C84" s="2"/>
      <c r="J84" s="26"/>
      <c r="K84" s="2"/>
      <c r="L84" s="26"/>
      <c r="M84" s="2"/>
      <c r="N84" s="26"/>
      <c r="O84" s="2"/>
      <c r="P84" s="26"/>
      <c r="Q84" s="26"/>
      <c r="R84" s="50"/>
      <c r="S84" s="5"/>
      <c r="T84" s="3"/>
      <c r="X84" s="3"/>
      <c r="Y84" s="3"/>
      <c r="Z84" s="3"/>
      <c r="AA84" s="3"/>
      <c r="AE84" s="3"/>
      <c r="AF84" s="3"/>
      <c r="AG84" s="3"/>
    </row>
    <row r="85" spans="4:23" ht="12.75" customHeight="1">
      <c r="D85" s="7"/>
      <c r="E85" s="7"/>
      <c r="F85" s="7"/>
      <c r="G85" s="7"/>
      <c r="H85" s="7"/>
      <c r="U85" s="7"/>
      <c r="V85" s="7"/>
      <c r="W85" s="7"/>
    </row>
    <row r="86" spans="4:23" ht="12.75" customHeight="1">
      <c r="D86" s="7"/>
      <c r="E86" s="7"/>
      <c r="F86" s="7"/>
      <c r="G86" s="7"/>
      <c r="H86" s="7"/>
      <c r="U86" s="7"/>
      <c r="V86" s="7"/>
      <c r="W86" s="7"/>
    </row>
    <row r="87" spans="4:23" ht="12.75" customHeight="1">
      <c r="D87" s="7"/>
      <c r="E87" s="7"/>
      <c r="F87" s="7"/>
      <c r="G87" s="7"/>
      <c r="H87" s="7"/>
      <c r="U87" s="7"/>
      <c r="V87" s="7"/>
      <c r="W87" s="7"/>
    </row>
    <row r="88" spans="4:23" ht="12.75" customHeight="1">
      <c r="D88" s="7"/>
      <c r="E88" s="7"/>
      <c r="F88" s="7"/>
      <c r="G88" s="7"/>
      <c r="H88" s="7"/>
      <c r="U88" s="7"/>
      <c r="V88" s="7"/>
      <c r="W88" s="7"/>
    </row>
    <row r="89" spans="4:23" ht="12.75" customHeight="1">
      <c r="D89" s="7"/>
      <c r="E89" s="7"/>
      <c r="F89" s="7"/>
      <c r="G89" s="7"/>
      <c r="H89" s="7"/>
      <c r="U89" s="7"/>
      <c r="V89" s="7"/>
      <c r="W89" s="7"/>
    </row>
    <row r="90" spans="4:23" ht="12.75" customHeight="1">
      <c r="D90" s="7"/>
      <c r="E90" s="7"/>
      <c r="F90" s="7"/>
      <c r="G90" s="7"/>
      <c r="H90" s="7"/>
      <c r="U90" s="7"/>
      <c r="V90" s="7"/>
      <c r="W90" s="7"/>
    </row>
    <row r="91" spans="4:23" ht="12.75" customHeight="1">
      <c r="D91" s="7"/>
      <c r="E91" s="7"/>
      <c r="F91" s="7"/>
      <c r="G91" s="7"/>
      <c r="H91" s="7"/>
      <c r="U91" s="7"/>
      <c r="V91" s="7"/>
      <c r="W91" s="7"/>
    </row>
    <row r="92" spans="4:23" ht="12.75" customHeight="1">
      <c r="D92" s="7"/>
      <c r="E92" s="7"/>
      <c r="F92" s="7"/>
      <c r="G92" s="7"/>
      <c r="H92" s="7"/>
      <c r="U92" s="7"/>
      <c r="V92" s="7"/>
      <c r="W92" s="7"/>
    </row>
    <row r="93" spans="4:23" ht="12.75" customHeight="1">
      <c r="D93" s="7"/>
      <c r="E93" s="7"/>
      <c r="F93" s="7"/>
      <c r="G93" s="7"/>
      <c r="H93" s="7"/>
      <c r="U93" s="7"/>
      <c r="V93" s="7"/>
      <c r="W93" s="7"/>
    </row>
    <row r="94" spans="4:23" ht="12.75" customHeight="1">
      <c r="D94" s="7"/>
      <c r="E94" s="7"/>
      <c r="F94" s="7"/>
      <c r="G94" s="7"/>
      <c r="H94" s="7"/>
      <c r="U94" s="7"/>
      <c r="V94" s="7"/>
      <c r="W94" s="7"/>
    </row>
    <row r="95" spans="4:23" ht="12.75" customHeight="1">
      <c r="D95" s="7"/>
      <c r="E95" s="7"/>
      <c r="F95" s="7"/>
      <c r="G95" s="7"/>
      <c r="H95" s="7"/>
      <c r="U95" s="7"/>
      <c r="V95" s="7"/>
      <c r="W95" s="7"/>
    </row>
    <row r="96" spans="4:23" ht="12.75" customHeight="1">
      <c r="D96" s="7"/>
      <c r="E96" s="7"/>
      <c r="F96" s="7"/>
      <c r="G96" s="7"/>
      <c r="H96" s="7"/>
      <c r="U96" s="7"/>
      <c r="V96" s="7"/>
      <c r="W96" s="7"/>
    </row>
    <row r="97" spans="4:23" ht="12.75" customHeight="1">
      <c r="D97" s="7"/>
      <c r="E97" s="7"/>
      <c r="F97" s="7"/>
      <c r="G97" s="7"/>
      <c r="H97" s="7"/>
      <c r="U97" s="7"/>
      <c r="V97" s="7"/>
      <c r="W97" s="7"/>
    </row>
    <row r="98" spans="4:23" ht="12.75" customHeight="1">
      <c r="D98" s="7"/>
      <c r="E98" s="7"/>
      <c r="F98" s="7"/>
      <c r="G98" s="7"/>
      <c r="H98" s="7"/>
      <c r="U98" s="7"/>
      <c r="V98" s="7"/>
      <c r="W98" s="7"/>
    </row>
    <row r="99" spans="4:23" ht="7.5" customHeight="1">
      <c r="D99" s="7"/>
      <c r="E99" s="7"/>
      <c r="F99" s="7"/>
      <c r="G99" s="7"/>
      <c r="H99" s="7"/>
      <c r="V99" s="7"/>
      <c r="W99" s="7"/>
    </row>
    <row r="100" spans="4:23" ht="12.75" customHeight="1">
      <c r="D100" s="2"/>
      <c r="E100" s="2"/>
      <c r="F100" s="7"/>
      <c r="G100" s="7"/>
      <c r="H100" s="7"/>
      <c r="I100" s="3"/>
      <c r="J100" s="3"/>
      <c r="K100" s="3"/>
      <c r="L100" s="3"/>
      <c r="M100" s="3"/>
      <c r="N100" s="3"/>
      <c r="O100" s="3"/>
      <c r="P100" s="3"/>
      <c r="Q100" s="3"/>
      <c r="V100" s="7"/>
      <c r="W100" s="7"/>
    </row>
    <row r="101" spans="4:23" ht="12.75" customHeight="1">
      <c r="D101" s="2"/>
      <c r="E101" s="2"/>
      <c r="F101" s="7"/>
      <c r="G101" s="7"/>
      <c r="H101" s="7"/>
      <c r="I101" s="3"/>
      <c r="J101" s="3"/>
      <c r="K101" s="3"/>
      <c r="L101" s="3"/>
      <c r="M101" s="3"/>
      <c r="N101" s="3"/>
      <c r="O101" s="3"/>
      <c r="P101" s="3"/>
      <c r="Q101" s="3"/>
      <c r="V101" s="7"/>
      <c r="W101" s="7"/>
    </row>
    <row r="102" spans="4:23" ht="12.75" customHeight="1">
      <c r="D102" s="31"/>
      <c r="E102" s="31"/>
      <c r="F102" s="31"/>
      <c r="G102" s="31"/>
      <c r="H102" s="31"/>
      <c r="V102" s="7"/>
      <c r="W102" s="7"/>
    </row>
    <row r="103" spans="4:23" ht="12.75" customHeight="1">
      <c r="D103" s="32"/>
      <c r="E103" s="32"/>
      <c r="F103" s="32"/>
      <c r="G103" s="32"/>
      <c r="H103" s="32"/>
      <c r="V103" s="7"/>
      <c r="W103" s="7"/>
    </row>
    <row r="104" spans="22:23" ht="12.75" customHeight="1">
      <c r="V104" s="7"/>
      <c r="W104" s="7"/>
    </row>
    <row r="105" ht="12.75" customHeight="1">
      <c r="W105" s="7"/>
    </row>
    <row r="106" ht="12.75" customHeight="1">
      <c r="W106" s="7"/>
    </row>
    <row r="107" ht="12.75" customHeight="1">
      <c r="W107" s="7"/>
    </row>
    <row r="108" ht="12.75" customHeight="1">
      <c r="W108" s="7"/>
    </row>
    <row r="109" ht="12.75" customHeight="1">
      <c r="W109" s="7"/>
    </row>
    <row r="110" ht="12.75" customHeight="1"/>
    <row r="111" ht="12.75" customHeight="1"/>
    <row r="112" ht="12.75" customHeight="1"/>
    <row r="113" ht="12.75" customHeight="1"/>
    <row r="114" ht="7.5" customHeight="1"/>
  </sheetData>
  <sheetProtection/>
  <mergeCells count="11">
    <mergeCell ref="O5:P5"/>
    <mergeCell ref="D4:H4"/>
    <mergeCell ref="I4:P4"/>
    <mergeCell ref="D5:D6"/>
    <mergeCell ref="E5:E6"/>
    <mergeCell ref="F5:F6"/>
    <mergeCell ref="G5:G6"/>
    <mergeCell ref="K5:L5"/>
    <mergeCell ref="M5:N5"/>
    <mergeCell ref="D3:H3"/>
    <mergeCell ref="H5:H6"/>
  </mergeCells>
  <printOptions/>
  <pageMargins left="0.7874015748031497" right="0.7874015748031497" top="0.5905511811023623" bottom="0.3937007874015748" header="0.7086614173228347" footer="0.3937007874015748"/>
  <pageSetup firstPageNumber="24" useFirstPageNumber="1" fitToHeight="0" fitToWidth="1" horizontalDpi="600" verticalDpi="600" orientation="landscape" pageOrder="overThenDown" paperSize="9" scale="79" r:id="rId1"/>
  <headerFooter alignWithMargins="0">
    <oddFooter xml:space="preserve">&amp;C&amp;"ＭＳ 明朝,標準"&amp;10 </oddFooter>
  </headerFooter>
  <rowBreaks count="1" manualBreakCount="1">
    <brk id="4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2016-01-22T01:28:57Z</cp:lastPrinted>
  <dcterms:created xsi:type="dcterms:W3CDTF">2001-01-15T07:39:50Z</dcterms:created>
  <dcterms:modified xsi:type="dcterms:W3CDTF">2016-10-26T06:48:51Z</dcterms:modified>
  <cp:category/>
  <cp:version/>
  <cp:contentType/>
  <cp:contentStatus/>
</cp:coreProperties>
</file>