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495" windowWidth="9600" windowHeight="11640" tabRatio="729" activeTab="0"/>
  </bookViews>
  <sheets>
    <sheet name="20_6" sheetId="1" r:id="rId1"/>
  </sheets>
  <definedNames>
    <definedName name="DATA" localSheetId="0">'20_6'!$B$10:$I$37,'20_6'!$B$45:$I$77</definedName>
    <definedName name="K_Top1" localSheetId="0">'20_6'!$B$10</definedName>
    <definedName name="K_TOP2" localSheetId="0">'20_6'!$B$45</definedName>
    <definedName name="Last1" localSheetId="0">'20_6'!$I$10</definedName>
    <definedName name="_xlnm.Print_Area" localSheetId="0">'20_6'!$A$1:$I$77</definedName>
    <definedName name="SIKI1" localSheetId="0">'20_6'!#REF!</definedName>
    <definedName name="SIKI2" localSheetId="0">'20_6'!#REF!</definedName>
    <definedName name="Tag1" localSheetId="0">'20_6'!#REF!</definedName>
    <definedName name="Tag1">#REF!</definedName>
    <definedName name="Tag2" localSheetId="0">'20_6'!$A$11</definedName>
    <definedName name="Tag3" localSheetId="0">'20_6'!$A$45</definedName>
    <definedName name="Top1" localSheetId="0">'20_6'!$A$6</definedName>
  </definedNames>
  <calcPr fullCalcOnLoad="1"/>
</workbook>
</file>

<file path=xl/sharedStrings.xml><?xml version="1.0" encoding="utf-8"?>
<sst xmlns="http://schemas.openxmlformats.org/spreadsheetml/2006/main" count="155" uniqueCount="87">
  <si>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</si>
  <si>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</si>
  <si>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</si>
  <si>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</si>
  <si>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</si>
  <si>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</si>
  <si>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</si>
  <si>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</si>
  <si>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</si>
  <si>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</si>
  <si>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</si>
  <si>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</si>
  <si>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城 南 町</t>
  </si>
  <si>
    <t>富 合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</si>
  <si>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</si>
  <si>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</si>
  <si>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</si>
  <si>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</si>
  <si>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</si>
  <si>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</si>
  <si>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</si>
  <si>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</si>
  <si>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</si>
  <si>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</si>
  <si>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</si>
  <si>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</si>
  <si>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</si>
  <si>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</si>
  <si>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</si>
  <si>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</si>
  <si>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</si>
  <si>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</si>
  <si>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</si>
  <si>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</si>
  <si>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</si>
  <si>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</si>
  <si>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</si>
  <si>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</si>
  <si>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</si>
  <si>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</si>
  <si>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</si>
  <si>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</si>
  <si>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</si>
  <si>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</si>
  <si>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</si>
  <si>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</si>
  <si>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</si>
  <si>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</si>
  <si>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市町村</t>
  </si>
  <si>
    <t>年度・市町村</t>
  </si>
  <si>
    <t>　県廃棄物対策課</t>
  </si>
  <si>
    <t>ご　 み 　処　 理</t>
  </si>
  <si>
    <t>し　  尿 　 処　  理</t>
  </si>
  <si>
    <t>ごみ総量</t>
  </si>
  <si>
    <t>収集総量</t>
  </si>
  <si>
    <t>直接搬入分</t>
  </si>
  <si>
    <t>自家処理量</t>
  </si>
  <si>
    <t>し尿総量</t>
  </si>
  <si>
    <t>し尿収集総量</t>
  </si>
  <si>
    <t>　（ｔ）</t>
  </si>
  <si>
    <t>　　（ｔ）</t>
  </si>
  <si>
    <t>（kl）</t>
  </si>
  <si>
    <t>（人）</t>
  </si>
  <si>
    <t>１）し尿収集総量には、浄化槽汚泥を含む。</t>
  </si>
  <si>
    <t>あさぎり町</t>
  </si>
  <si>
    <t>上天草市</t>
  </si>
  <si>
    <t>宇 城 市</t>
  </si>
  <si>
    <t>阿 蘇 市</t>
  </si>
  <si>
    <t>美 里 町</t>
  </si>
  <si>
    <t>南阿蘇村</t>
  </si>
  <si>
    <t>山 都 町</t>
  </si>
  <si>
    <t>天 草 市</t>
  </si>
  <si>
    <t>合 志 市</t>
  </si>
  <si>
    <t>和 水 町</t>
  </si>
  <si>
    <t>氷 川 町</t>
  </si>
  <si>
    <t>集団回収量</t>
  </si>
  <si>
    <t>水洗化人口</t>
  </si>
  <si>
    <t>葦 北 郡</t>
  </si>
  <si>
    <t>２０－６　ごみ・し尿の収集及び処理量（平成１４～平成１８年度）</t>
  </si>
  <si>
    <t>平成１４年度</t>
  </si>
  <si>
    <t>　　１５　　</t>
  </si>
  <si>
    <t>　　１６　　</t>
  </si>
  <si>
    <t>　　１７　　</t>
  </si>
  <si>
    <t>　　１８　　</t>
  </si>
  <si>
    <t>-</t>
  </si>
  <si>
    <t>-</t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</si>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</sst>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22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horizontal="center" vertical="center"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Border="1" applyAlignment="1" applyProtection="1">
      <alignment horizontal="right" vertical="center"/>
      <protection/>
    </xf>
    <xf numFmtId="178" fontId="11" fillId="0" borderId="1" xfId="0" applyFont="1" applyFill="1" applyBorder="1" applyAlignment="1" applyProtection="1" quotePrefix="1">
      <alignment horizontal="right" vertical="center"/>
      <protection/>
    </xf>
    <xf numFmtId="178" fontId="11" fillId="0" borderId="2" xfId="0" applyFont="1" applyFill="1" applyBorder="1" applyAlignment="1" applyProtection="1">
      <alignment horizontal="center" vertical="center"/>
      <protection/>
    </xf>
    <xf numFmtId="178" fontId="9" fillId="0" borderId="1" xfId="0" applyFont="1" applyFill="1" applyBorder="1" applyAlignment="1" applyProtection="1" quotePrefix="1">
      <alignment horizontal="center" vertical="center"/>
      <protection/>
    </xf>
    <xf numFmtId="37" fontId="9" fillId="0" borderId="0" xfId="0" applyNumberFormat="1" applyFont="1" applyFill="1" applyAlignment="1" applyProtection="1">
      <alignment vertical="center"/>
      <protection/>
    </xf>
    <xf numFmtId="178" fontId="9" fillId="0" borderId="3" xfId="0" applyFont="1" applyFill="1" applyBorder="1" applyAlignment="1" applyProtection="1" quotePrefix="1">
      <alignment horizontal="center" vertical="center"/>
      <protection/>
    </xf>
    <xf numFmtId="178" fontId="10" fillId="0" borderId="3" xfId="0" applyFont="1" applyFill="1" applyBorder="1" applyAlignment="1" applyProtection="1" quotePrefix="1">
      <alignment horizontal="center" vertical="center"/>
      <protection/>
    </xf>
    <xf numFmtId="178" fontId="10" fillId="0" borderId="3" xfId="0" applyFont="1" applyFill="1" applyBorder="1" applyAlignment="1" applyProtection="1">
      <alignment horizontal="center" vertical="center"/>
      <protection/>
    </xf>
    <xf numFmtId="178" fontId="9" fillId="0" borderId="3" xfId="0" applyFont="1" applyFill="1" applyBorder="1" applyAlignment="1" applyProtection="1">
      <alignment horizontal="center" vertical="center"/>
      <protection/>
    </xf>
    <xf numFmtId="202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2" xfId="0" applyFont="1" applyFill="1" applyBorder="1" applyAlignment="1" applyProtection="1">
      <alignment horizontal="center" vertical="center"/>
      <protection/>
    </xf>
    <xf numFmtId="178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0" xfId="0" applyFont="1" applyFill="1" applyBorder="1" applyAlignment="1" applyProtection="1">
      <alignment horizontal="center" vertical="center"/>
      <protection/>
    </xf>
    <xf numFmtId="178" fontId="9" fillId="0" borderId="0" xfId="0" applyFont="1" applyFill="1" applyAlignment="1" applyProtection="1" quotePrefix="1">
      <alignment horizontal="left" vertical="center"/>
      <protection/>
    </xf>
    <xf numFmtId="178" fontId="9" fillId="0" borderId="0" xfId="0" applyFont="1" applyFill="1" applyAlignment="1">
      <alignment horizontal="right" vertical="center"/>
    </xf>
    <xf numFmtId="178" fontId="9" fillId="0" borderId="0" xfId="0" applyFont="1" applyFill="1" applyBorder="1" applyAlignment="1">
      <alignment horizontal="right" vertical="center"/>
    </xf>
    <xf numFmtId="37" fontId="9" fillId="0" borderId="3" xfId="0" applyNumberFormat="1" applyFont="1" applyFill="1" applyBorder="1" applyAlignment="1" applyProtection="1">
      <alignment horizontal="center" vertical="center"/>
      <protection/>
    </xf>
    <xf numFmtId="37" fontId="10" fillId="0" borderId="3" xfId="0" applyNumberFormat="1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37" fontId="9" fillId="0" borderId="2" xfId="0" applyNumberFormat="1" applyFont="1" applyFill="1" applyBorder="1" applyAlignment="1" applyProtection="1">
      <alignment horizontal="center" vertical="center"/>
      <protection/>
    </xf>
    <xf numFmtId="178" fontId="9" fillId="0" borderId="0" xfId="0" applyFont="1" applyFill="1" applyAlignment="1">
      <alignment horizontal="center" vertical="center"/>
    </xf>
    <xf numFmtId="178" fontId="10" fillId="0" borderId="1" xfId="0" applyFont="1" applyFill="1" applyBorder="1" applyAlignment="1" applyProtection="1">
      <alignment horizontal="center" vertical="center"/>
      <protection/>
    </xf>
    <xf numFmtId="178" fontId="12" fillId="0" borderId="0" xfId="0" applyFont="1" applyFill="1" applyAlignment="1" applyProtection="1">
      <alignment horizontal="left" vertical="center"/>
      <protection/>
    </xf>
    <xf numFmtId="178" fontId="9" fillId="0" borderId="3" xfId="0" applyFont="1" applyFill="1" applyBorder="1" applyAlignment="1">
      <alignment horizontal="center" vertical="center"/>
    </xf>
    <xf numFmtId="178" fontId="9" fillId="0" borderId="1" xfId="0" applyFont="1" applyFill="1" applyBorder="1" applyAlignment="1" applyProtection="1" quotePrefix="1">
      <alignment horizontal="right" vertical="center" shrinkToFit="1"/>
      <protection/>
    </xf>
    <xf numFmtId="178" fontId="9" fillId="0" borderId="4" xfId="0" applyFont="1" applyFill="1" applyBorder="1" applyAlignment="1" applyProtection="1">
      <alignment horizontal="centerContinuous" vertical="center" shrinkToFit="1"/>
      <protection/>
    </xf>
    <xf numFmtId="178" fontId="9" fillId="0" borderId="5" xfId="0" applyFont="1" applyFill="1" applyBorder="1" applyAlignment="1">
      <alignment horizontal="centerContinuous" vertical="center" shrinkToFit="1"/>
    </xf>
    <xf numFmtId="178" fontId="9" fillId="0" borderId="6" xfId="0" applyFont="1" applyFill="1" applyBorder="1" applyAlignment="1">
      <alignment horizontal="centerContinuous" vertical="center" shrinkToFit="1"/>
    </xf>
    <xf numFmtId="178" fontId="9" fillId="0" borderId="7" xfId="0" applyFont="1" applyFill="1" applyBorder="1" applyAlignment="1" applyProtection="1">
      <alignment horizontal="center" vertical="center" shrinkToFit="1"/>
      <protection/>
    </xf>
    <xf numFmtId="178" fontId="9" fillId="0" borderId="3" xfId="0" applyFont="1" applyFill="1" applyBorder="1" applyAlignment="1">
      <alignment horizontal="center" vertical="center" shrinkToFit="1"/>
    </xf>
    <xf numFmtId="178" fontId="9" fillId="0" borderId="8" xfId="0" applyFont="1" applyFill="1" applyBorder="1" applyAlignment="1" applyProtection="1">
      <alignment horizontal="center" vertical="center" shrinkToFit="1"/>
      <protection/>
    </xf>
    <xf numFmtId="178" fontId="9" fillId="0" borderId="9" xfId="0" applyFont="1" applyFill="1" applyBorder="1" applyAlignment="1" applyProtection="1">
      <alignment horizontal="center" vertical="center" shrinkToFit="1"/>
      <protection/>
    </xf>
    <xf numFmtId="178" fontId="9" fillId="0" borderId="2" xfId="0" applyFont="1" applyFill="1" applyBorder="1" applyAlignment="1" applyProtection="1">
      <alignment horizontal="center" vertical="center" shrinkToFit="1"/>
      <protection/>
    </xf>
    <xf numFmtId="178" fontId="9" fillId="0" borderId="10" xfId="0" applyFont="1" applyFill="1" applyBorder="1" applyAlignment="1" applyProtection="1">
      <alignment horizontal="left" vertical="center" shrinkToFit="1"/>
      <protection/>
    </xf>
    <xf numFmtId="178" fontId="9" fillId="0" borderId="10" xfId="0" applyFont="1" applyFill="1" applyBorder="1" applyAlignment="1" applyProtection="1">
      <alignment horizontal="center" vertical="center" shrinkToFit="1"/>
      <protection/>
    </xf>
    <xf numFmtId="178" fontId="9" fillId="0" borderId="11" xfId="0" applyFont="1" applyFill="1" applyBorder="1" applyAlignment="1" applyProtection="1">
      <alignment horizontal="center" vertical="center" shrinkToFit="1"/>
      <protection/>
    </xf>
    <xf numFmtId="202" fontId="13" fillId="0" borderId="0" xfId="0" applyNumberFormat="1" applyFont="1" applyFill="1" applyBorder="1" applyAlignment="1">
      <alignment horizontal="right" vertical="center"/>
    </xf>
    <xf numFmtId="202" fontId="14" fillId="0" borderId="0" xfId="0" applyNumberFormat="1" applyFont="1" applyFill="1" applyBorder="1" applyAlignment="1">
      <alignment horizontal="right" vertical="center"/>
    </xf>
    <xf numFmtId="202" fontId="14" fillId="0" borderId="9" xfId="0" applyNumberFormat="1" applyFont="1" applyFill="1" applyBorder="1" applyAlignment="1" applyProtection="1">
      <alignment horizontal="right" vertical="center"/>
      <protection/>
    </xf>
    <xf numFmtId="202" fontId="14" fillId="0" borderId="0" xfId="0" applyNumberFormat="1" applyFont="1" applyFill="1" applyBorder="1" applyAlignment="1" applyProtection="1">
      <alignment horizontal="right" vertical="center"/>
      <protection/>
    </xf>
    <xf numFmtId="202" fontId="13" fillId="0" borderId="0" xfId="0" applyNumberFormat="1" applyFont="1" applyFill="1" applyBorder="1" applyAlignment="1" applyProtection="1">
      <alignment horizontal="right" vertical="center"/>
      <protection/>
    </xf>
    <xf numFmtId="202" fontId="13" fillId="0" borderId="12" xfId="0" applyNumberFormat="1" applyFont="1" applyFill="1" applyBorder="1" applyAlignment="1" applyProtection="1">
      <alignment horizontal="right" vertical="center"/>
      <protection/>
    </xf>
    <xf numFmtId="202" fontId="14" fillId="0" borderId="7" xfId="0" applyNumberFormat="1" applyFont="1" applyFill="1" applyBorder="1" applyAlignment="1" applyProtection="1">
      <alignment horizontal="right" vertical="center"/>
      <protection/>
    </xf>
    <xf numFmtId="202" fontId="14" fillId="0" borderId="13" xfId="0" applyNumberFormat="1" applyFont="1" applyFill="1" applyBorder="1" applyAlignment="1" applyProtection="1">
      <alignment horizontal="right" vertical="center"/>
      <protection/>
    </xf>
    <xf numFmtId="202" fontId="13" fillId="0" borderId="7" xfId="0" applyNumberFormat="1" applyFont="1" applyFill="1" applyBorder="1" applyAlignment="1" applyProtection="1">
      <alignment horizontal="right" vertical="center"/>
      <protection/>
    </xf>
    <xf numFmtId="202" fontId="13" fillId="0" borderId="13" xfId="0" applyNumberFormat="1" applyFont="1" applyFill="1" applyBorder="1" applyAlignment="1" applyProtection="1">
      <alignment horizontal="right" vertical="center"/>
      <protection/>
    </xf>
    <xf numFmtId="202" fontId="13" fillId="0" borderId="9" xfId="0" applyNumberFormat="1" applyFont="1" applyFill="1" applyBorder="1" applyAlignment="1" applyProtection="1">
      <alignment horizontal="right" vertical="center"/>
      <protection/>
    </xf>
    <xf numFmtId="202" fontId="13" fillId="0" borderId="11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 transitionEvaluation="1"/>
  <dimension ref="A1:L78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5"/>
  <cols>
    <col min="1" max="1" width="13.59765625" style="25" customWidth="1"/>
    <col min="2" max="8" width="8.59765625" style="1" customWidth="1"/>
    <col min="9" max="9" width="11.59765625" style="1" customWidth="1"/>
    <col min="10" max="12" width="10.59765625" style="1" customWidth="1"/>
    <col min="13" max="16384" width="10.59765625" style="1" customWidth="1"/>
  </cols>
  <sheetData>
    <row r="1" ht="24.75" customHeight="1">
      <c r="A1" s="27" t="s">
        <v>78</v>
      </c>
    </row>
    <row r="2" spans="1:9" ht="15" customHeight="1">
      <c r="A2" s="2"/>
      <c r="B2" s="3"/>
      <c r="C2" s="3"/>
      <c r="D2" s="3"/>
      <c r="E2" s="3"/>
      <c r="F2" s="3"/>
      <c r="G2" s="3"/>
      <c r="H2" s="3"/>
      <c r="I2" s="4"/>
    </row>
    <row r="3" spans="1:10" ht="15" customHeight="1">
      <c r="A3" s="5"/>
      <c r="B3" s="30" t="s">
        <v>51</v>
      </c>
      <c r="C3" s="31"/>
      <c r="D3" s="31"/>
      <c r="E3" s="32"/>
      <c r="F3" s="30" t="s">
        <v>52</v>
      </c>
      <c r="G3" s="31"/>
      <c r="H3" s="32"/>
      <c r="I3" s="33"/>
      <c r="J3" s="3"/>
    </row>
    <row r="4" spans="1:10" ht="15" customHeight="1">
      <c r="A4" s="28" t="s">
        <v>49</v>
      </c>
      <c r="B4" s="35" t="s">
        <v>53</v>
      </c>
      <c r="C4" s="35" t="s">
        <v>54</v>
      </c>
      <c r="D4" s="35" t="s">
        <v>55</v>
      </c>
      <c r="E4" s="35" t="s">
        <v>75</v>
      </c>
      <c r="F4" s="35" t="s">
        <v>57</v>
      </c>
      <c r="G4" s="35" t="s">
        <v>58</v>
      </c>
      <c r="H4" s="35" t="s">
        <v>56</v>
      </c>
      <c r="I4" s="36" t="s">
        <v>76</v>
      </c>
      <c r="J4" s="3"/>
    </row>
    <row r="5" spans="1:10" ht="15" customHeight="1">
      <c r="A5" s="6"/>
      <c r="B5" s="38" t="s">
        <v>59</v>
      </c>
      <c r="C5" s="38" t="s">
        <v>59</v>
      </c>
      <c r="D5" s="38" t="s">
        <v>60</v>
      </c>
      <c r="E5" s="38" t="s">
        <v>60</v>
      </c>
      <c r="F5" s="39" t="s">
        <v>61</v>
      </c>
      <c r="G5" s="39" t="s">
        <v>61</v>
      </c>
      <c r="H5" s="39" t="s">
        <v>61</v>
      </c>
      <c r="I5" s="40" t="s">
        <v>62</v>
      </c>
      <c r="J5" s="3"/>
    </row>
    <row r="6" spans="1:12" ht="21.75" customHeight="1">
      <c r="A6" s="7" t="s">
        <v>79</v>
      </c>
      <c r="B6" s="49">
        <v>671149</v>
      </c>
      <c r="C6" s="50">
        <v>566753</v>
      </c>
      <c r="D6" s="50">
        <v>88809</v>
      </c>
      <c r="E6" s="50">
        <v>15587</v>
      </c>
      <c r="F6" s="50">
        <v>628075</v>
      </c>
      <c r="G6" s="50">
        <v>618931</v>
      </c>
      <c r="H6" s="50">
        <v>9144</v>
      </c>
      <c r="I6" s="50">
        <v>1426350</v>
      </c>
      <c r="J6" s="3"/>
      <c r="K6" s="8"/>
      <c r="L6" s="8"/>
    </row>
    <row r="7" spans="1:12" ht="21.75" customHeight="1">
      <c r="A7" s="9" t="s">
        <v>80</v>
      </c>
      <c r="B7" s="51">
        <v>663154</v>
      </c>
      <c r="C7" s="45">
        <v>562227</v>
      </c>
      <c r="D7" s="45">
        <v>86362</v>
      </c>
      <c r="E7" s="45">
        <v>14565</v>
      </c>
      <c r="F7" s="45">
        <v>628841</v>
      </c>
      <c r="G7" s="45">
        <v>618754</v>
      </c>
      <c r="H7" s="45">
        <v>10087</v>
      </c>
      <c r="I7" s="45">
        <v>1444245</v>
      </c>
      <c r="J7" s="3"/>
      <c r="K7" s="8"/>
      <c r="L7" s="8"/>
    </row>
    <row r="8" spans="1:12" ht="21.75" customHeight="1">
      <c r="A8" s="9" t="s">
        <v>81</v>
      </c>
      <c r="B8" s="51">
        <v>663235</v>
      </c>
      <c r="C8" s="45">
        <v>556203</v>
      </c>
      <c r="D8" s="45">
        <v>84224</v>
      </c>
      <c r="E8" s="45">
        <v>22808</v>
      </c>
      <c r="F8" s="45">
        <v>606851</v>
      </c>
      <c r="G8" s="45">
        <v>595288</v>
      </c>
      <c r="H8" s="45">
        <v>11563</v>
      </c>
      <c r="I8" s="45">
        <v>1487338</v>
      </c>
      <c r="J8" s="3"/>
      <c r="K8" s="8"/>
      <c r="L8" s="8"/>
    </row>
    <row r="9" spans="1:12" ht="21.75" customHeight="1">
      <c r="A9" s="9" t="s">
        <v>82</v>
      </c>
      <c r="B9" s="51">
        <v>648555</v>
      </c>
      <c r="C9" s="41">
        <v>553109</v>
      </c>
      <c r="D9" s="41">
        <v>71816</v>
      </c>
      <c r="E9" s="41">
        <v>23630</v>
      </c>
      <c r="F9" s="41">
        <v>586282</v>
      </c>
      <c r="G9" s="41">
        <v>580464</v>
      </c>
      <c r="H9" s="41">
        <v>5818</v>
      </c>
      <c r="I9" s="41">
        <v>1511419</v>
      </c>
      <c r="J9" s="3"/>
      <c r="K9" s="8"/>
      <c r="L9" s="8"/>
    </row>
    <row r="10" spans="1:12" ht="21.75" customHeight="1">
      <c r="A10" s="10" t="s">
        <v>83</v>
      </c>
      <c r="B10" s="43">
        <f aca="true" t="shared" si="0" ref="B10:I10">B11+B12</f>
        <v>648227</v>
      </c>
      <c r="C10" s="42">
        <f t="shared" si="0"/>
        <v>552905</v>
      </c>
      <c r="D10" s="42">
        <f t="shared" si="0"/>
        <v>68726</v>
      </c>
      <c r="E10" s="42">
        <f t="shared" si="0"/>
        <v>26596</v>
      </c>
      <c r="F10" s="42">
        <f t="shared" si="0"/>
        <v>585958</v>
      </c>
      <c r="G10" s="42">
        <f t="shared" si="0"/>
        <v>581610</v>
      </c>
      <c r="H10" s="42">
        <f t="shared" si="0"/>
        <v>4348</v>
      </c>
      <c r="I10" s="42">
        <f t="shared" si="0"/>
        <v>1528463</v>
      </c>
      <c r="J10" s="3"/>
      <c r="K10" s="8"/>
      <c r="L10" s="8"/>
    </row>
    <row r="11" spans="1:12" ht="21.75" customHeight="1">
      <c r="A11" s="11" t="s">
        <v>0</v>
      </c>
      <c r="B11" s="43">
        <f>SUM(B13:B26)</f>
        <v>535683</v>
      </c>
      <c r="C11" s="44">
        <f>SUM(C13:C26)</f>
        <v>457802</v>
      </c>
      <c r="D11" s="44">
        <f aca="true" t="shared" si="1" ref="D11:I11">SUM(D13:D26)</f>
        <v>54968</v>
      </c>
      <c r="E11" s="44">
        <f t="shared" si="1"/>
        <v>22913</v>
      </c>
      <c r="F11" s="44">
        <f t="shared" si="1"/>
        <v>380164</v>
      </c>
      <c r="G11" s="44">
        <f t="shared" si="1"/>
        <v>377078</v>
      </c>
      <c r="H11" s="44">
        <f t="shared" si="1"/>
        <v>3086</v>
      </c>
      <c r="I11" s="44">
        <f t="shared" si="1"/>
        <v>1234916</v>
      </c>
      <c r="J11" s="3"/>
      <c r="K11" s="8"/>
      <c r="L11" s="8"/>
    </row>
    <row r="12" spans="1:10" ht="21.75" customHeight="1">
      <c r="A12" s="11" t="s">
        <v>1</v>
      </c>
      <c r="B12" s="43">
        <f>B27+B31+B36+B45+B48+B55+B61+B63+B66+B76</f>
        <v>112544</v>
      </c>
      <c r="C12" s="44">
        <f>C27+C31+C36+C45+C48+C55+C61+C63+C66+C76</f>
        <v>95103</v>
      </c>
      <c r="D12" s="44">
        <f aca="true" t="shared" si="2" ref="D12:I12">D27+D31+D36+D45+D48+D55+D61+D63+D66+D76</f>
        <v>13758</v>
      </c>
      <c r="E12" s="44">
        <f t="shared" si="2"/>
        <v>3683</v>
      </c>
      <c r="F12" s="44">
        <f t="shared" si="2"/>
        <v>205794</v>
      </c>
      <c r="G12" s="44">
        <f t="shared" si="2"/>
        <v>204532</v>
      </c>
      <c r="H12" s="44">
        <f t="shared" si="2"/>
        <v>1262</v>
      </c>
      <c r="I12" s="44">
        <f t="shared" si="2"/>
        <v>293547</v>
      </c>
      <c r="J12" s="3"/>
    </row>
    <row r="13" spans="1:11" ht="21.75" customHeight="1">
      <c r="A13" s="12" t="s">
        <v>2</v>
      </c>
      <c r="B13" s="51">
        <f>SUM(C13:E13)</f>
        <v>289743</v>
      </c>
      <c r="C13" s="45">
        <v>256109</v>
      </c>
      <c r="D13" s="45">
        <v>26703</v>
      </c>
      <c r="E13" s="45">
        <v>6931</v>
      </c>
      <c r="F13" s="45">
        <f>SUM(G13:H13)</f>
        <v>67144</v>
      </c>
      <c r="G13" s="45">
        <v>67073</v>
      </c>
      <c r="H13" s="45">
        <v>71</v>
      </c>
      <c r="I13" s="45">
        <v>653506</v>
      </c>
      <c r="J13" s="3"/>
      <c r="K13" s="8"/>
    </row>
    <row r="14" spans="1:11" ht="21.75" customHeight="1">
      <c r="A14" s="12" t="s">
        <v>3</v>
      </c>
      <c r="B14" s="51">
        <f aca="true" t="shared" si="3" ref="B14:B26">SUM(C14:E14)</f>
        <v>57452</v>
      </c>
      <c r="C14" s="45">
        <v>41349</v>
      </c>
      <c r="D14" s="45">
        <v>5082</v>
      </c>
      <c r="E14" s="45">
        <v>11021</v>
      </c>
      <c r="F14" s="45">
        <f aca="true" t="shared" si="4" ref="F14:F37">SUM(G14:H14)</f>
        <v>58981</v>
      </c>
      <c r="G14" s="45">
        <v>58560</v>
      </c>
      <c r="H14" s="45">
        <v>421</v>
      </c>
      <c r="I14" s="45">
        <v>112893</v>
      </c>
      <c r="J14" s="3"/>
      <c r="K14" s="8"/>
    </row>
    <row r="15" spans="1:11" ht="21.75" customHeight="1">
      <c r="A15" s="12" t="s">
        <v>4</v>
      </c>
      <c r="B15" s="51">
        <f t="shared" si="3"/>
        <v>15450</v>
      </c>
      <c r="C15" s="45">
        <v>12904</v>
      </c>
      <c r="D15" s="45">
        <v>2005</v>
      </c>
      <c r="E15" s="45">
        <v>541</v>
      </c>
      <c r="F15" s="45">
        <f t="shared" si="4"/>
        <v>9698</v>
      </c>
      <c r="G15" s="45">
        <v>9636</v>
      </c>
      <c r="H15" s="45">
        <v>62</v>
      </c>
      <c r="I15" s="45">
        <v>29536</v>
      </c>
      <c r="J15" s="3"/>
      <c r="K15" s="8"/>
    </row>
    <row r="16" spans="1:11" ht="21.75" customHeight="1">
      <c r="A16" s="12" t="s">
        <v>5</v>
      </c>
      <c r="B16" s="51">
        <f t="shared" si="3"/>
        <v>20776</v>
      </c>
      <c r="C16" s="45">
        <v>20109</v>
      </c>
      <c r="D16" s="45">
        <v>667</v>
      </c>
      <c r="E16" s="45" t="s">
        <v>84</v>
      </c>
      <c r="F16" s="45">
        <f t="shared" si="4"/>
        <v>31110</v>
      </c>
      <c r="G16" s="45">
        <v>30908</v>
      </c>
      <c r="H16" s="45">
        <v>202</v>
      </c>
      <c r="I16" s="45">
        <v>38064</v>
      </c>
      <c r="J16" s="3"/>
      <c r="K16" s="8"/>
    </row>
    <row r="17" spans="1:11" ht="21.75" customHeight="1">
      <c r="A17" s="12" t="s">
        <v>6</v>
      </c>
      <c r="B17" s="51">
        <f t="shared" si="3"/>
        <v>8879</v>
      </c>
      <c r="C17" s="45">
        <v>6608</v>
      </c>
      <c r="D17" s="45">
        <v>2271</v>
      </c>
      <c r="E17" s="45" t="s">
        <v>84</v>
      </c>
      <c r="F17" s="45">
        <f t="shared" si="4"/>
        <v>15360</v>
      </c>
      <c r="G17" s="45">
        <v>15010</v>
      </c>
      <c r="H17" s="45">
        <v>350</v>
      </c>
      <c r="I17" s="45">
        <v>18530</v>
      </c>
      <c r="J17" s="3"/>
      <c r="K17" s="8"/>
    </row>
    <row r="18" spans="1:11" ht="21.75" customHeight="1">
      <c r="A18" s="12" t="s">
        <v>7</v>
      </c>
      <c r="B18" s="51">
        <f t="shared" si="3"/>
        <v>18179</v>
      </c>
      <c r="C18" s="45">
        <v>13325</v>
      </c>
      <c r="D18" s="45">
        <v>4482</v>
      </c>
      <c r="E18" s="45">
        <v>372</v>
      </c>
      <c r="F18" s="45">
        <f t="shared" si="4"/>
        <v>25540</v>
      </c>
      <c r="G18" s="45">
        <v>25428</v>
      </c>
      <c r="H18" s="45">
        <v>112</v>
      </c>
      <c r="I18" s="45">
        <v>54005</v>
      </c>
      <c r="J18" s="3"/>
      <c r="K18" s="8"/>
    </row>
    <row r="19" spans="1:11" ht="21.75" customHeight="1">
      <c r="A19" s="12" t="s">
        <v>8</v>
      </c>
      <c r="B19" s="51">
        <f t="shared" si="3"/>
        <v>15511</v>
      </c>
      <c r="C19" s="45">
        <v>13907</v>
      </c>
      <c r="D19" s="45">
        <v>1011</v>
      </c>
      <c r="E19" s="45">
        <v>593</v>
      </c>
      <c r="F19" s="45">
        <f t="shared" si="4"/>
        <v>19922</v>
      </c>
      <c r="G19" s="45">
        <v>19052</v>
      </c>
      <c r="H19" s="45">
        <v>870</v>
      </c>
      <c r="I19" s="45">
        <v>47571</v>
      </c>
      <c r="J19" s="3"/>
      <c r="K19" s="8"/>
    </row>
    <row r="20" spans="1:11" ht="21.75" customHeight="1">
      <c r="A20" s="12" t="s">
        <v>9</v>
      </c>
      <c r="B20" s="51">
        <f t="shared" si="3"/>
        <v>14827</v>
      </c>
      <c r="C20" s="45">
        <v>13622</v>
      </c>
      <c r="D20" s="45">
        <v>945</v>
      </c>
      <c r="E20" s="45">
        <v>260</v>
      </c>
      <c r="F20" s="45">
        <f t="shared" si="4"/>
        <v>21386</v>
      </c>
      <c r="G20" s="45">
        <v>20671</v>
      </c>
      <c r="H20" s="45">
        <v>715</v>
      </c>
      <c r="I20" s="45">
        <v>40238</v>
      </c>
      <c r="J20" s="3"/>
      <c r="K20" s="8"/>
    </row>
    <row r="21" spans="1:11" ht="21.75" customHeight="1">
      <c r="A21" s="12" t="s">
        <v>10</v>
      </c>
      <c r="B21" s="51">
        <f t="shared" si="3"/>
        <v>12793</v>
      </c>
      <c r="C21" s="45">
        <v>11362</v>
      </c>
      <c r="D21" s="45">
        <v>1431</v>
      </c>
      <c r="E21" s="45" t="s">
        <v>84</v>
      </c>
      <c r="F21" s="45">
        <f t="shared" si="4"/>
        <v>6741</v>
      </c>
      <c r="G21" s="45">
        <v>6741</v>
      </c>
      <c r="H21" s="45" t="s">
        <v>84</v>
      </c>
      <c r="I21" s="45">
        <v>32842</v>
      </c>
      <c r="J21" s="3"/>
      <c r="K21" s="8"/>
    </row>
    <row r="22" spans="1:11" ht="21.75" customHeight="1">
      <c r="A22" s="12" t="s">
        <v>65</v>
      </c>
      <c r="B22" s="51">
        <f t="shared" si="3"/>
        <v>8833</v>
      </c>
      <c r="C22" s="45">
        <v>8080</v>
      </c>
      <c r="D22" s="45">
        <v>753</v>
      </c>
      <c r="E22" s="45" t="s">
        <v>84</v>
      </c>
      <c r="F22" s="45">
        <f t="shared" si="4"/>
        <v>23672</v>
      </c>
      <c r="G22" s="45">
        <v>23622</v>
      </c>
      <c r="H22" s="45">
        <v>50</v>
      </c>
      <c r="I22" s="45">
        <v>17753</v>
      </c>
      <c r="J22" s="3"/>
      <c r="K22" s="8"/>
    </row>
    <row r="23" spans="1:11" ht="21.75" customHeight="1">
      <c r="A23" s="12" t="s">
        <v>66</v>
      </c>
      <c r="B23" s="51">
        <f t="shared" si="3"/>
        <v>16793</v>
      </c>
      <c r="C23" s="45">
        <v>10814</v>
      </c>
      <c r="D23" s="45">
        <v>4540</v>
      </c>
      <c r="E23" s="45">
        <v>1439</v>
      </c>
      <c r="F23" s="45">
        <f t="shared" si="4"/>
        <v>32238</v>
      </c>
      <c r="G23" s="45">
        <v>32156</v>
      </c>
      <c r="H23" s="45">
        <v>82</v>
      </c>
      <c r="I23" s="45">
        <v>54629</v>
      </c>
      <c r="J23" s="3"/>
      <c r="K23" s="8"/>
    </row>
    <row r="24" spans="1:11" ht="21.75" customHeight="1">
      <c r="A24" s="12" t="s">
        <v>67</v>
      </c>
      <c r="B24" s="51">
        <f t="shared" si="3"/>
        <v>9572</v>
      </c>
      <c r="C24" s="45">
        <v>8399</v>
      </c>
      <c r="D24" s="45">
        <v>1173</v>
      </c>
      <c r="E24" s="45" t="s">
        <v>84</v>
      </c>
      <c r="F24" s="45">
        <f t="shared" si="4"/>
        <v>13239</v>
      </c>
      <c r="G24" s="45">
        <v>13239</v>
      </c>
      <c r="H24" s="45" t="s">
        <v>84</v>
      </c>
      <c r="I24" s="45">
        <v>21772</v>
      </c>
      <c r="J24" s="3"/>
      <c r="K24" s="8"/>
    </row>
    <row r="25" spans="1:11" ht="21.75" customHeight="1">
      <c r="A25" s="12" t="s">
        <v>71</v>
      </c>
      <c r="B25" s="51">
        <f t="shared" si="3"/>
        <v>32586</v>
      </c>
      <c r="C25" s="45">
        <v>28248</v>
      </c>
      <c r="D25" s="45">
        <v>3703</v>
      </c>
      <c r="E25" s="45">
        <v>635</v>
      </c>
      <c r="F25" s="45">
        <f t="shared" si="4"/>
        <v>50939</v>
      </c>
      <c r="G25" s="45">
        <v>50788</v>
      </c>
      <c r="H25" s="45">
        <v>151</v>
      </c>
      <c r="I25" s="45">
        <v>63304</v>
      </c>
      <c r="J25" s="3"/>
      <c r="K25" s="8"/>
    </row>
    <row r="26" spans="1:11" ht="21.75" customHeight="1">
      <c r="A26" s="12" t="s">
        <v>72</v>
      </c>
      <c r="B26" s="51">
        <f t="shared" si="3"/>
        <v>14289</v>
      </c>
      <c r="C26" s="45">
        <v>12966</v>
      </c>
      <c r="D26" s="45">
        <v>202</v>
      </c>
      <c r="E26" s="45">
        <v>1121</v>
      </c>
      <c r="F26" s="45">
        <f t="shared" si="4"/>
        <v>4194</v>
      </c>
      <c r="G26" s="45">
        <v>4194</v>
      </c>
      <c r="H26" s="45" t="s">
        <v>84</v>
      </c>
      <c r="I26" s="45">
        <v>50273</v>
      </c>
      <c r="J26" s="3"/>
      <c r="K26" s="8"/>
    </row>
    <row r="27" spans="1:11" ht="21.75" customHeight="1">
      <c r="A27" s="11" t="s">
        <v>11</v>
      </c>
      <c r="B27" s="43">
        <f>SUM(C27:E27)</f>
        <v>9076</v>
      </c>
      <c r="C27" s="44">
        <f>SUM(C28:C30)</f>
        <v>6770</v>
      </c>
      <c r="D27" s="44">
        <f aca="true" t="shared" si="5" ref="D27:I27">SUM(D28:D30)</f>
        <v>1898</v>
      </c>
      <c r="E27" s="44">
        <f t="shared" si="5"/>
        <v>408</v>
      </c>
      <c r="F27" s="44">
        <f t="shared" si="4"/>
        <v>20585</v>
      </c>
      <c r="G27" s="44">
        <f t="shared" si="5"/>
        <v>20584</v>
      </c>
      <c r="H27" s="44">
        <f t="shared" si="5"/>
        <v>1</v>
      </c>
      <c r="I27" s="44">
        <f t="shared" si="5"/>
        <v>28453</v>
      </c>
      <c r="J27" s="3"/>
      <c r="K27" s="8"/>
    </row>
    <row r="28" spans="1:11" ht="21.75" customHeight="1">
      <c r="A28" s="12" t="s">
        <v>12</v>
      </c>
      <c r="B28" s="51">
        <f aca="true" t="shared" si="6" ref="B28:B37">SUM(C28:E28)</f>
        <v>4997</v>
      </c>
      <c r="C28" s="45">
        <v>3401</v>
      </c>
      <c r="D28" s="45">
        <v>1518</v>
      </c>
      <c r="E28" s="45">
        <v>78</v>
      </c>
      <c r="F28" s="45">
        <f t="shared" si="4"/>
        <v>9607</v>
      </c>
      <c r="G28" s="45">
        <v>9607</v>
      </c>
      <c r="H28" s="45" t="s">
        <v>84</v>
      </c>
      <c r="I28" s="45">
        <v>14871</v>
      </c>
      <c r="J28" s="3"/>
      <c r="K28" s="8"/>
    </row>
    <row r="29" spans="1:11" ht="21.75" customHeight="1">
      <c r="A29" s="12" t="s">
        <v>13</v>
      </c>
      <c r="B29" s="51">
        <f t="shared" si="6"/>
        <v>1905</v>
      </c>
      <c r="C29" s="45">
        <v>1736</v>
      </c>
      <c r="D29" s="45">
        <v>67</v>
      </c>
      <c r="E29" s="45">
        <v>102</v>
      </c>
      <c r="F29" s="45">
        <f t="shared" si="4"/>
        <v>3166</v>
      </c>
      <c r="G29" s="45">
        <v>3166</v>
      </c>
      <c r="H29" s="45" t="s">
        <v>84</v>
      </c>
      <c r="I29" s="45">
        <v>6497</v>
      </c>
      <c r="J29" s="3"/>
      <c r="K29" s="8"/>
    </row>
    <row r="30" spans="1:11" ht="21.75" customHeight="1">
      <c r="A30" s="12" t="s">
        <v>68</v>
      </c>
      <c r="B30" s="51">
        <f t="shared" si="6"/>
        <v>2174</v>
      </c>
      <c r="C30" s="45">
        <v>1633</v>
      </c>
      <c r="D30" s="45">
        <v>313</v>
      </c>
      <c r="E30" s="45">
        <v>228</v>
      </c>
      <c r="F30" s="45">
        <f t="shared" si="4"/>
        <v>7812</v>
      </c>
      <c r="G30" s="45">
        <v>7811</v>
      </c>
      <c r="H30" s="45">
        <v>1</v>
      </c>
      <c r="I30" s="45">
        <v>7085</v>
      </c>
      <c r="J30" s="3"/>
      <c r="K30" s="8"/>
    </row>
    <row r="31" spans="1:11" ht="21.75" customHeight="1">
      <c r="A31" s="11" t="s">
        <v>14</v>
      </c>
      <c r="B31" s="43">
        <f t="shared" si="6"/>
        <v>10172</v>
      </c>
      <c r="C31" s="44">
        <f>SUM(C32:C35)</f>
        <v>8971</v>
      </c>
      <c r="D31" s="44">
        <f>SUM(D32:D35)</f>
        <v>770</v>
      </c>
      <c r="E31" s="44">
        <f>SUM(E32:E35)</f>
        <v>431</v>
      </c>
      <c r="F31" s="44">
        <f t="shared" si="4"/>
        <v>25710</v>
      </c>
      <c r="G31" s="44">
        <f>SUM(G32:G35)</f>
        <v>25588</v>
      </c>
      <c r="H31" s="44">
        <f>SUM(H32:H35)</f>
        <v>122</v>
      </c>
      <c r="I31" s="44">
        <f>SUM(I32:I35)</f>
        <v>32120</v>
      </c>
      <c r="J31" s="3"/>
      <c r="K31" s="8"/>
    </row>
    <row r="32" spans="1:11" ht="21.75" customHeight="1">
      <c r="A32" s="12" t="s">
        <v>15</v>
      </c>
      <c r="B32" s="51">
        <f t="shared" si="6"/>
        <v>1362</v>
      </c>
      <c r="C32" s="45">
        <v>922</v>
      </c>
      <c r="D32" s="45">
        <v>440</v>
      </c>
      <c r="E32" s="45" t="s">
        <v>84</v>
      </c>
      <c r="F32" s="45">
        <f t="shared" si="4"/>
        <v>3644</v>
      </c>
      <c r="G32" s="45">
        <v>3624</v>
      </c>
      <c r="H32" s="45">
        <v>20</v>
      </c>
      <c r="I32" s="45">
        <v>4454</v>
      </c>
      <c r="J32" s="3"/>
      <c r="K32" s="8"/>
    </row>
    <row r="33" spans="1:11" ht="21.75" customHeight="1">
      <c r="A33" s="12" t="s">
        <v>16</v>
      </c>
      <c r="B33" s="51">
        <f t="shared" si="6"/>
        <v>2525</v>
      </c>
      <c r="C33" s="45">
        <v>2037</v>
      </c>
      <c r="D33" s="45">
        <v>135</v>
      </c>
      <c r="E33" s="45">
        <v>353</v>
      </c>
      <c r="F33" s="45">
        <f t="shared" si="4"/>
        <v>8801</v>
      </c>
      <c r="G33" s="45">
        <v>8743</v>
      </c>
      <c r="H33" s="45">
        <v>58</v>
      </c>
      <c r="I33" s="45">
        <v>5014</v>
      </c>
      <c r="J33" s="3"/>
      <c r="K33" s="8"/>
    </row>
    <row r="34" spans="1:11" ht="21.75" customHeight="1">
      <c r="A34" s="12" t="s">
        <v>17</v>
      </c>
      <c r="B34" s="51">
        <f t="shared" si="6"/>
        <v>4486</v>
      </c>
      <c r="C34" s="45">
        <v>4243</v>
      </c>
      <c r="D34" s="45">
        <v>165</v>
      </c>
      <c r="E34" s="45">
        <v>78</v>
      </c>
      <c r="F34" s="45">
        <f t="shared" si="4"/>
        <v>5296</v>
      </c>
      <c r="G34" s="45">
        <v>5289</v>
      </c>
      <c r="H34" s="45">
        <v>7</v>
      </c>
      <c r="I34" s="45">
        <v>13946</v>
      </c>
      <c r="J34" s="3"/>
      <c r="K34" s="8"/>
    </row>
    <row r="35" spans="1:11" ht="21.75" customHeight="1">
      <c r="A35" s="12" t="s">
        <v>73</v>
      </c>
      <c r="B35" s="51">
        <f t="shared" si="6"/>
        <v>1799</v>
      </c>
      <c r="C35" s="45">
        <v>1769</v>
      </c>
      <c r="D35" s="45">
        <v>30</v>
      </c>
      <c r="E35" s="45" t="s">
        <v>84</v>
      </c>
      <c r="F35" s="45">
        <f t="shared" si="4"/>
        <v>7969</v>
      </c>
      <c r="G35" s="45">
        <v>7932</v>
      </c>
      <c r="H35" s="45">
        <v>37</v>
      </c>
      <c r="I35" s="45">
        <v>8706</v>
      </c>
      <c r="J35" s="3"/>
      <c r="K35" s="8"/>
    </row>
    <row r="36" spans="1:11" ht="21.75" customHeight="1">
      <c r="A36" s="11" t="s">
        <v>18</v>
      </c>
      <c r="B36" s="43">
        <f t="shared" si="6"/>
        <v>10185</v>
      </c>
      <c r="C36" s="44">
        <f>SUM(C37)</f>
        <v>9080</v>
      </c>
      <c r="D36" s="44">
        <f>SUM(D37)</f>
        <v>688</v>
      </c>
      <c r="E36" s="44">
        <f>SUM(E37)</f>
        <v>417</v>
      </c>
      <c r="F36" s="44">
        <f t="shared" si="4"/>
        <v>19894</v>
      </c>
      <c r="G36" s="44">
        <f>SUM(G37)</f>
        <v>19846</v>
      </c>
      <c r="H36" s="44">
        <f>SUM(H37)</f>
        <v>48</v>
      </c>
      <c r="I36" s="44">
        <f>SUM(I37)</f>
        <v>22641</v>
      </c>
      <c r="J36" s="3"/>
      <c r="K36" s="8"/>
    </row>
    <row r="37" spans="1:11" ht="21.75" customHeight="1">
      <c r="A37" s="14" t="s">
        <v>19</v>
      </c>
      <c r="B37" s="52">
        <f t="shared" si="6"/>
        <v>10185</v>
      </c>
      <c r="C37" s="46">
        <v>9080</v>
      </c>
      <c r="D37" s="46">
        <v>688</v>
      </c>
      <c r="E37" s="46">
        <v>417</v>
      </c>
      <c r="F37" s="46">
        <f t="shared" si="4"/>
        <v>19894</v>
      </c>
      <c r="G37" s="46">
        <v>19846</v>
      </c>
      <c r="H37" s="46">
        <v>48</v>
      </c>
      <c r="I37" s="46">
        <v>22641</v>
      </c>
      <c r="J37" s="3"/>
      <c r="K37" s="8"/>
    </row>
    <row r="38" spans="1:11" ht="16.5" customHeight="1">
      <c r="A38" s="15" t="s">
        <v>63</v>
      </c>
      <c r="B38" s="16"/>
      <c r="C38" s="16"/>
      <c r="D38" s="16"/>
      <c r="E38" s="16"/>
      <c r="F38" s="13"/>
      <c r="G38" s="16"/>
      <c r="H38" s="16"/>
      <c r="I38" s="16"/>
      <c r="J38" s="3"/>
      <c r="K38" s="8"/>
    </row>
    <row r="39" spans="1:11" ht="16.5" customHeight="1">
      <c r="A39" s="17"/>
      <c r="B39" s="16"/>
      <c r="C39" s="16"/>
      <c r="D39" s="16"/>
      <c r="E39" s="16"/>
      <c r="F39" s="13"/>
      <c r="G39" s="16"/>
      <c r="H39" s="16"/>
      <c r="I39" s="16"/>
      <c r="J39" s="3"/>
      <c r="K39" s="8"/>
    </row>
    <row r="40" spans="1:6" ht="24.75" customHeight="1">
      <c r="A40" s="1"/>
      <c r="C40" s="18"/>
      <c r="E40" s="19"/>
      <c r="F40" s="13"/>
    </row>
    <row r="41" spans="1:9" ht="15" customHeight="1">
      <c r="A41" s="2"/>
      <c r="B41" s="3"/>
      <c r="C41" s="3"/>
      <c r="D41" s="3"/>
      <c r="E41" s="20"/>
      <c r="F41" s="13"/>
      <c r="G41" s="3"/>
      <c r="H41" s="17"/>
      <c r="I41" s="4" t="s">
        <v>50</v>
      </c>
    </row>
    <row r="42" spans="1:10" ht="15" customHeight="1">
      <c r="A42" s="29"/>
      <c r="B42" s="30" t="s">
        <v>51</v>
      </c>
      <c r="C42" s="31"/>
      <c r="D42" s="31"/>
      <c r="E42" s="32"/>
      <c r="F42" s="30" t="s">
        <v>52</v>
      </c>
      <c r="G42" s="31"/>
      <c r="H42" s="32"/>
      <c r="I42" s="33"/>
      <c r="J42" s="3"/>
    </row>
    <row r="43" spans="1:10" ht="15" customHeight="1">
      <c r="A43" s="34" t="s">
        <v>48</v>
      </c>
      <c r="B43" s="35" t="s">
        <v>53</v>
      </c>
      <c r="C43" s="35" t="s">
        <v>54</v>
      </c>
      <c r="D43" s="35" t="s">
        <v>55</v>
      </c>
      <c r="E43" s="35" t="s">
        <v>75</v>
      </c>
      <c r="F43" s="35" t="s">
        <v>57</v>
      </c>
      <c r="G43" s="35" t="s">
        <v>58</v>
      </c>
      <c r="H43" s="35" t="s">
        <v>56</v>
      </c>
      <c r="I43" s="36" t="s">
        <v>76</v>
      </c>
      <c r="J43" s="3"/>
    </row>
    <row r="44" spans="1:10" ht="15" customHeight="1">
      <c r="A44" s="37"/>
      <c r="B44" s="38" t="s">
        <v>59</v>
      </c>
      <c r="C44" s="38" t="s">
        <v>59</v>
      </c>
      <c r="D44" s="38" t="s">
        <v>60</v>
      </c>
      <c r="E44" s="38" t="s">
        <v>60</v>
      </c>
      <c r="F44" s="39" t="s">
        <v>61</v>
      </c>
      <c r="G44" s="39" t="s">
        <v>61</v>
      </c>
      <c r="H44" s="39" t="s">
        <v>61</v>
      </c>
      <c r="I44" s="40" t="s">
        <v>62</v>
      </c>
      <c r="J44" s="3"/>
    </row>
    <row r="45" spans="1:11" ht="21.75" customHeight="1">
      <c r="A45" s="26" t="s">
        <v>20</v>
      </c>
      <c r="B45" s="47">
        <f aca="true" t="shared" si="7" ref="B45:B77">SUM(C45:E45)</f>
        <v>19991</v>
      </c>
      <c r="C45" s="48">
        <f>SUM(C46:C47)</f>
        <v>17961</v>
      </c>
      <c r="D45" s="48">
        <f aca="true" t="shared" si="8" ref="D45:I45">SUM(D46:D47)</f>
        <v>726</v>
      </c>
      <c r="E45" s="48">
        <f t="shared" si="8"/>
        <v>1304</v>
      </c>
      <c r="F45" s="48">
        <f aca="true" t="shared" si="9" ref="F45:F77">SUM(G45:H45)</f>
        <v>12633</v>
      </c>
      <c r="G45" s="48">
        <f t="shared" si="8"/>
        <v>12443</v>
      </c>
      <c r="H45" s="48">
        <f t="shared" si="8"/>
        <v>190</v>
      </c>
      <c r="I45" s="48">
        <f t="shared" si="8"/>
        <v>56635</v>
      </c>
      <c r="J45" s="3"/>
      <c r="K45" s="8"/>
    </row>
    <row r="46" spans="1:11" ht="21.75" customHeight="1">
      <c r="A46" s="12" t="s">
        <v>21</v>
      </c>
      <c r="B46" s="51">
        <f t="shared" si="7"/>
        <v>9041</v>
      </c>
      <c r="C46" s="45">
        <v>8144</v>
      </c>
      <c r="D46" s="45">
        <v>407</v>
      </c>
      <c r="E46" s="45">
        <v>490</v>
      </c>
      <c r="F46" s="45">
        <f t="shared" si="9"/>
        <v>8807</v>
      </c>
      <c r="G46" s="45">
        <v>8707</v>
      </c>
      <c r="H46" s="45">
        <v>100</v>
      </c>
      <c r="I46" s="45">
        <v>25168</v>
      </c>
      <c r="J46" s="3"/>
      <c r="K46" s="8"/>
    </row>
    <row r="47" spans="1:11" ht="21.75" customHeight="1">
      <c r="A47" s="12" t="s">
        <v>22</v>
      </c>
      <c r="B47" s="51">
        <f t="shared" si="7"/>
        <v>10950</v>
      </c>
      <c r="C47" s="45">
        <v>9817</v>
      </c>
      <c r="D47" s="45">
        <v>319</v>
      </c>
      <c r="E47" s="45">
        <v>814</v>
      </c>
      <c r="F47" s="45">
        <f t="shared" si="9"/>
        <v>3826</v>
      </c>
      <c r="G47" s="45">
        <v>3736</v>
      </c>
      <c r="H47" s="45">
        <v>90</v>
      </c>
      <c r="I47" s="45">
        <v>31467</v>
      </c>
      <c r="J47" s="3"/>
      <c r="K47" s="8"/>
    </row>
    <row r="48" spans="1:11" ht="21.75" customHeight="1">
      <c r="A48" s="22" t="s">
        <v>23</v>
      </c>
      <c r="B48" s="43">
        <f t="shared" si="7"/>
        <v>12612</v>
      </c>
      <c r="C48" s="44">
        <f>SUM(C49:C54)</f>
        <v>9709</v>
      </c>
      <c r="D48" s="44">
        <f aca="true" t="shared" si="10" ref="D48:I48">SUM(D49:D54)</f>
        <v>2903</v>
      </c>
      <c r="E48" s="44" t="s">
        <v>84</v>
      </c>
      <c r="F48" s="44">
        <f t="shared" si="9"/>
        <v>21824</v>
      </c>
      <c r="G48" s="44">
        <f t="shared" si="10"/>
        <v>21734</v>
      </c>
      <c r="H48" s="44">
        <f t="shared" si="10"/>
        <v>90</v>
      </c>
      <c r="I48" s="44">
        <f t="shared" si="10"/>
        <v>21297</v>
      </c>
      <c r="J48" s="3"/>
      <c r="K48" s="8"/>
    </row>
    <row r="49" spans="1:11" ht="21.75" customHeight="1">
      <c r="A49" s="21" t="s">
        <v>24</v>
      </c>
      <c r="B49" s="51">
        <f t="shared" si="7"/>
        <v>1770</v>
      </c>
      <c r="C49" s="45">
        <v>1363</v>
      </c>
      <c r="D49" s="45">
        <v>407</v>
      </c>
      <c r="E49" s="45" t="s">
        <v>84</v>
      </c>
      <c r="F49" s="45">
        <f t="shared" si="9"/>
        <v>2683</v>
      </c>
      <c r="G49" s="45">
        <v>2650</v>
      </c>
      <c r="H49" s="45">
        <v>33</v>
      </c>
      <c r="I49" s="45">
        <v>2730</v>
      </c>
      <c r="J49" s="3"/>
      <c r="K49" s="8"/>
    </row>
    <row r="50" spans="1:11" ht="21.75" customHeight="1">
      <c r="A50" s="21" t="s">
        <v>25</v>
      </c>
      <c r="B50" s="51">
        <f t="shared" si="7"/>
        <v>3742</v>
      </c>
      <c r="C50" s="45">
        <v>2402</v>
      </c>
      <c r="D50" s="45">
        <v>1340</v>
      </c>
      <c r="E50" s="45" t="s">
        <v>84</v>
      </c>
      <c r="F50" s="45">
        <f t="shared" si="9"/>
        <v>4440</v>
      </c>
      <c r="G50" s="45">
        <v>4383</v>
      </c>
      <c r="H50" s="45">
        <v>57</v>
      </c>
      <c r="I50" s="45">
        <v>5629</v>
      </c>
      <c r="J50" s="3"/>
      <c r="K50" s="8"/>
    </row>
    <row r="51" spans="1:11" ht="21.75" customHeight="1">
      <c r="A51" s="21" t="s">
        <v>26</v>
      </c>
      <c r="B51" s="51">
        <f t="shared" si="7"/>
        <v>284</v>
      </c>
      <c r="C51" s="45">
        <v>236</v>
      </c>
      <c r="D51" s="45">
        <v>48</v>
      </c>
      <c r="E51" s="45" t="s">
        <v>84</v>
      </c>
      <c r="F51" s="45">
        <f t="shared" si="9"/>
        <v>457</v>
      </c>
      <c r="G51" s="45">
        <v>457</v>
      </c>
      <c r="H51" s="45" t="s">
        <v>84</v>
      </c>
      <c r="I51" s="45">
        <v>525</v>
      </c>
      <c r="J51" s="3"/>
      <c r="K51" s="8"/>
    </row>
    <row r="52" spans="1:11" ht="21.75" customHeight="1">
      <c r="A52" s="21" t="s">
        <v>27</v>
      </c>
      <c r="B52" s="51">
        <f t="shared" si="7"/>
        <v>1736</v>
      </c>
      <c r="C52" s="45">
        <v>1319</v>
      </c>
      <c r="D52" s="45">
        <v>417</v>
      </c>
      <c r="E52" s="45" t="s">
        <v>84</v>
      </c>
      <c r="F52" s="45">
        <f t="shared" si="9"/>
        <v>3986</v>
      </c>
      <c r="G52" s="45">
        <v>3986</v>
      </c>
      <c r="H52" s="45" t="s">
        <v>84</v>
      </c>
      <c r="I52" s="45">
        <v>2255</v>
      </c>
      <c r="J52" s="3"/>
      <c r="K52" s="8"/>
    </row>
    <row r="53" spans="1:11" ht="21.75" customHeight="1">
      <c r="A53" s="21" t="s">
        <v>28</v>
      </c>
      <c r="B53" s="51">
        <f t="shared" si="7"/>
        <v>1703</v>
      </c>
      <c r="C53" s="45">
        <v>1579</v>
      </c>
      <c r="D53" s="45">
        <v>124</v>
      </c>
      <c r="E53" s="45" t="s">
        <v>84</v>
      </c>
      <c r="F53" s="45">
        <f t="shared" si="9"/>
        <v>3275</v>
      </c>
      <c r="G53" s="45">
        <v>3275</v>
      </c>
      <c r="H53" s="45" t="s">
        <v>84</v>
      </c>
      <c r="I53" s="45">
        <v>4394</v>
      </c>
      <c r="J53" s="3"/>
      <c r="K53" s="8"/>
    </row>
    <row r="54" spans="1:11" ht="21.75" customHeight="1">
      <c r="A54" s="21" t="s">
        <v>69</v>
      </c>
      <c r="B54" s="51">
        <f t="shared" si="7"/>
        <v>3377</v>
      </c>
      <c r="C54" s="45">
        <v>2810</v>
      </c>
      <c r="D54" s="45">
        <v>567</v>
      </c>
      <c r="E54" s="45" t="s">
        <v>84</v>
      </c>
      <c r="F54" s="45">
        <f t="shared" si="9"/>
        <v>6983</v>
      </c>
      <c r="G54" s="45">
        <v>6983</v>
      </c>
      <c r="H54" s="45" t="s">
        <v>84</v>
      </c>
      <c r="I54" s="45">
        <v>5764</v>
      </c>
      <c r="J54" s="3"/>
      <c r="K54" s="8"/>
    </row>
    <row r="55" spans="1:10" ht="21.75" customHeight="1">
      <c r="A55" s="22" t="s">
        <v>29</v>
      </c>
      <c r="B55" s="43">
        <f t="shared" si="7"/>
        <v>25882</v>
      </c>
      <c r="C55" s="44">
        <f>SUM(C56:C60)</f>
        <v>23029</v>
      </c>
      <c r="D55" s="44">
        <f aca="true" t="shared" si="11" ref="D55:I55">SUM(D56:D60)</f>
        <v>2238</v>
      </c>
      <c r="E55" s="44">
        <f t="shared" si="11"/>
        <v>615</v>
      </c>
      <c r="F55" s="44">
        <f t="shared" si="9"/>
        <v>41485</v>
      </c>
      <c r="G55" s="44">
        <f t="shared" si="11"/>
        <v>41485</v>
      </c>
      <c r="H55" s="44" t="s">
        <v>85</v>
      </c>
      <c r="I55" s="44">
        <f t="shared" si="11"/>
        <v>67081</v>
      </c>
      <c r="J55" s="3"/>
    </row>
    <row r="56" spans="1:10" ht="21.75" customHeight="1">
      <c r="A56" s="21" t="s">
        <v>30</v>
      </c>
      <c r="B56" s="51">
        <f t="shared" si="7"/>
        <v>4427</v>
      </c>
      <c r="C56" s="45">
        <v>4278</v>
      </c>
      <c r="D56" s="45">
        <v>149</v>
      </c>
      <c r="E56" s="45" t="s">
        <v>84</v>
      </c>
      <c r="F56" s="45">
        <f t="shared" si="9"/>
        <v>6936</v>
      </c>
      <c r="G56" s="45">
        <v>6936</v>
      </c>
      <c r="H56" s="45" t="s">
        <v>84</v>
      </c>
      <c r="I56" s="45">
        <v>13766</v>
      </c>
      <c r="J56" s="23"/>
    </row>
    <row r="57" spans="1:10" ht="21.75" customHeight="1">
      <c r="A57" s="21" t="s">
        <v>31</v>
      </c>
      <c r="B57" s="51">
        <f t="shared" si="7"/>
        <v>4118</v>
      </c>
      <c r="C57" s="45">
        <v>3690</v>
      </c>
      <c r="D57" s="45">
        <v>189</v>
      </c>
      <c r="E57" s="45">
        <v>239</v>
      </c>
      <c r="F57" s="45">
        <f t="shared" si="9"/>
        <v>5511</v>
      </c>
      <c r="G57" s="45">
        <v>5511</v>
      </c>
      <c r="H57" s="45" t="s">
        <v>84</v>
      </c>
      <c r="I57" s="45">
        <v>7385</v>
      </c>
      <c r="J57" s="23"/>
    </row>
    <row r="58" spans="1:10" ht="21.75" customHeight="1">
      <c r="A58" s="21" t="s">
        <v>32</v>
      </c>
      <c r="B58" s="51">
        <f t="shared" si="7"/>
        <v>10567</v>
      </c>
      <c r="C58" s="45">
        <v>9070</v>
      </c>
      <c r="D58" s="45">
        <v>1121</v>
      </c>
      <c r="E58" s="45">
        <v>376</v>
      </c>
      <c r="F58" s="45">
        <f t="shared" si="9"/>
        <v>8926</v>
      </c>
      <c r="G58" s="45">
        <v>8926</v>
      </c>
      <c r="H58" s="45" t="s">
        <v>84</v>
      </c>
      <c r="I58" s="45">
        <v>29705</v>
      </c>
      <c r="J58" s="23"/>
    </row>
    <row r="59" spans="1:10" ht="21.75" customHeight="1">
      <c r="A59" s="21" t="s">
        <v>33</v>
      </c>
      <c r="B59" s="51">
        <f t="shared" si="7"/>
        <v>2739</v>
      </c>
      <c r="C59" s="45">
        <v>2640</v>
      </c>
      <c r="D59" s="45">
        <v>99</v>
      </c>
      <c r="E59" s="45" t="s">
        <v>84</v>
      </c>
      <c r="F59" s="45">
        <f t="shared" si="9"/>
        <v>6130</v>
      </c>
      <c r="G59" s="45">
        <v>6130</v>
      </c>
      <c r="H59" s="45" t="s">
        <v>84</v>
      </c>
      <c r="I59" s="45">
        <v>6910</v>
      </c>
      <c r="J59" s="23"/>
    </row>
    <row r="60" spans="1:10" ht="21.75" customHeight="1">
      <c r="A60" s="21" t="s">
        <v>70</v>
      </c>
      <c r="B60" s="51">
        <f t="shared" si="7"/>
        <v>4031</v>
      </c>
      <c r="C60" s="45">
        <v>3351</v>
      </c>
      <c r="D60" s="45">
        <v>680</v>
      </c>
      <c r="E60" s="45" t="s">
        <v>84</v>
      </c>
      <c r="F60" s="45">
        <f t="shared" si="9"/>
        <v>13982</v>
      </c>
      <c r="G60" s="45">
        <v>13982</v>
      </c>
      <c r="H60" s="45" t="s">
        <v>84</v>
      </c>
      <c r="I60" s="45">
        <v>9315</v>
      </c>
      <c r="J60" s="23"/>
    </row>
    <row r="61" spans="1:10" ht="21.75" customHeight="1">
      <c r="A61" s="22" t="s">
        <v>34</v>
      </c>
      <c r="B61" s="43">
        <f t="shared" si="7"/>
        <v>4157</v>
      </c>
      <c r="C61" s="44">
        <f>SUM(C62)</f>
        <v>2911</v>
      </c>
      <c r="D61" s="44">
        <f aca="true" t="shared" si="12" ref="D61:I61">SUM(D62)</f>
        <v>1096</v>
      </c>
      <c r="E61" s="44">
        <f t="shared" si="12"/>
        <v>150</v>
      </c>
      <c r="F61" s="44">
        <f t="shared" si="9"/>
        <v>3486</v>
      </c>
      <c r="G61" s="44">
        <f t="shared" si="12"/>
        <v>3486</v>
      </c>
      <c r="H61" s="44" t="s">
        <v>85</v>
      </c>
      <c r="I61" s="44">
        <f t="shared" si="12"/>
        <v>10746</v>
      </c>
      <c r="J61" s="23"/>
    </row>
    <row r="62" spans="1:10" ht="21.75" customHeight="1">
      <c r="A62" s="21" t="s">
        <v>74</v>
      </c>
      <c r="B62" s="51">
        <f t="shared" si="7"/>
        <v>4157</v>
      </c>
      <c r="C62" s="45">
        <v>2911</v>
      </c>
      <c r="D62" s="45">
        <v>1096</v>
      </c>
      <c r="E62" s="45">
        <v>150</v>
      </c>
      <c r="F62" s="45">
        <f t="shared" si="9"/>
        <v>3486</v>
      </c>
      <c r="G62" s="45">
        <v>3486</v>
      </c>
      <c r="H62" s="45" t="s">
        <v>84</v>
      </c>
      <c r="I62" s="45">
        <v>10746</v>
      </c>
      <c r="J62" s="23"/>
    </row>
    <row r="63" spans="1:10" ht="21.75" customHeight="1">
      <c r="A63" s="22" t="s">
        <v>77</v>
      </c>
      <c r="B63" s="43">
        <f t="shared" si="7"/>
        <v>4920</v>
      </c>
      <c r="C63" s="44">
        <f>SUM(C64:C65)</f>
        <v>3974</v>
      </c>
      <c r="D63" s="44">
        <f aca="true" t="shared" si="13" ref="D63:I63">SUM(D64:D65)</f>
        <v>946</v>
      </c>
      <c r="E63" s="44" t="s">
        <v>86</v>
      </c>
      <c r="F63" s="44">
        <f t="shared" si="9"/>
        <v>22144</v>
      </c>
      <c r="G63" s="44">
        <f t="shared" si="13"/>
        <v>22052</v>
      </c>
      <c r="H63" s="44">
        <f t="shared" si="13"/>
        <v>92</v>
      </c>
      <c r="I63" s="44">
        <f t="shared" si="13"/>
        <v>14880</v>
      </c>
      <c r="J63" s="23"/>
    </row>
    <row r="64" spans="1:10" ht="21.75" customHeight="1">
      <c r="A64" s="21" t="s">
        <v>35</v>
      </c>
      <c r="B64" s="51">
        <f t="shared" si="7"/>
        <v>3879</v>
      </c>
      <c r="C64" s="45">
        <v>2957</v>
      </c>
      <c r="D64" s="45">
        <v>922</v>
      </c>
      <c r="E64" s="45" t="s">
        <v>84</v>
      </c>
      <c r="F64" s="45">
        <f t="shared" si="9"/>
        <v>17411</v>
      </c>
      <c r="G64" s="45">
        <v>17350</v>
      </c>
      <c r="H64" s="45">
        <v>61</v>
      </c>
      <c r="I64" s="45">
        <v>12148</v>
      </c>
      <c r="J64" s="23"/>
    </row>
    <row r="65" spans="1:10" ht="21.75" customHeight="1">
      <c r="A65" s="21" t="s">
        <v>36</v>
      </c>
      <c r="B65" s="51">
        <f t="shared" si="7"/>
        <v>1041</v>
      </c>
      <c r="C65" s="45">
        <v>1017</v>
      </c>
      <c r="D65" s="45">
        <v>24</v>
      </c>
      <c r="E65" s="45" t="s">
        <v>84</v>
      </c>
      <c r="F65" s="45">
        <f t="shared" si="9"/>
        <v>4733</v>
      </c>
      <c r="G65" s="45">
        <v>4702</v>
      </c>
      <c r="H65" s="45">
        <v>31</v>
      </c>
      <c r="I65" s="45">
        <v>2732</v>
      </c>
      <c r="J65" s="23"/>
    </row>
    <row r="66" spans="1:10" ht="21.75" customHeight="1">
      <c r="A66" s="22" t="s">
        <v>37</v>
      </c>
      <c r="B66" s="43">
        <f t="shared" si="7"/>
        <v>13305</v>
      </c>
      <c r="C66" s="44">
        <f>SUM(C67:C75)</f>
        <v>10514</v>
      </c>
      <c r="D66" s="44">
        <f aca="true" t="shared" si="14" ref="D66:I66">SUM(D67:D75)</f>
        <v>2433</v>
      </c>
      <c r="E66" s="44">
        <f t="shared" si="14"/>
        <v>358</v>
      </c>
      <c r="F66" s="44">
        <f t="shared" si="9"/>
        <v>36001</v>
      </c>
      <c r="G66" s="44">
        <f t="shared" si="14"/>
        <v>35282</v>
      </c>
      <c r="H66" s="44">
        <f t="shared" si="14"/>
        <v>719</v>
      </c>
      <c r="I66" s="44">
        <f t="shared" si="14"/>
        <v>32434</v>
      </c>
      <c r="J66" s="23"/>
    </row>
    <row r="67" spans="1:10" ht="21.75" customHeight="1">
      <c r="A67" s="21" t="s">
        <v>38</v>
      </c>
      <c r="B67" s="51">
        <f t="shared" si="7"/>
        <v>2748</v>
      </c>
      <c r="C67" s="45">
        <v>1687</v>
      </c>
      <c r="D67" s="45">
        <v>703</v>
      </c>
      <c r="E67" s="45">
        <v>358</v>
      </c>
      <c r="F67" s="45">
        <f t="shared" si="9"/>
        <v>9193</v>
      </c>
      <c r="G67" s="45">
        <v>9087</v>
      </c>
      <c r="H67" s="45">
        <v>106</v>
      </c>
      <c r="I67" s="45">
        <v>4545</v>
      </c>
      <c r="J67" s="23"/>
    </row>
    <row r="68" spans="1:10" ht="21.75" customHeight="1">
      <c r="A68" s="21" t="s">
        <v>39</v>
      </c>
      <c r="B68" s="51">
        <f t="shared" si="7"/>
        <v>2693</v>
      </c>
      <c r="C68" s="45">
        <v>2360</v>
      </c>
      <c r="D68" s="45">
        <v>333</v>
      </c>
      <c r="E68" s="45" t="s">
        <v>84</v>
      </c>
      <c r="F68" s="45">
        <f t="shared" si="9"/>
        <v>5667</v>
      </c>
      <c r="G68" s="45">
        <v>5647</v>
      </c>
      <c r="H68" s="45">
        <v>20</v>
      </c>
      <c r="I68" s="45">
        <v>2801</v>
      </c>
      <c r="J68" s="23"/>
    </row>
    <row r="69" spans="1:10" ht="21.75" customHeight="1">
      <c r="A69" s="21" t="s">
        <v>40</v>
      </c>
      <c r="B69" s="51">
        <f t="shared" si="7"/>
        <v>837</v>
      </c>
      <c r="C69" s="45">
        <v>759</v>
      </c>
      <c r="D69" s="45">
        <v>78</v>
      </c>
      <c r="E69" s="45" t="s">
        <v>84</v>
      </c>
      <c r="F69" s="45">
        <f t="shared" si="9"/>
        <v>2266</v>
      </c>
      <c r="G69" s="45">
        <v>2188</v>
      </c>
      <c r="H69" s="45">
        <v>78</v>
      </c>
      <c r="I69" s="45">
        <v>3048</v>
      </c>
      <c r="J69" s="23"/>
    </row>
    <row r="70" spans="1:10" ht="21.75" customHeight="1">
      <c r="A70" s="21" t="s">
        <v>41</v>
      </c>
      <c r="B70" s="51">
        <f t="shared" si="7"/>
        <v>374</v>
      </c>
      <c r="C70" s="45">
        <v>346</v>
      </c>
      <c r="D70" s="45">
        <v>28</v>
      </c>
      <c r="E70" s="45" t="s">
        <v>84</v>
      </c>
      <c r="F70" s="45">
        <f t="shared" si="9"/>
        <v>972</v>
      </c>
      <c r="G70" s="45">
        <v>926</v>
      </c>
      <c r="H70" s="45">
        <v>46</v>
      </c>
      <c r="I70" s="45">
        <v>1724</v>
      </c>
      <c r="J70" s="23"/>
    </row>
    <row r="71" spans="1:10" ht="21.75" customHeight="1">
      <c r="A71" s="21" t="s">
        <v>42</v>
      </c>
      <c r="B71" s="51">
        <f t="shared" si="7"/>
        <v>984</v>
      </c>
      <c r="C71" s="45">
        <v>734</v>
      </c>
      <c r="D71" s="45">
        <v>250</v>
      </c>
      <c r="E71" s="45" t="s">
        <v>84</v>
      </c>
      <c r="F71" s="45">
        <f t="shared" si="9"/>
        <v>4152</v>
      </c>
      <c r="G71" s="45">
        <v>4062</v>
      </c>
      <c r="H71" s="45">
        <v>90</v>
      </c>
      <c r="I71" s="45">
        <v>2167</v>
      </c>
      <c r="J71" s="23"/>
    </row>
    <row r="72" spans="1:10" ht="21.75" customHeight="1">
      <c r="A72" s="21" t="s">
        <v>43</v>
      </c>
      <c r="B72" s="51">
        <f t="shared" si="7"/>
        <v>376</v>
      </c>
      <c r="C72" s="45">
        <v>274</v>
      </c>
      <c r="D72" s="45">
        <v>102</v>
      </c>
      <c r="E72" s="45" t="s">
        <v>84</v>
      </c>
      <c r="F72" s="45">
        <f t="shared" si="9"/>
        <v>1337</v>
      </c>
      <c r="G72" s="45">
        <v>1287</v>
      </c>
      <c r="H72" s="45">
        <v>50</v>
      </c>
      <c r="I72" s="45">
        <v>1032</v>
      </c>
      <c r="J72" s="23"/>
    </row>
    <row r="73" spans="1:10" ht="21.75" customHeight="1">
      <c r="A73" s="21" t="s">
        <v>44</v>
      </c>
      <c r="B73" s="51">
        <f t="shared" si="7"/>
        <v>677</v>
      </c>
      <c r="C73" s="45">
        <v>563</v>
      </c>
      <c r="D73" s="45">
        <v>114</v>
      </c>
      <c r="E73" s="45" t="s">
        <v>84</v>
      </c>
      <c r="F73" s="45">
        <f t="shared" si="9"/>
        <v>2240</v>
      </c>
      <c r="G73" s="45">
        <v>2187</v>
      </c>
      <c r="H73" s="45">
        <v>53</v>
      </c>
      <c r="I73" s="45">
        <v>2660</v>
      </c>
      <c r="J73" s="23"/>
    </row>
    <row r="74" spans="1:10" ht="21.75" customHeight="1">
      <c r="A74" s="21" t="s">
        <v>45</v>
      </c>
      <c r="B74" s="51">
        <f t="shared" si="7"/>
        <v>696</v>
      </c>
      <c r="C74" s="45">
        <v>589</v>
      </c>
      <c r="D74" s="45">
        <v>107</v>
      </c>
      <c r="E74" s="45" t="s">
        <v>84</v>
      </c>
      <c r="F74" s="45">
        <f t="shared" si="9"/>
        <v>3350</v>
      </c>
      <c r="G74" s="45">
        <v>3164</v>
      </c>
      <c r="H74" s="45">
        <v>186</v>
      </c>
      <c r="I74" s="45">
        <v>2243</v>
      </c>
      <c r="J74" s="23"/>
    </row>
    <row r="75" spans="1:10" ht="21.75" customHeight="1">
      <c r="A75" s="21" t="s">
        <v>64</v>
      </c>
      <c r="B75" s="51">
        <f t="shared" si="7"/>
        <v>3920</v>
      </c>
      <c r="C75" s="45">
        <v>3202</v>
      </c>
      <c r="D75" s="45">
        <v>718</v>
      </c>
      <c r="E75" s="45" t="s">
        <v>84</v>
      </c>
      <c r="F75" s="45">
        <f t="shared" si="9"/>
        <v>6824</v>
      </c>
      <c r="G75" s="45">
        <v>6734</v>
      </c>
      <c r="H75" s="45">
        <v>90</v>
      </c>
      <c r="I75" s="45">
        <v>12214</v>
      </c>
      <c r="J75" s="23"/>
    </row>
    <row r="76" spans="1:10" ht="21.75" customHeight="1">
      <c r="A76" s="22" t="s">
        <v>46</v>
      </c>
      <c r="B76" s="43">
        <f t="shared" si="7"/>
        <v>2244</v>
      </c>
      <c r="C76" s="44">
        <f>SUM(C77)</f>
        <v>2184</v>
      </c>
      <c r="D76" s="44">
        <f aca="true" t="shared" si="15" ref="D76:I76">SUM(D77)</f>
        <v>60</v>
      </c>
      <c r="E76" s="44" t="s">
        <v>86</v>
      </c>
      <c r="F76" s="44">
        <f t="shared" si="9"/>
        <v>2032</v>
      </c>
      <c r="G76" s="44">
        <f t="shared" si="15"/>
        <v>2032</v>
      </c>
      <c r="H76" s="44" t="s">
        <v>85</v>
      </c>
      <c r="I76" s="44">
        <f t="shared" si="15"/>
        <v>7260</v>
      </c>
      <c r="J76" s="23"/>
    </row>
    <row r="77" spans="1:10" ht="21.75" customHeight="1">
      <c r="A77" s="24" t="s">
        <v>47</v>
      </c>
      <c r="B77" s="52">
        <f t="shared" si="7"/>
        <v>2244</v>
      </c>
      <c r="C77" s="46">
        <v>2184</v>
      </c>
      <c r="D77" s="46">
        <v>60</v>
      </c>
      <c r="E77" s="46" t="s">
        <v>84</v>
      </c>
      <c r="F77" s="46">
        <f t="shared" si="9"/>
        <v>2032</v>
      </c>
      <c r="G77" s="46">
        <v>2032</v>
      </c>
      <c r="H77" s="46" t="s">
        <v>84</v>
      </c>
      <c r="I77" s="46">
        <v>7260</v>
      </c>
      <c r="J77" s="23"/>
    </row>
    <row r="78" spans="1:9" ht="11.25">
      <c r="A78" s="2"/>
      <c r="B78" s="3"/>
      <c r="C78" s="3"/>
      <c r="D78" s="3"/>
      <c r="E78" s="3"/>
      <c r="F78" s="3"/>
      <c r="G78" s="3"/>
      <c r="H78" s="3"/>
      <c r="I78" s="3"/>
    </row>
  </sheetData>
  <printOptions horizontalCentered="1"/>
  <pageMargins left="0.3937007874015748" right="0.3937007874015748" top="0.5905511811023623" bottom="0.3937007874015748" header="0.31496062992125984" footer="0.5118110236220472"/>
  <pageSetup fitToHeight="2" horizontalDpi="300" verticalDpi="300" orientation="portrait" paperSize="9" r:id="rId1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2009-03-19T06:02:00Z</cp:lastPrinted>
  <dcterms:created xsi:type="dcterms:W3CDTF">1998-01-28T01:13:55Z</dcterms:created>
  <dcterms:modified xsi:type="dcterms:W3CDTF">2010-03-15T06:15:33Z</dcterms:modified>
  <cp:category/>
  <cp:version/>
  <cp:contentType/>
  <cp:contentStatus/>
</cp:coreProperties>
</file>