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3275" windowHeight="7320" activeTab="0"/>
  </bookViews>
  <sheets>
    <sheet name="6_6" sheetId="1" r:id="rId1"/>
  </sheets>
  <externalReferences>
    <externalReference r:id="rId4"/>
    <externalReference r:id="rId5"/>
  </externalReferences>
  <definedNames>
    <definedName name="DATA" localSheetId="0">'6_6'!$A$13:$M$36</definedName>
    <definedName name="DATA">'[1]16_6'!$C$70:$L$129,'[1]16_6'!$C$9:$L$56</definedName>
    <definedName name="K_Top1" localSheetId="0">'6_6'!$A$13</definedName>
    <definedName name="Last1" localSheetId="0">'6_6'!$M$14</definedName>
    <definedName name="_xlnm.Print_Area" localSheetId="0">'6_6'!$A$1:$M$39</definedName>
    <definedName name="SIKI1" localSheetId="0">'6_6'!#REF!</definedName>
    <definedName name="Tag1" localSheetId="0">'6_6'!#REF!</definedName>
    <definedName name="Tag2" localSheetId="0">'6_6'!#REF!</definedName>
    <definedName name="Top1" localSheetId="0">'6_6'!#REF!</definedName>
    <definedName name="Top2">#REF!</definedName>
  </definedNames>
  <calcPr fullCalcOnLoad="1"/>
</workbook>
</file>

<file path=xl/sharedStrings.xml><?xml version="1.0" encoding="utf-8"?>
<sst xmlns="http://schemas.openxmlformats.org/spreadsheetml/2006/main" count="41" uniqueCount="28">
  <si>
    <t>総　数</t>
  </si>
  <si>
    <t>-</t>
  </si>
  <si>
    <t>（単位　ｈａ）</t>
  </si>
  <si>
    <t>区　　分</t>
  </si>
  <si>
    <t>熊　本</t>
  </si>
  <si>
    <t>宇　城</t>
  </si>
  <si>
    <t>玉　名</t>
  </si>
  <si>
    <t>鹿　本</t>
  </si>
  <si>
    <t>菊　池</t>
  </si>
  <si>
    <t>阿　蘇</t>
  </si>
  <si>
    <t>上益城</t>
  </si>
  <si>
    <t>八　代</t>
  </si>
  <si>
    <t>芦　北</t>
  </si>
  <si>
    <t>球　磨</t>
  </si>
  <si>
    <t>天　草</t>
  </si>
  <si>
    <t>す　　　ぎ</t>
  </si>
  <si>
    <t>ひ　の　き</t>
  </si>
  <si>
    <t>ま　　　つ</t>
  </si>
  <si>
    <t>く　ぬ　ぎ</t>
  </si>
  <si>
    <t>そ　の　他</t>
  </si>
  <si>
    <t>県森林整備課</t>
  </si>
  <si>
    <t>６－６　民有林造林樹種別実績（平成１５～平成１９年度）</t>
  </si>
  <si>
    <t>平成１５年度</t>
  </si>
  <si>
    <t>１６</t>
  </si>
  <si>
    <t>１７</t>
  </si>
  <si>
    <t>１８</t>
  </si>
  <si>
    <t>１９</t>
  </si>
  <si>
    <t>-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</si>
</sst>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.000;\-#,##0.000"/>
    <numFmt numFmtId="182" formatCode="#,##0.0;&quot;△&quot;#,##0.0"/>
    <numFmt numFmtId="183" formatCode="#,##0;&quot;△&quot;#,##0"/>
    <numFmt numFmtId="184" formatCode="#,##0.0"/>
    <numFmt numFmtId="185" formatCode="&quot;△&quot;#,##0.0"/>
    <numFmt numFmtId="186" formatCode="#,##0.0000;\-#,##0.0000"/>
    <numFmt numFmtId="187" formatCode="#,##0.00;&quot;△&quot;#,##0.00"/>
    <numFmt numFmtId="188" formatCode="#,##0.000;&quot;△&quot;#,##0.000"/>
    <numFmt numFmtId="189" formatCode="#,##0.0;[Red]\-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;&quot;△ &quot;0"/>
    <numFmt numFmtId="202" formatCode="#,##0;&quot;△ &quot;#,##0"/>
    <numFmt numFmtId="203" formatCode="#,##0.00;&quot;△ &quot;#,##0.00"/>
    <numFmt numFmtId="204" formatCode="#,##0.0;&quot;△ &quot;#,##0.0"/>
    <numFmt numFmtId="205" formatCode="0.000;&quot;△ &quot;0.000"/>
    <numFmt numFmtId="206" formatCode="0.0;&quot;△ &quot;0.0"/>
    <numFmt numFmtId="207" formatCode="0.0_);[Red]\(0.0\)"/>
    <numFmt numFmtId="208" formatCode="[$-411]e"/>
    <numFmt numFmtId="209" formatCode="0_);[Red]\(0\)"/>
    <numFmt numFmtId="210" formatCode="&quot;×&quot;;&quot;×&quot;;&quot;○&quot;"/>
    <numFmt numFmtId="211" formatCode="0.00000000"/>
    <numFmt numFmtId="212" formatCode="0.0000000"/>
    <numFmt numFmtId="213" formatCode="0.000000"/>
    <numFmt numFmtId="214" formatCode="\(#,##0.0\);&quot;(△&quot;#,##0.0\)"/>
    <numFmt numFmtId="215" formatCode="#,##0.000;[Red]\-#,##0.000"/>
    <numFmt numFmtId="216" formatCode="0_);\(0\)"/>
    <numFmt numFmtId="217" formatCode="#,##0_);\(#,##0\)"/>
    <numFmt numFmtId="218" formatCode="#,##0_);[Red]\(#,##0\)"/>
    <numFmt numFmtId="219" formatCode="#,##0_ "/>
    <numFmt numFmtId="220" formatCode="&quot;\&quot;#,##0_);\(&quot;\&quot;#,##0\)"/>
    <numFmt numFmtId="221" formatCode="#,##0.00000;&quot;△ &quot;#,##0.00000"/>
    <numFmt numFmtId="222" formatCode="0.0000_);[Red]\(0.0000\)"/>
    <numFmt numFmtId="223" formatCode="0.000_);[Red]\(0.000\)"/>
  </numFmts>
  <fonts count="1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12"/>
      <color indexed="12"/>
      <name val="ＭＳ ゴシック"/>
      <family val="3"/>
    </font>
    <font>
      <sz val="11"/>
      <name val="明朝"/>
      <family val="1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2"/>
      <color indexed="5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183" fontId="0" fillId="0" borderId="0">
      <alignment/>
      <protection/>
    </xf>
    <xf numFmtId="0" fontId="7" fillId="0" borderId="0" applyNumberFormat="0" applyFill="0" applyBorder="0" applyAlignment="0" applyProtection="0"/>
  </cellStyleXfs>
  <cellXfs count="24">
    <xf numFmtId="37" fontId="0" fillId="0" borderId="0" xfId="0" applyAlignment="1">
      <alignment/>
    </xf>
    <xf numFmtId="37" fontId="9" fillId="0" borderId="0" xfId="0" applyFont="1" applyFill="1" applyAlignment="1">
      <alignment vertical="center"/>
    </xf>
    <xf numFmtId="37" fontId="10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>
      <alignment horizontal="right" vertical="center"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2" xfId="0" applyFont="1" applyFill="1" applyBorder="1" applyAlignment="1" applyProtection="1">
      <alignment horizontal="center" vertical="center"/>
      <protection/>
    </xf>
    <xf numFmtId="37" fontId="11" fillId="0" borderId="3" xfId="0" applyFont="1" applyFill="1" applyBorder="1" applyAlignment="1" applyProtection="1">
      <alignment horizontal="center" vertical="center"/>
      <protection/>
    </xf>
    <xf numFmtId="37" fontId="11" fillId="0" borderId="4" xfId="0" applyFont="1" applyFill="1" applyBorder="1" applyAlignment="1" applyProtection="1" quotePrefix="1">
      <alignment horizontal="center" vertical="center"/>
      <protection/>
    </xf>
    <xf numFmtId="202" fontId="11" fillId="0" borderId="5" xfId="0" applyNumberFormat="1" applyFont="1" applyFill="1" applyBorder="1" applyAlignment="1" applyProtection="1">
      <alignment vertical="center"/>
      <protection/>
    </xf>
    <xf numFmtId="37" fontId="11" fillId="0" borderId="5" xfId="0" applyFont="1" applyFill="1" applyBorder="1" applyAlignment="1" applyProtection="1" quotePrefix="1">
      <alignment horizontal="right" vertical="center"/>
      <protection/>
    </xf>
    <xf numFmtId="202" fontId="11" fillId="0" borderId="5" xfId="0" applyNumberFormat="1" applyFont="1" applyFill="1" applyBorder="1" applyAlignment="1" applyProtection="1">
      <alignment horizontal="right" vertical="center"/>
      <protection/>
    </xf>
    <xf numFmtId="37" fontId="11" fillId="0" borderId="6" xfId="0" applyFont="1" applyFill="1" applyBorder="1" applyAlignment="1" applyProtection="1" quotePrefix="1">
      <alignment horizontal="center" vertical="center"/>
      <protection/>
    </xf>
    <xf numFmtId="202" fontId="11" fillId="0" borderId="0" xfId="0" applyNumberFormat="1" applyFont="1" applyFill="1" applyBorder="1" applyAlignment="1" applyProtection="1">
      <alignment vertical="center"/>
      <protection/>
    </xf>
    <xf numFmtId="202" fontId="11" fillId="0" borderId="0" xfId="0" applyNumberFormat="1" applyFont="1" applyFill="1" applyBorder="1" applyAlignment="1" applyProtection="1">
      <alignment horizontal="right" vertical="center"/>
      <protection/>
    </xf>
    <xf numFmtId="202" fontId="11" fillId="0" borderId="0" xfId="21" applyNumberFormat="1" applyFont="1" applyFill="1" applyBorder="1" applyAlignment="1" applyProtection="1">
      <alignment horizontal="right" vertical="center"/>
      <protection/>
    </xf>
    <xf numFmtId="37" fontId="12" fillId="0" borderId="6" xfId="0" applyFont="1" applyFill="1" applyBorder="1" applyAlignment="1" applyProtection="1" quotePrefix="1">
      <alignment horizontal="center" vertical="center"/>
      <protection/>
    </xf>
    <xf numFmtId="202" fontId="12" fillId="0" borderId="0" xfId="21" applyNumberFormat="1" applyFont="1" applyFill="1" applyBorder="1" applyAlignment="1" applyProtection="1">
      <alignment horizontal="right" vertical="center"/>
      <protection/>
    </xf>
    <xf numFmtId="37" fontId="11" fillId="0" borderId="6" xfId="0" applyFont="1" applyFill="1" applyBorder="1" applyAlignment="1" applyProtection="1">
      <alignment horizontal="center" vertical="center"/>
      <protection/>
    </xf>
    <xf numFmtId="204" fontId="11" fillId="0" borderId="0" xfId="21" applyNumberFormat="1" applyFont="1" applyFill="1" applyBorder="1" applyAlignment="1" applyProtection="1">
      <alignment horizontal="right" vertical="center"/>
      <protection/>
    </xf>
    <xf numFmtId="37" fontId="11" fillId="0" borderId="7" xfId="0" applyFont="1" applyFill="1" applyBorder="1" applyAlignment="1" applyProtection="1">
      <alignment horizontal="center" vertical="center"/>
      <protection/>
    </xf>
    <xf numFmtId="204" fontId="11" fillId="0" borderId="8" xfId="21" applyNumberFormat="1" applyFont="1" applyFill="1" applyBorder="1" applyAlignment="1" applyProtection="1">
      <alignment horizontal="right" vertical="center"/>
      <protection/>
    </xf>
    <xf numFmtId="38" fontId="12" fillId="0" borderId="0" xfId="17" applyFont="1" applyFill="1" applyBorder="1" applyAlignment="1" applyProtection="1">
      <alignment horizontal="right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en_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m.intra.pref.kumamoto.jp/01&#26989;&#21209;&#38306;&#20418;&#12501;&#12457;&#12523;&#12480;\10&#32113;&#35336;&#38306;&#20418;\H&#65297;&#65305;\&#32113;&#35336;&#24180;&#37969;\&#20381;&#38972;&#12539;&#27096;&#24335;\03-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_3"/>
      <sheetName val="13_16"/>
      <sheetName val="13_18"/>
      <sheetName val="16_1"/>
      <sheetName val="16_6"/>
      <sheetName val="16_7"/>
      <sheetName val="18_4"/>
      <sheetName val="18_5"/>
      <sheetName val="19_13"/>
      <sheetName val="20_10"/>
      <sheetName val="20_11"/>
      <sheetName val="20_12"/>
      <sheetName val="21_13"/>
      <sheetName val="22_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/>
  <dimension ref="A1:M14"/>
  <sheetViews>
    <sheetView showGridLines="0" tabSelected="1" zoomScale="120" zoomScaleNormal="120" workbookViewId="0" topLeftCell="A1">
      <selection activeCell="A1" sqref="A1"/>
    </sheetView>
  </sheetViews>
  <sheetFormatPr defaultColWidth="10.59765625" defaultRowHeight="19.5" customHeight="1"/>
  <cols>
    <col min="1" max="1" width="10.59765625" style="1" customWidth="1"/>
    <col min="2" max="13" width="6.3984375" style="1" customWidth="1"/>
    <col min="14" max="16384" width="10.59765625" style="1" customWidth="1"/>
  </cols>
  <sheetData>
    <row r="1" ht="19.5" customHeight="1">
      <c r="A1" s="2" t="s">
        <v>21</v>
      </c>
    </row>
    <row r="2" ht="15.75" customHeight="1"/>
    <row r="3" spans="1:13" ht="15.75" customHeight="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 t="s">
        <v>20</v>
      </c>
    </row>
    <row r="4" spans="1:13" ht="15.75" customHeight="1">
      <c r="A4" s="6" t="s">
        <v>3</v>
      </c>
      <c r="B4" s="7" t="s">
        <v>0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8" t="s">
        <v>14</v>
      </c>
    </row>
    <row r="5" spans="1:13" ht="15.75" customHeight="1">
      <c r="A5" s="9" t="s">
        <v>22</v>
      </c>
      <c r="B5" s="10">
        <v>1187</v>
      </c>
      <c r="C5" s="11" t="s">
        <v>1</v>
      </c>
      <c r="D5" s="10">
        <v>24.2</v>
      </c>
      <c r="E5" s="10">
        <v>41.1</v>
      </c>
      <c r="F5" s="10">
        <v>15.3</v>
      </c>
      <c r="G5" s="10">
        <v>88.3</v>
      </c>
      <c r="H5" s="10">
        <v>158</v>
      </c>
      <c r="I5" s="10">
        <v>36.5</v>
      </c>
      <c r="J5" s="10">
        <v>158.24</v>
      </c>
      <c r="K5" s="10">
        <v>112.7</v>
      </c>
      <c r="L5" s="10">
        <v>527</v>
      </c>
      <c r="M5" s="12">
        <v>26.4</v>
      </c>
    </row>
    <row r="6" spans="1:13" ht="15.75" customHeight="1">
      <c r="A6" s="13" t="s">
        <v>23</v>
      </c>
      <c r="B6" s="14">
        <v>796</v>
      </c>
      <c r="C6" s="15" t="s">
        <v>1</v>
      </c>
      <c r="D6" s="14">
        <v>18</v>
      </c>
      <c r="E6" s="14">
        <v>20</v>
      </c>
      <c r="F6" s="14">
        <v>13</v>
      </c>
      <c r="G6" s="14">
        <v>40</v>
      </c>
      <c r="H6" s="14">
        <v>213</v>
      </c>
      <c r="I6" s="14">
        <v>17</v>
      </c>
      <c r="J6" s="14">
        <v>52</v>
      </c>
      <c r="K6" s="14">
        <v>47</v>
      </c>
      <c r="L6" s="14">
        <v>355</v>
      </c>
      <c r="M6" s="15">
        <v>21</v>
      </c>
    </row>
    <row r="7" spans="1:13" ht="15.75" customHeight="1">
      <c r="A7" s="13" t="s">
        <v>24</v>
      </c>
      <c r="B7" s="14">
        <v>936.8</v>
      </c>
      <c r="C7" s="15">
        <v>20.6</v>
      </c>
      <c r="D7" s="14">
        <v>8</v>
      </c>
      <c r="E7" s="14">
        <v>4</v>
      </c>
      <c r="F7" s="14">
        <v>32</v>
      </c>
      <c r="G7" s="14">
        <v>56.8</v>
      </c>
      <c r="H7" s="14">
        <v>149</v>
      </c>
      <c r="I7" s="14">
        <v>46.1</v>
      </c>
      <c r="J7" s="14">
        <v>69.9</v>
      </c>
      <c r="K7" s="14">
        <v>53.3</v>
      </c>
      <c r="L7" s="14">
        <v>477.4</v>
      </c>
      <c r="M7" s="15">
        <v>20.4</v>
      </c>
    </row>
    <row r="8" spans="1:13" ht="15.75" customHeight="1">
      <c r="A8" s="13" t="s">
        <v>25</v>
      </c>
      <c r="B8" s="16">
        <v>942</v>
      </c>
      <c r="C8" s="16">
        <v>16</v>
      </c>
      <c r="D8" s="16">
        <v>12</v>
      </c>
      <c r="E8" s="16">
        <v>15</v>
      </c>
      <c r="F8" s="16">
        <v>31</v>
      </c>
      <c r="G8" s="16">
        <v>78</v>
      </c>
      <c r="H8" s="16">
        <v>162</v>
      </c>
      <c r="I8" s="16">
        <v>41</v>
      </c>
      <c r="J8" s="16">
        <v>54</v>
      </c>
      <c r="K8" s="16">
        <v>46</v>
      </c>
      <c r="L8" s="16">
        <v>474</v>
      </c>
      <c r="M8" s="16">
        <v>12</v>
      </c>
    </row>
    <row r="9" spans="1:13" ht="15.75" customHeight="1">
      <c r="A9" s="17" t="s">
        <v>26</v>
      </c>
      <c r="B9" s="18">
        <f aca="true" t="shared" si="0" ref="B9:B14">SUM(C9:M9)</f>
        <v>1083.51</v>
      </c>
      <c r="C9" s="18" t="str">
        <f>IF(SUM(C10:C14)=0,"-",SUM(C10:C14))</f>
        <v>-</v>
      </c>
      <c r="D9" s="23">
        <f>IF(SUM(D10:D14)=0,"-",SUM(D10:D14))</f>
        <v>10.39</v>
      </c>
      <c r="E9" s="18">
        <f aca="true" t="shared" si="1" ref="E9:M9">IF(SUM(E10:E14)=0,"-",SUM(E10:E14))</f>
        <v>8.01</v>
      </c>
      <c r="F9" s="18">
        <f t="shared" si="1"/>
        <v>34.89</v>
      </c>
      <c r="G9" s="18">
        <f t="shared" si="1"/>
        <v>64.39</v>
      </c>
      <c r="H9" s="18">
        <f t="shared" si="1"/>
        <v>241.91</v>
      </c>
      <c r="I9" s="18">
        <f t="shared" si="1"/>
        <v>41.559999999999995</v>
      </c>
      <c r="J9" s="18">
        <f t="shared" si="1"/>
        <v>99.26</v>
      </c>
      <c r="K9" s="18">
        <f t="shared" si="1"/>
        <v>82.63</v>
      </c>
      <c r="L9" s="18">
        <f t="shared" si="1"/>
        <v>492.01000000000005</v>
      </c>
      <c r="M9" s="18">
        <f t="shared" si="1"/>
        <v>8.46</v>
      </c>
    </row>
    <row r="10" spans="1:13" ht="15.75" customHeight="1">
      <c r="A10" s="19" t="s">
        <v>15</v>
      </c>
      <c r="B10" s="20">
        <f t="shared" si="0"/>
        <v>445.74</v>
      </c>
      <c r="C10" s="20" t="s">
        <v>27</v>
      </c>
      <c r="D10" s="20">
        <v>2.37</v>
      </c>
      <c r="E10" s="20" t="s">
        <v>27</v>
      </c>
      <c r="F10" s="20">
        <v>14.18</v>
      </c>
      <c r="G10" s="20">
        <v>10.79</v>
      </c>
      <c r="H10" s="20">
        <v>80.76</v>
      </c>
      <c r="I10" s="20">
        <v>24.68</v>
      </c>
      <c r="J10" s="20">
        <v>61.53</v>
      </c>
      <c r="K10" s="20">
        <v>36.58</v>
      </c>
      <c r="L10" s="20">
        <v>213.55</v>
      </c>
      <c r="M10" s="20">
        <v>1.3</v>
      </c>
    </row>
    <row r="11" spans="1:13" ht="15.75" customHeight="1">
      <c r="A11" s="19" t="s">
        <v>16</v>
      </c>
      <c r="B11" s="20">
        <f t="shared" si="0"/>
        <v>428.84</v>
      </c>
      <c r="C11" s="20" t="s">
        <v>27</v>
      </c>
      <c r="D11" s="20">
        <v>1.75</v>
      </c>
      <c r="E11" s="20">
        <v>1.37</v>
      </c>
      <c r="F11" s="20">
        <v>11.79</v>
      </c>
      <c r="G11" s="20">
        <v>38.67</v>
      </c>
      <c r="H11" s="20">
        <v>111.88</v>
      </c>
      <c r="I11" s="20">
        <v>10.19</v>
      </c>
      <c r="J11" s="20">
        <v>22.9</v>
      </c>
      <c r="K11" s="20">
        <v>31.28</v>
      </c>
      <c r="L11" s="20">
        <v>197.06</v>
      </c>
      <c r="M11" s="20">
        <v>1.95</v>
      </c>
    </row>
    <row r="12" spans="1:13" ht="15.75" customHeight="1">
      <c r="A12" s="19" t="s">
        <v>17</v>
      </c>
      <c r="B12" s="20">
        <f t="shared" si="0"/>
        <v>4.11</v>
      </c>
      <c r="C12" s="20" t="s">
        <v>27</v>
      </c>
      <c r="D12" s="20" t="s">
        <v>27</v>
      </c>
      <c r="E12" s="20" t="s">
        <v>27</v>
      </c>
      <c r="F12" s="20" t="s">
        <v>27</v>
      </c>
      <c r="G12" s="20" t="s">
        <v>27</v>
      </c>
      <c r="H12" s="20" t="s">
        <v>27</v>
      </c>
      <c r="I12" s="20" t="s">
        <v>27</v>
      </c>
      <c r="J12" s="20" t="s">
        <v>27</v>
      </c>
      <c r="K12" s="20">
        <f>0.18+1.35</f>
        <v>1.53</v>
      </c>
      <c r="L12" s="20">
        <f>0.58+0.24</f>
        <v>0.82</v>
      </c>
      <c r="M12" s="20">
        <v>1.76</v>
      </c>
    </row>
    <row r="13" spans="1:13" ht="15.75" customHeight="1">
      <c r="A13" s="19" t="s">
        <v>18</v>
      </c>
      <c r="B13" s="20">
        <f t="shared" si="0"/>
        <v>41.5</v>
      </c>
      <c r="C13" s="20" t="s">
        <v>27</v>
      </c>
      <c r="D13" s="20">
        <v>4.61</v>
      </c>
      <c r="E13" s="20">
        <v>1.64</v>
      </c>
      <c r="F13" s="20">
        <v>4.62</v>
      </c>
      <c r="G13" s="20">
        <v>3.4</v>
      </c>
      <c r="H13" s="20">
        <v>7.09</v>
      </c>
      <c r="I13" s="20">
        <v>0.51</v>
      </c>
      <c r="J13" s="20">
        <v>4.24</v>
      </c>
      <c r="K13" s="20">
        <v>1.66</v>
      </c>
      <c r="L13" s="20">
        <v>13.72</v>
      </c>
      <c r="M13" s="20">
        <v>0.01</v>
      </c>
    </row>
    <row r="14" spans="1:13" ht="15.75" customHeight="1">
      <c r="A14" s="21" t="s">
        <v>19</v>
      </c>
      <c r="B14" s="22">
        <f t="shared" si="0"/>
        <v>163.32</v>
      </c>
      <c r="C14" s="22" t="s">
        <v>27</v>
      </c>
      <c r="D14" s="22">
        <v>1.66</v>
      </c>
      <c r="E14" s="22">
        <v>5</v>
      </c>
      <c r="F14" s="22">
        <v>4.3</v>
      </c>
      <c r="G14" s="22">
        <v>11.53</v>
      </c>
      <c r="H14" s="22">
        <v>42.18</v>
      </c>
      <c r="I14" s="22">
        <v>6.18</v>
      </c>
      <c r="J14" s="22">
        <v>10.59</v>
      </c>
      <c r="K14" s="22">
        <f>13.11-K12</f>
        <v>11.58</v>
      </c>
      <c r="L14" s="22">
        <f>67.68-L12</f>
        <v>66.86000000000001</v>
      </c>
      <c r="M14" s="22">
        <f>5.2-M12</f>
        <v>3.4400000000000004</v>
      </c>
    </row>
  </sheetData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  <ignoredErrors>
    <ignoredError sqref="A6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2009-02-13T03:01:01Z</cp:lastPrinted>
  <dcterms:created xsi:type="dcterms:W3CDTF">2006-09-28T00:56:54Z</dcterms:created>
  <dcterms:modified xsi:type="dcterms:W3CDTF">2010-03-15T05:06:50Z</dcterms:modified>
  <cp:category/>
  <cp:version/>
  <cp:contentType/>
  <cp:contentStatus/>
</cp:coreProperties>
</file>