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9600" windowHeight="8940" tabRatio="729" activeTab="0"/>
  </bookViews>
  <sheets>
    <sheet name="20-6" sheetId="1" r:id="rId1"/>
  </sheets>
  <definedNames>
    <definedName name="DATA" localSheetId="0">'20-6'!$B$10:$I$37,'20-6'!$B$45:$I$77</definedName>
    <definedName name="K_Top1" localSheetId="0">'20-6'!$B$10</definedName>
    <definedName name="K_TOP2" localSheetId="0">'20-6'!$B$45</definedName>
    <definedName name="Last1" localSheetId="0">'20-6'!$I$10</definedName>
    <definedName name="_xlnm.Print_Area" localSheetId="0">'20-6'!$A$1:$I$77</definedName>
    <definedName name="SIKI1" localSheetId="0">'20-6'!#REF!</definedName>
    <definedName name="SIKI2" localSheetId="0">'20-6'!#REF!</definedName>
    <definedName name="Tag1" localSheetId="0">'20-6'!#REF!</definedName>
    <definedName name="Tag1">#REF!</definedName>
    <definedName name="Tag2" localSheetId="0">'20-6'!$A$11</definedName>
    <definedName name="Tag3" localSheetId="0">'20-6'!$A$45</definedName>
    <definedName name="Top1" localSheetId="0">'20-6'!$A$6</definedName>
  </definedNames>
  <calcPr fullCalcOnLoad="1"/>
</workbook>
</file>

<file path=xl/sharedStrings.xml><?xml version="1.0" encoding="utf-8"?>
<sst xmlns="http://schemas.openxmlformats.org/spreadsheetml/2006/main" count="138" uniqueCount="85">
  <si>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</si>
  <si>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</si>
  <si>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</si>
  <si>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</si>
  <si>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</si>
  <si>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</si>
  <si>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</si>
  <si>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</si>
  <si>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</si>
  <si>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</si>
  <si>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</si>
  <si>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</si>
  <si>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城 南 町</t>
  </si>
  <si>
    <t>富 合 町</t>
  </si>
  <si>
    <t>玉 名 郡</t>
  </si>
  <si>
    <t>玉 東 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</si>
  <si>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</si>
  <si>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</si>
  <si>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</si>
  <si>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</si>
  <si>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</si>
  <si>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</si>
  <si>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</si>
  <si>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</si>
  <si>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</si>
  <si>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</si>
  <si>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</si>
  <si>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</si>
  <si>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</si>
  <si>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</si>
  <si>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</si>
  <si>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</si>
  <si>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</si>
  <si>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</si>
  <si>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</si>
  <si>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</si>
  <si>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</si>
  <si>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</si>
  <si>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</si>
  <si>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</si>
  <si>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</si>
  <si>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</si>
  <si>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</si>
  <si>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</si>
  <si>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</si>
  <si>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</si>
  <si>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</si>
  <si>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</si>
  <si>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市町村</t>
  </si>
  <si>
    <t>年度・市町村</t>
  </si>
  <si>
    <t>　県廃棄物対策課</t>
  </si>
  <si>
    <t>ご　 み 　処　 理</t>
  </si>
  <si>
    <t>し　  尿 　 処　  理</t>
  </si>
  <si>
    <t>ごみ総量</t>
  </si>
  <si>
    <t>収集総量</t>
  </si>
  <si>
    <t>直接搬入分</t>
  </si>
  <si>
    <t>自家処理量</t>
  </si>
  <si>
    <t>し尿総量</t>
  </si>
  <si>
    <t>し尿収集総量</t>
  </si>
  <si>
    <t>　（ｔ）</t>
  </si>
  <si>
    <t>　　（ｔ）</t>
  </si>
  <si>
    <t>（kl）</t>
  </si>
  <si>
    <t>（人）</t>
  </si>
  <si>
    <t>１）し尿収集総量には、浄化槽汚泥を含む。</t>
  </si>
  <si>
    <t>あさぎり町</t>
  </si>
  <si>
    <t>上天草市</t>
  </si>
  <si>
    <t>宇 城 市</t>
  </si>
  <si>
    <t>阿 蘇 市</t>
  </si>
  <si>
    <t>美 里 町</t>
  </si>
  <si>
    <t>南阿蘇村</t>
  </si>
  <si>
    <t>山 都 町</t>
  </si>
  <si>
    <t>天 草 市</t>
  </si>
  <si>
    <t>合 志 市</t>
  </si>
  <si>
    <t>和 水 町</t>
  </si>
  <si>
    <t>氷 川 町</t>
  </si>
  <si>
    <t>集団回収量</t>
  </si>
  <si>
    <t>水洗化人口</t>
  </si>
  <si>
    <t>葦 北 郡</t>
  </si>
  <si>
    <t>　　１９　　</t>
  </si>
  <si>
    <t>２０－６　ごみ・し尿の収集及び処理量（平成１７～平成２１年度）</t>
  </si>
  <si>
    <t>平成１７年度</t>
  </si>
  <si>
    <t>　　１８　　</t>
  </si>
  <si>
    <t>　　２０　　</t>
  </si>
  <si>
    <t>　　２１　　</t>
  </si>
  <si>
    <t>-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</si>
</sst>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3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color indexed="56"/>
      <name val="ＭＳ 明朝"/>
      <family val="1"/>
    </font>
    <font>
      <sz val="1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15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2" fillId="16" borderId="0" applyNumberFormat="0" applyBorder="0" applyAlignment="0" applyProtection="0"/>
    <xf numFmtId="0" fontId="26" fillId="17" borderId="4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17" borderId="9" applyNumberFormat="0" applyAlignment="0" applyProtection="0"/>
    <xf numFmtId="0" fontId="2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4" fillId="7" borderId="4" applyNumberFormat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59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horizontal="center" vertical="center"/>
    </xf>
    <xf numFmtId="178" fontId="9" fillId="0" borderId="0" xfId="0" applyFont="1" applyFill="1" applyBorder="1" applyAlignment="1">
      <alignment vertical="center"/>
    </xf>
    <xf numFmtId="178" fontId="9" fillId="0" borderId="0" xfId="0" applyFont="1" applyFill="1" applyBorder="1" applyAlignment="1" applyProtection="1">
      <alignment horizontal="right" vertical="center"/>
      <protection/>
    </xf>
    <xf numFmtId="178" fontId="11" fillId="0" borderId="10" xfId="0" applyFont="1" applyFill="1" applyBorder="1" applyAlignment="1" applyProtection="1" quotePrefix="1">
      <alignment horizontal="right" vertical="center"/>
      <protection/>
    </xf>
    <xf numFmtId="178" fontId="11" fillId="0" borderId="11" xfId="0" applyFont="1" applyFill="1" applyBorder="1" applyAlignment="1" applyProtection="1">
      <alignment horizontal="center" vertical="center"/>
      <protection/>
    </xf>
    <xf numFmtId="178" fontId="9" fillId="0" borderId="10" xfId="0" applyFont="1" applyFill="1" applyBorder="1" applyAlignment="1" applyProtection="1" quotePrefix="1">
      <alignment horizontal="center" vertical="center"/>
      <protection/>
    </xf>
    <xf numFmtId="178" fontId="10" fillId="0" borderId="12" xfId="0" applyFont="1" applyFill="1" applyBorder="1" applyAlignment="1" applyProtection="1">
      <alignment horizontal="center" vertical="center"/>
      <protection/>
    </xf>
    <xf numFmtId="178" fontId="9" fillId="0" borderId="12" xfId="0" applyFont="1" applyFill="1" applyBorder="1" applyAlignment="1" applyProtection="1">
      <alignment horizontal="center" vertical="center"/>
      <protection/>
    </xf>
    <xf numFmtId="202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0" xfId="0" applyFont="1" applyFill="1" applyBorder="1" applyAlignment="1" applyProtection="1">
      <alignment horizontal="center" vertical="center"/>
      <protection/>
    </xf>
    <xf numFmtId="178" fontId="9" fillId="0" borderId="0" xfId="0" applyFont="1" applyFill="1" applyAlignment="1" applyProtection="1" quotePrefix="1">
      <alignment horizontal="left" vertical="center"/>
      <protection/>
    </xf>
    <xf numFmtId="178" fontId="9" fillId="0" borderId="0" xfId="0" applyFont="1" applyFill="1" applyAlignment="1">
      <alignment horizontal="right" vertical="center"/>
    </xf>
    <xf numFmtId="178" fontId="9" fillId="0" borderId="0" xfId="0" applyFont="1" applyFill="1" applyBorder="1" applyAlignment="1">
      <alignment horizontal="right" vertical="center"/>
    </xf>
    <xf numFmtId="37" fontId="9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9" fillId="0" borderId="11" xfId="0" applyNumberFormat="1" applyFont="1" applyFill="1" applyBorder="1" applyAlignment="1" applyProtection="1">
      <alignment horizontal="center" vertical="center"/>
      <protection/>
    </xf>
    <xf numFmtId="178" fontId="9" fillId="0" borderId="0" xfId="0" applyFont="1" applyFill="1" applyAlignment="1">
      <alignment horizontal="center" vertical="center"/>
    </xf>
    <xf numFmtId="178" fontId="10" fillId="0" borderId="10" xfId="0" applyFont="1" applyFill="1" applyBorder="1" applyAlignment="1" applyProtection="1">
      <alignment horizontal="center" vertical="center"/>
      <protection/>
    </xf>
    <xf numFmtId="178" fontId="12" fillId="0" borderId="0" xfId="0" applyFont="1" applyFill="1" applyAlignment="1" applyProtection="1">
      <alignment horizontal="left" vertical="center"/>
      <protection/>
    </xf>
    <xf numFmtId="178" fontId="9" fillId="0" borderId="12" xfId="0" applyFont="1" applyFill="1" applyBorder="1" applyAlignment="1">
      <alignment horizontal="center" vertical="center"/>
    </xf>
    <xf numFmtId="178" fontId="9" fillId="0" borderId="10" xfId="0" applyFont="1" applyFill="1" applyBorder="1" applyAlignment="1" applyProtection="1" quotePrefix="1">
      <alignment horizontal="right" vertical="center" shrinkToFit="1"/>
      <protection/>
    </xf>
    <xf numFmtId="178" fontId="9" fillId="0" borderId="13" xfId="0" applyFont="1" applyFill="1" applyBorder="1" applyAlignment="1" applyProtection="1">
      <alignment horizontal="centerContinuous" vertical="center" shrinkToFit="1"/>
      <protection/>
    </xf>
    <xf numFmtId="178" fontId="9" fillId="0" borderId="14" xfId="0" applyFont="1" applyFill="1" applyBorder="1" applyAlignment="1">
      <alignment horizontal="centerContinuous" vertical="center" shrinkToFit="1"/>
    </xf>
    <xf numFmtId="178" fontId="9" fillId="0" borderId="15" xfId="0" applyFont="1" applyFill="1" applyBorder="1" applyAlignment="1">
      <alignment horizontal="centerContinuous" vertical="center" shrinkToFit="1"/>
    </xf>
    <xf numFmtId="178" fontId="9" fillId="0" borderId="16" xfId="0" applyFont="1" applyFill="1" applyBorder="1" applyAlignment="1" applyProtection="1">
      <alignment horizontal="center" vertical="center" shrinkToFit="1"/>
      <protection/>
    </xf>
    <xf numFmtId="178" fontId="9" fillId="0" borderId="12" xfId="0" applyFont="1" applyFill="1" applyBorder="1" applyAlignment="1">
      <alignment horizontal="center" vertical="center" shrinkToFit="1"/>
    </xf>
    <xf numFmtId="178" fontId="9" fillId="0" borderId="17" xfId="0" applyFont="1" applyFill="1" applyBorder="1" applyAlignment="1" applyProtection="1">
      <alignment horizontal="center" vertical="center" shrinkToFit="1"/>
      <protection/>
    </xf>
    <xf numFmtId="178" fontId="9" fillId="0" borderId="18" xfId="0" applyFont="1" applyFill="1" applyBorder="1" applyAlignment="1" applyProtection="1">
      <alignment horizontal="center" vertical="center" shrinkToFit="1"/>
      <protection/>
    </xf>
    <xf numFmtId="178" fontId="9" fillId="0" borderId="11" xfId="0" applyFont="1" applyFill="1" applyBorder="1" applyAlignment="1" applyProtection="1">
      <alignment horizontal="center" vertical="center" shrinkToFit="1"/>
      <protection/>
    </xf>
    <xf numFmtId="178" fontId="9" fillId="0" borderId="19" xfId="0" applyFont="1" applyFill="1" applyBorder="1" applyAlignment="1" applyProtection="1">
      <alignment horizontal="left" vertical="center" shrinkToFit="1"/>
      <protection/>
    </xf>
    <xf numFmtId="178" fontId="9" fillId="0" borderId="19" xfId="0" applyFont="1" applyFill="1" applyBorder="1" applyAlignment="1" applyProtection="1">
      <alignment horizontal="center" vertical="center" shrinkToFit="1"/>
      <protection/>
    </xf>
    <xf numFmtId="178" fontId="9" fillId="0" borderId="20" xfId="0" applyFont="1" applyFill="1" applyBorder="1" applyAlignment="1" applyProtection="1">
      <alignment horizontal="center" vertical="center" shrinkToFit="1"/>
      <protection/>
    </xf>
    <xf numFmtId="202" fontId="13" fillId="0" borderId="0" xfId="0" applyNumberFormat="1" applyFont="1" applyFill="1" applyBorder="1" applyAlignment="1">
      <alignment horizontal="right" vertical="center"/>
    </xf>
    <xf numFmtId="202" fontId="14" fillId="0" borderId="0" xfId="0" applyNumberFormat="1" applyFont="1" applyFill="1" applyBorder="1" applyAlignment="1">
      <alignment horizontal="right" vertical="center"/>
    </xf>
    <xf numFmtId="202" fontId="14" fillId="0" borderId="0" xfId="0" applyNumberFormat="1" applyFont="1" applyFill="1" applyBorder="1" applyAlignment="1" applyProtection="1">
      <alignment horizontal="right" vertical="center"/>
      <protection/>
    </xf>
    <xf numFmtId="202" fontId="13" fillId="0" borderId="0" xfId="0" applyNumberFormat="1" applyFont="1" applyFill="1" applyBorder="1" applyAlignment="1" applyProtection="1">
      <alignment horizontal="right" vertical="center"/>
      <protection/>
    </xf>
    <xf numFmtId="202" fontId="13" fillId="0" borderId="21" xfId="0" applyNumberFormat="1" applyFont="1" applyFill="1" applyBorder="1" applyAlignment="1" applyProtection="1">
      <alignment horizontal="right" vertical="center"/>
      <protection/>
    </xf>
    <xf numFmtId="202" fontId="14" fillId="0" borderId="22" xfId="0" applyNumberFormat="1" applyFont="1" applyFill="1" applyBorder="1" applyAlignment="1" applyProtection="1">
      <alignment horizontal="right" vertical="center"/>
      <protection/>
    </xf>
    <xf numFmtId="202" fontId="13" fillId="0" borderId="16" xfId="0" applyNumberFormat="1" applyFont="1" applyFill="1" applyBorder="1" applyAlignment="1" applyProtection="1">
      <alignment horizontal="right" vertical="center"/>
      <protection/>
    </xf>
    <xf numFmtId="202" fontId="13" fillId="0" borderId="22" xfId="0" applyNumberFormat="1" applyFont="1" applyFill="1" applyBorder="1" applyAlignment="1" applyProtection="1">
      <alignment horizontal="right" vertical="center"/>
      <protection/>
    </xf>
    <xf numFmtId="202" fontId="13" fillId="0" borderId="18" xfId="0" applyNumberFormat="1" applyFont="1" applyFill="1" applyBorder="1" applyAlignment="1" applyProtection="1">
      <alignment horizontal="right" vertical="center"/>
      <protection/>
    </xf>
    <xf numFmtId="202" fontId="14" fillId="0" borderId="18" xfId="0" applyNumberFormat="1" applyFont="1" applyFill="1" applyBorder="1" applyAlignment="1" applyProtection="1">
      <alignment horizontal="right" vertical="center"/>
      <protection/>
    </xf>
    <xf numFmtId="202" fontId="14" fillId="0" borderId="18" xfId="0" applyNumberFormat="1" applyFont="1" applyFill="1" applyBorder="1" applyAlignment="1">
      <alignment horizontal="right" vertical="center"/>
    </xf>
    <xf numFmtId="202" fontId="14" fillId="0" borderId="16" xfId="0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Alignment="1">
      <alignment vertical="center"/>
    </xf>
    <xf numFmtId="178" fontId="9" fillId="0" borderId="12" xfId="0" applyFont="1" applyFill="1" applyBorder="1" applyAlignment="1" applyProtection="1" quotePrefix="1">
      <alignment horizontal="center" vertical="center"/>
      <protection/>
    </xf>
    <xf numFmtId="178" fontId="10" fillId="0" borderId="12" xfId="0" applyFont="1" applyFill="1" applyBorder="1" applyAlignment="1" applyProtection="1" quotePrefix="1">
      <alignment horizontal="center" vertical="center"/>
      <protection/>
    </xf>
    <xf numFmtId="178" fontId="15" fillId="0" borderId="0" xfId="0" applyFont="1" applyFill="1" applyAlignment="1">
      <alignment vertical="center"/>
    </xf>
    <xf numFmtId="178" fontId="9" fillId="0" borderId="21" xfId="0" applyFont="1" applyFill="1" applyBorder="1" applyAlignment="1" applyProtection="1">
      <alignment horizontal="center" vertical="center"/>
      <protection/>
    </xf>
    <xf numFmtId="38" fontId="16" fillId="0" borderId="20" xfId="49" applyFont="1" applyFill="1" applyBorder="1" applyAlignment="1">
      <alignment horizontal="center" vertical="center"/>
    </xf>
    <xf numFmtId="202" fontId="13" fillId="0" borderId="18" xfId="0" applyNumberFormat="1" applyFont="1" applyFill="1" applyBorder="1" applyAlignment="1" applyProtection="1">
      <alignment horizontal="center" vertical="center"/>
      <protection/>
    </xf>
    <xf numFmtId="202" fontId="13" fillId="0" borderId="0" xfId="0" applyNumberFormat="1" applyFont="1" applyFill="1" applyBorder="1" applyAlignment="1" applyProtection="1">
      <alignment horizontal="center" vertical="center"/>
      <protection/>
    </xf>
    <xf numFmtId="202" fontId="14" fillId="0" borderId="18" xfId="0" applyNumberFormat="1" applyFont="1" applyFill="1" applyBorder="1" applyAlignment="1" applyProtection="1">
      <alignment horizontal="center" vertical="center"/>
      <protection/>
    </xf>
    <xf numFmtId="202" fontId="14" fillId="0" borderId="0" xfId="0" applyNumberFormat="1" applyFont="1" applyFill="1" applyBorder="1" applyAlignment="1" applyProtection="1">
      <alignment horizontal="center" vertical="center"/>
      <protection/>
    </xf>
    <xf numFmtId="202" fontId="13" fillId="0" borderId="2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78"/>
  <sheetViews>
    <sheetView showGridLines="0" tabSelected="1" zoomScale="120" zoomScaleNormal="120" zoomScalePageLayoutView="0" workbookViewId="0" topLeftCell="A1">
      <selection activeCell="F37" sqref="F37"/>
    </sheetView>
  </sheetViews>
  <sheetFormatPr defaultColWidth="10.59765625" defaultRowHeight="15"/>
  <cols>
    <col min="1" max="1" width="13.59765625" style="20" customWidth="1"/>
    <col min="2" max="8" width="8.59765625" style="1" customWidth="1"/>
    <col min="9" max="9" width="11.59765625" style="1" customWidth="1"/>
    <col min="10" max="16384" width="10.59765625" style="1" customWidth="1"/>
  </cols>
  <sheetData>
    <row r="1" spans="1:8" ht="24.75" customHeight="1">
      <c r="A1" s="22" t="s">
        <v>79</v>
      </c>
      <c r="B1" s="51"/>
      <c r="C1" s="51"/>
      <c r="D1" s="51"/>
      <c r="E1" s="51"/>
      <c r="F1" s="51"/>
      <c r="G1" s="51"/>
      <c r="H1" s="51"/>
    </row>
    <row r="2" spans="1:9" ht="15" customHeight="1">
      <c r="A2" s="2"/>
      <c r="B2" s="3"/>
      <c r="C2" s="3"/>
      <c r="D2" s="3"/>
      <c r="E2" s="3"/>
      <c r="F2" s="3"/>
      <c r="G2" s="3"/>
      <c r="H2" s="3"/>
      <c r="I2" s="4"/>
    </row>
    <row r="3" spans="1:9" ht="15" customHeight="1">
      <c r="A3" s="5"/>
      <c r="B3" s="25" t="s">
        <v>51</v>
      </c>
      <c r="C3" s="26"/>
      <c r="D3" s="26"/>
      <c r="E3" s="27"/>
      <c r="F3" s="25" t="s">
        <v>52</v>
      </c>
      <c r="G3" s="26"/>
      <c r="H3" s="27"/>
      <c r="I3" s="28"/>
    </row>
    <row r="4" spans="1:9" ht="15" customHeight="1">
      <c r="A4" s="23" t="s">
        <v>49</v>
      </c>
      <c r="B4" s="30" t="s">
        <v>53</v>
      </c>
      <c r="C4" s="30" t="s">
        <v>54</v>
      </c>
      <c r="D4" s="30" t="s">
        <v>55</v>
      </c>
      <c r="E4" s="30" t="s">
        <v>75</v>
      </c>
      <c r="F4" s="30" t="s">
        <v>57</v>
      </c>
      <c r="G4" s="30" t="s">
        <v>58</v>
      </c>
      <c r="H4" s="30" t="s">
        <v>56</v>
      </c>
      <c r="I4" s="31" t="s">
        <v>76</v>
      </c>
    </row>
    <row r="5" spans="1:9" ht="15" customHeight="1">
      <c r="A5" s="6"/>
      <c r="B5" s="33" t="s">
        <v>59</v>
      </c>
      <c r="C5" s="33" t="s">
        <v>59</v>
      </c>
      <c r="D5" s="33" t="s">
        <v>60</v>
      </c>
      <c r="E5" s="33" t="s">
        <v>60</v>
      </c>
      <c r="F5" s="34" t="s">
        <v>61</v>
      </c>
      <c r="G5" s="34" t="s">
        <v>61</v>
      </c>
      <c r="H5" s="34" t="s">
        <v>61</v>
      </c>
      <c r="I5" s="35" t="s">
        <v>62</v>
      </c>
    </row>
    <row r="6" spans="1:9" ht="21.75" customHeight="1">
      <c r="A6" s="7" t="s">
        <v>80</v>
      </c>
      <c r="B6" s="42">
        <v>648555</v>
      </c>
      <c r="C6" s="43">
        <v>553109</v>
      </c>
      <c r="D6" s="43">
        <v>71816</v>
      </c>
      <c r="E6" s="43">
        <v>23630</v>
      </c>
      <c r="F6" s="43">
        <v>586282</v>
      </c>
      <c r="G6" s="43">
        <v>580464</v>
      </c>
      <c r="H6" s="43">
        <v>5818</v>
      </c>
      <c r="I6" s="43">
        <v>1511419</v>
      </c>
    </row>
    <row r="7" spans="1:9" ht="21.75" customHeight="1">
      <c r="A7" s="49" t="s">
        <v>81</v>
      </c>
      <c r="B7" s="44">
        <v>648227</v>
      </c>
      <c r="C7" s="39">
        <v>552905</v>
      </c>
      <c r="D7" s="39">
        <v>68726</v>
      </c>
      <c r="E7" s="39">
        <v>26596</v>
      </c>
      <c r="F7" s="39">
        <v>585958</v>
      </c>
      <c r="G7" s="39">
        <v>581610</v>
      </c>
      <c r="H7" s="39">
        <v>4348</v>
      </c>
      <c r="I7" s="39">
        <v>1528463</v>
      </c>
    </row>
    <row r="8" spans="1:9" ht="21.75" customHeight="1">
      <c r="A8" s="49" t="s">
        <v>78</v>
      </c>
      <c r="B8" s="44">
        <v>633143</v>
      </c>
      <c r="C8" s="39">
        <v>550483</v>
      </c>
      <c r="D8" s="39">
        <v>56977</v>
      </c>
      <c r="E8" s="39">
        <v>25683</v>
      </c>
      <c r="F8" s="39">
        <v>567547</v>
      </c>
      <c r="G8" s="39">
        <v>560110</v>
      </c>
      <c r="H8" s="39">
        <v>7437</v>
      </c>
      <c r="I8" s="39">
        <v>1532672</v>
      </c>
    </row>
    <row r="9" spans="1:9" ht="21.75" customHeight="1">
      <c r="A9" s="49" t="s">
        <v>82</v>
      </c>
      <c r="B9" s="44">
        <v>602060</v>
      </c>
      <c r="C9" s="36">
        <v>526764</v>
      </c>
      <c r="D9" s="36">
        <v>53744</v>
      </c>
      <c r="E9" s="36">
        <v>21552</v>
      </c>
      <c r="F9" s="36">
        <v>512527</v>
      </c>
      <c r="G9" s="36">
        <v>507978</v>
      </c>
      <c r="H9" s="36">
        <v>4549</v>
      </c>
      <c r="I9" s="36">
        <v>1554161</v>
      </c>
    </row>
    <row r="10" spans="1:9" s="48" customFormat="1" ht="21.75" customHeight="1">
      <c r="A10" s="50" t="s">
        <v>83</v>
      </c>
      <c r="B10" s="46">
        <v>579843</v>
      </c>
      <c r="C10" s="37">
        <v>513153</v>
      </c>
      <c r="D10" s="37">
        <v>48312</v>
      </c>
      <c r="E10" s="37">
        <v>18378</v>
      </c>
      <c r="F10" s="37">
        <f>G10+H10</f>
        <v>553430</v>
      </c>
      <c r="G10" s="37">
        <v>547736</v>
      </c>
      <c r="H10" s="37">
        <v>5694</v>
      </c>
      <c r="I10" s="37">
        <v>1518455</v>
      </c>
    </row>
    <row r="11" spans="1:9" s="48" customFormat="1" ht="21.75" customHeight="1">
      <c r="A11" s="8" t="s">
        <v>0</v>
      </c>
      <c r="B11" s="45">
        <f>SUM(B13:B26)</f>
        <v>488777</v>
      </c>
      <c r="C11" s="38">
        <f aca="true" t="shared" si="0" ref="C11:I11">SUM(C13:C26)</f>
        <v>435473</v>
      </c>
      <c r="D11" s="38">
        <f t="shared" si="0"/>
        <v>38445</v>
      </c>
      <c r="E11" s="38">
        <f t="shared" si="0"/>
        <v>14859</v>
      </c>
      <c r="F11" s="38">
        <f t="shared" si="0"/>
        <v>388294</v>
      </c>
      <c r="G11" s="38">
        <f t="shared" si="0"/>
        <v>386640</v>
      </c>
      <c r="H11" s="38">
        <f t="shared" si="0"/>
        <v>1654</v>
      </c>
      <c r="I11" s="38">
        <f t="shared" si="0"/>
        <v>1240096</v>
      </c>
    </row>
    <row r="12" spans="1:9" s="48" customFormat="1" ht="21.75" customHeight="1">
      <c r="A12" s="8" t="s">
        <v>1</v>
      </c>
      <c r="B12" s="45">
        <f>B27+B31+K_TOP2+B48+B55+B61+B63+B66+B76</f>
        <v>91066.4</v>
      </c>
      <c r="C12" s="38">
        <f>C27+C31+C45+C48+C55+C61+C63+C66+C76</f>
        <v>77680</v>
      </c>
      <c r="D12" s="38">
        <f aca="true" t="shared" si="1" ref="D12:I12">D27+D31+D45+D48+D55+D61+D63+D66+D76</f>
        <v>9867</v>
      </c>
      <c r="E12" s="38">
        <f t="shared" si="1"/>
        <v>3519.4</v>
      </c>
      <c r="F12" s="38">
        <f t="shared" si="1"/>
        <v>165136</v>
      </c>
      <c r="G12" s="38">
        <f t="shared" si="1"/>
        <v>161096</v>
      </c>
      <c r="H12" s="38">
        <f t="shared" si="1"/>
        <v>4040</v>
      </c>
      <c r="I12" s="38">
        <f t="shared" si="1"/>
        <v>278359</v>
      </c>
    </row>
    <row r="13" spans="1:9" ht="21.75" customHeight="1">
      <c r="A13" s="9" t="s">
        <v>2</v>
      </c>
      <c r="B13" s="44">
        <v>265705</v>
      </c>
      <c r="C13" s="39">
        <v>239853</v>
      </c>
      <c r="D13" s="39">
        <v>18046</v>
      </c>
      <c r="E13" s="39">
        <v>7806</v>
      </c>
      <c r="F13" s="39">
        <f>G13+H13</f>
        <v>88281</v>
      </c>
      <c r="G13" s="39">
        <v>88221</v>
      </c>
      <c r="H13" s="39">
        <v>60</v>
      </c>
      <c r="I13" s="39">
        <v>698301</v>
      </c>
    </row>
    <row r="14" spans="1:9" ht="21.75" customHeight="1">
      <c r="A14" s="9" t="s">
        <v>3</v>
      </c>
      <c r="B14" s="44">
        <v>45791</v>
      </c>
      <c r="C14" s="39">
        <v>37996</v>
      </c>
      <c r="D14" s="39">
        <v>4369</v>
      </c>
      <c r="E14" s="39">
        <v>3426</v>
      </c>
      <c r="F14" s="39">
        <f aca="true" t="shared" si="2" ref="F14:F26">G14+H14</f>
        <v>57845</v>
      </c>
      <c r="G14" s="39">
        <v>57845</v>
      </c>
      <c r="H14" s="39">
        <v>0</v>
      </c>
      <c r="I14" s="39">
        <v>60735</v>
      </c>
    </row>
    <row r="15" spans="1:9" ht="21.75" customHeight="1">
      <c r="A15" s="9" t="s">
        <v>4</v>
      </c>
      <c r="B15" s="44">
        <v>13936</v>
      </c>
      <c r="C15" s="39">
        <v>11996</v>
      </c>
      <c r="D15" s="39">
        <v>1436</v>
      </c>
      <c r="E15" s="39">
        <v>504</v>
      </c>
      <c r="F15" s="39">
        <f t="shared" si="2"/>
        <v>9548</v>
      </c>
      <c r="G15" s="39">
        <v>9421</v>
      </c>
      <c r="H15" s="39">
        <v>127</v>
      </c>
      <c r="I15" s="39">
        <v>29120</v>
      </c>
    </row>
    <row r="16" spans="1:9" ht="21.75" customHeight="1">
      <c r="A16" s="9" t="s">
        <v>5</v>
      </c>
      <c r="B16" s="44">
        <v>17884</v>
      </c>
      <c r="C16" s="39">
        <v>16937</v>
      </c>
      <c r="D16" s="39">
        <v>947</v>
      </c>
      <c r="E16" s="39">
        <v>0</v>
      </c>
      <c r="F16" s="39">
        <f t="shared" si="2"/>
        <v>29579</v>
      </c>
      <c r="G16" s="39">
        <v>29579</v>
      </c>
      <c r="H16" s="39">
        <v>0</v>
      </c>
      <c r="I16" s="39">
        <v>40196</v>
      </c>
    </row>
    <row r="17" spans="1:9" ht="21.75" customHeight="1">
      <c r="A17" s="9" t="s">
        <v>6</v>
      </c>
      <c r="B17" s="44">
        <v>7885</v>
      </c>
      <c r="C17" s="39">
        <v>5917</v>
      </c>
      <c r="D17" s="39">
        <v>1968</v>
      </c>
      <c r="E17" s="39">
        <v>0</v>
      </c>
      <c r="F17" s="39">
        <f t="shared" si="2"/>
        <v>14167</v>
      </c>
      <c r="G17" s="39">
        <v>13667</v>
      </c>
      <c r="H17" s="39">
        <v>500</v>
      </c>
      <c r="I17" s="39">
        <v>20258</v>
      </c>
    </row>
    <row r="18" spans="1:9" ht="21.75" customHeight="1">
      <c r="A18" s="9" t="s">
        <v>7</v>
      </c>
      <c r="B18" s="44">
        <v>17003</v>
      </c>
      <c r="C18" s="39">
        <v>15349</v>
      </c>
      <c r="D18" s="39">
        <v>1161</v>
      </c>
      <c r="E18" s="39">
        <v>493</v>
      </c>
      <c r="F18" s="39">
        <f t="shared" si="2"/>
        <v>24945</v>
      </c>
      <c r="G18" s="39">
        <v>24850</v>
      </c>
      <c r="H18" s="39">
        <v>95</v>
      </c>
      <c r="I18" s="39">
        <v>55901</v>
      </c>
    </row>
    <row r="19" spans="1:9" ht="21.75" customHeight="1">
      <c r="A19" s="9" t="s">
        <v>8</v>
      </c>
      <c r="B19" s="44">
        <v>14484</v>
      </c>
      <c r="C19" s="39">
        <v>12801</v>
      </c>
      <c r="D19" s="39">
        <v>1006</v>
      </c>
      <c r="E19" s="39">
        <v>677</v>
      </c>
      <c r="F19" s="39">
        <f t="shared" si="2"/>
        <v>18303</v>
      </c>
      <c r="G19" s="39">
        <v>18212</v>
      </c>
      <c r="H19" s="39">
        <v>91</v>
      </c>
      <c r="I19" s="39">
        <v>49567</v>
      </c>
    </row>
    <row r="20" spans="1:9" ht="21.75" customHeight="1">
      <c r="A20" s="9" t="s">
        <v>9</v>
      </c>
      <c r="B20" s="44">
        <v>13299</v>
      </c>
      <c r="C20" s="39">
        <v>12564</v>
      </c>
      <c r="D20" s="39">
        <v>536</v>
      </c>
      <c r="E20" s="39">
        <v>199</v>
      </c>
      <c r="F20" s="39">
        <f t="shared" si="2"/>
        <v>20645</v>
      </c>
      <c r="G20" s="39">
        <v>20029</v>
      </c>
      <c r="H20" s="39">
        <v>616</v>
      </c>
      <c r="I20" s="39">
        <v>41774</v>
      </c>
    </row>
    <row r="21" spans="1:9" ht="21.75" customHeight="1">
      <c r="A21" s="9" t="s">
        <v>10</v>
      </c>
      <c r="B21" s="44">
        <v>11832</v>
      </c>
      <c r="C21" s="39">
        <v>10271</v>
      </c>
      <c r="D21" s="39">
        <v>1561</v>
      </c>
      <c r="E21" s="39">
        <v>0</v>
      </c>
      <c r="F21" s="39">
        <f t="shared" si="2"/>
        <v>6983</v>
      </c>
      <c r="G21" s="39">
        <v>6983</v>
      </c>
      <c r="H21" s="39">
        <v>0</v>
      </c>
      <c r="I21" s="39">
        <v>34081</v>
      </c>
    </row>
    <row r="22" spans="1:9" ht="21.75" customHeight="1">
      <c r="A22" s="9" t="s">
        <v>65</v>
      </c>
      <c r="B22" s="44">
        <v>8840</v>
      </c>
      <c r="C22" s="39">
        <v>7995</v>
      </c>
      <c r="D22" s="39">
        <v>845</v>
      </c>
      <c r="E22" s="39">
        <v>0</v>
      </c>
      <c r="F22" s="39">
        <f t="shared" si="2"/>
        <v>22159</v>
      </c>
      <c r="G22" s="39">
        <v>22129</v>
      </c>
      <c r="H22" s="39">
        <v>30</v>
      </c>
      <c r="I22" s="39">
        <v>18984</v>
      </c>
    </row>
    <row r="23" spans="1:9" ht="21.75" customHeight="1">
      <c r="A23" s="9" t="s">
        <v>66</v>
      </c>
      <c r="B23" s="44">
        <v>16872</v>
      </c>
      <c r="C23" s="39">
        <v>15835</v>
      </c>
      <c r="D23" s="39">
        <v>1037</v>
      </c>
      <c r="E23" s="39">
        <v>0</v>
      </c>
      <c r="F23" s="39">
        <f>G23+H23</f>
        <v>29820</v>
      </c>
      <c r="G23" s="39">
        <v>29738</v>
      </c>
      <c r="H23" s="39">
        <v>82</v>
      </c>
      <c r="I23" s="39">
        <v>51751</v>
      </c>
    </row>
    <row r="24" spans="1:9" ht="21.75" customHeight="1">
      <c r="A24" s="9" t="s">
        <v>67</v>
      </c>
      <c r="B24" s="44">
        <v>9139</v>
      </c>
      <c r="C24" s="39">
        <v>8148</v>
      </c>
      <c r="D24" s="39">
        <v>991</v>
      </c>
      <c r="E24" s="39">
        <v>0</v>
      </c>
      <c r="F24" s="39">
        <f t="shared" si="2"/>
        <v>13539</v>
      </c>
      <c r="G24" s="39">
        <v>13539</v>
      </c>
      <c r="H24" s="39">
        <v>0</v>
      </c>
      <c r="I24" s="39">
        <v>24137</v>
      </c>
    </row>
    <row r="25" spans="1:9" ht="21.75" customHeight="1">
      <c r="A25" s="9" t="s">
        <v>71</v>
      </c>
      <c r="B25" s="44">
        <v>32363</v>
      </c>
      <c r="C25" s="39">
        <v>27419</v>
      </c>
      <c r="D25" s="39">
        <v>4384</v>
      </c>
      <c r="E25" s="39">
        <v>560</v>
      </c>
      <c r="F25" s="39">
        <f t="shared" si="2"/>
        <v>49276</v>
      </c>
      <c r="G25" s="39">
        <v>49223</v>
      </c>
      <c r="H25" s="39">
        <v>53</v>
      </c>
      <c r="I25" s="39">
        <v>62850</v>
      </c>
    </row>
    <row r="26" spans="1:9" ht="21.75" customHeight="1">
      <c r="A26" s="9" t="s">
        <v>72</v>
      </c>
      <c r="B26" s="44">
        <v>13744</v>
      </c>
      <c r="C26" s="39">
        <v>12392</v>
      </c>
      <c r="D26" s="39">
        <v>158</v>
      </c>
      <c r="E26" s="39">
        <v>1194</v>
      </c>
      <c r="F26" s="39">
        <f t="shared" si="2"/>
        <v>3204</v>
      </c>
      <c r="G26" s="39">
        <v>3204</v>
      </c>
      <c r="H26" s="39">
        <v>0</v>
      </c>
      <c r="I26" s="39">
        <v>52441</v>
      </c>
    </row>
    <row r="27" spans="1:9" s="48" customFormat="1" ht="21.75" customHeight="1">
      <c r="A27" s="8" t="s">
        <v>11</v>
      </c>
      <c r="B27" s="45">
        <f>B30</f>
        <v>2345</v>
      </c>
      <c r="C27" s="38">
        <f aca="true" t="shared" si="3" ref="C27:I27">C30</f>
        <v>2267</v>
      </c>
      <c r="D27" s="38">
        <f t="shared" si="3"/>
        <v>78</v>
      </c>
      <c r="E27" s="38">
        <f t="shared" si="3"/>
        <v>0</v>
      </c>
      <c r="F27" s="38">
        <f t="shared" si="3"/>
        <v>7907</v>
      </c>
      <c r="G27" s="38">
        <f t="shared" si="3"/>
        <v>7867</v>
      </c>
      <c r="H27" s="38">
        <f t="shared" si="3"/>
        <v>40</v>
      </c>
      <c r="I27" s="38">
        <f t="shared" si="3"/>
        <v>7844</v>
      </c>
    </row>
    <row r="28" spans="1:9" ht="21.75" customHeight="1">
      <c r="A28" s="9" t="s">
        <v>12</v>
      </c>
      <c r="B28" s="54" t="s">
        <v>84</v>
      </c>
      <c r="C28" s="55" t="s">
        <v>84</v>
      </c>
      <c r="D28" s="55" t="s">
        <v>84</v>
      </c>
      <c r="E28" s="55" t="s">
        <v>84</v>
      </c>
      <c r="F28" s="55" t="s">
        <v>84</v>
      </c>
      <c r="G28" s="55" t="s">
        <v>84</v>
      </c>
      <c r="H28" s="55" t="s">
        <v>84</v>
      </c>
      <c r="I28" s="55" t="s">
        <v>84</v>
      </c>
    </row>
    <row r="29" spans="1:9" ht="21.75" customHeight="1">
      <c r="A29" s="9" t="s">
        <v>13</v>
      </c>
      <c r="B29" s="54" t="s">
        <v>84</v>
      </c>
      <c r="C29" s="55" t="s">
        <v>84</v>
      </c>
      <c r="D29" s="55" t="s">
        <v>84</v>
      </c>
      <c r="E29" s="55" t="s">
        <v>84</v>
      </c>
      <c r="F29" s="55" t="s">
        <v>84</v>
      </c>
      <c r="G29" s="55" t="s">
        <v>84</v>
      </c>
      <c r="H29" s="55" t="s">
        <v>84</v>
      </c>
      <c r="I29" s="55" t="s">
        <v>84</v>
      </c>
    </row>
    <row r="30" spans="1:9" ht="21.75" customHeight="1">
      <c r="A30" s="9" t="s">
        <v>68</v>
      </c>
      <c r="B30" s="44">
        <v>2345</v>
      </c>
      <c r="C30" s="39">
        <v>2267</v>
      </c>
      <c r="D30" s="39">
        <v>78</v>
      </c>
      <c r="E30" s="39">
        <v>0</v>
      </c>
      <c r="F30" s="39">
        <f>G30+H30</f>
        <v>7907</v>
      </c>
      <c r="G30" s="39">
        <v>7867</v>
      </c>
      <c r="H30" s="39">
        <v>40</v>
      </c>
      <c r="I30" s="39">
        <v>7844</v>
      </c>
    </row>
    <row r="31" spans="1:9" s="48" customFormat="1" ht="21.75" customHeight="1">
      <c r="A31" s="8" t="s">
        <v>14</v>
      </c>
      <c r="B31" s="45">
        <f>SUM(B32:B35)</f>
        <v>10299</v>
      </c>
      <c r="C31" s="38">
        <f aca="true" t="shared" si="4" ref="C31:I31">SUM(C32:C35)</f>
        <v>8700</v>
      </c>
      <c r="D31" s="38">
        <f t="shared" si="4"/>
        <v>740</v>
      </c>
      <c r="E31" s="38">
        <f t="shared" si="4"/>
        <v>859</v>
      </c>
      <c r="F31" s="38">
        <f t="shared" si="4"/>
        <v>24254</v>
      </c>
      <c r="G31" s="38">
        <f t="shared" si="4"/>
        <v>24163</v>
      </c>
      <c r="H31" s="38">
        <f t="shared" si="4"/>
        <v>91</v>
      </c>
      <c r="I31" s="38">
        <f t="shared" si="4"/>
        <v>33935</v>
      </c>
    </row>
    <row r="32" spans="1:9" ht="21.75" customHeight="1">
      <c r="A32" s="9" t="s">
        <v>15</v>
      </c>
      <c r="B32" s="44">
        <v>1144</v>
      </c>
      <c r="C32" s="39">
        <v>945</v>
      </c>
      <c r="D32" s="39">
        <v>199</v>
      </c>
      <c r="E32" s="39">
        <v>0</v>
      </c>
      <c r="F32" s="39">
        <f>G32+H32</f>
        <v>3940</v>
      </c>
      <c r="G32" s="39">
        <v>3921</v>
      </c>
      <c r="H32" s="39">
        <v>19</v>
      </c>
      <c r="I32" s="39">
        <v>4672</v>
      </c>
    </row>
    <row r="33" spans="1:9" ht="21.75" customHeight="1">
      <c r="A33" s="9" t="s">
        <v>16</v>
      </c>
      <c r="B33" s="44">
        <v>2589</v>
      </c>
      <c r="C33" s="39">
        <v>2147</v>
      </c>
      <c r="D33" s="39">
        <v>123</v>
      </c>
      <c r="E33" s="39">
        <v>319</v>
      </c>
      <c r="F33" s="39">
        <f>G33+H33</f>
        <v>8816</v>
      </c>
      <c r="G33" s="39">
        <v>8769</v>
      </c>
      <c r="H33" s="39">
        <v>47</v>
      </c>
      <c r="I33" s="39">
        <v>5395</v>
      </c>
    </row>
    <row r="34" spans="1:9" ht="21.75" customHeight="1">
      <c r="A34" s="9" t="s">
        <v>17</v>
      </c>
      <c r="B34" s="44">
        <v>4759</v>
      </c>
      <c r="C34" s="39">
        <v>3903</v>
      </c>
      <c r="D34" s="39">
        <v>316</v>
      </c>
      <c r="E34" s="39">
        <v>540</v>
      </c>
      <c r="F34" s="39">
        <f>G34+H34</f>
        <v>4422</v>
      </c>
      <c r="G34" s="39">
        <v>4416</v>
      </c>
      <c r="H34" s="39">
        <v>6</v>
      </c>
      <c r="I34" s="39">
        <v>14386</v>
      </c>
    </row>
    <row r="35" spans="1:9" ht="21.75" customHeight="1">
      <c r="A35" s="9" t="s">
        <v>73</v>
      </c>
      <c r="B35" s="44">
        <v>1807</v>
      </c>
      <c r="C35" s="39">
        <v>1705</v>
      </c>
      <c r="D35" s="39">
        <v>102</v>
      </c>
      <c r="E35" s="39">
        <v>0</v>
      </c>
      <c r="F35" s="39">
        <f>G35+H35</f>
        <v>7076</v>
      </c>
      <c r="G35" s="39">
        <v>7057</v>
      </c>
      <c r="H35" s="39">
        <v>19</v>
      </c>
      <c r="I35" s="39">
        <v>9482</v>
      </c>
    </row>
    <row r="36" spans="1:9" s="48" customFormat="1" ht="21.75" customHeight="1">
      <c r="A36" s="8" t="s">
        <v>18</v>
      </c>
      <c r="B36" s="56" t="s">
        <v>84</v>
      </c>
      <c r="C36" s="57" t="s">
        <v>84</v>
      </c>
      <c r="D36" s="57" t="s">
        <v>84</v>
      </c>
      <c r="E36" s="57" t="s">
        <v>84</v>
      </c>
      <c r="F36" s="57" t="s">
        <v>84</v>
      </c>
      <c r="G36" s="57" t="s">
        <v>84</v>
      </c>
      <c r="H36" s="57" t="s">
        <v>84</v>
      </c>
      <c r="I36" s="57" t="s">
        <v>84</v>
      </c>
    </row>
    <row r="37" spans="1:9" ht="21.75" customHeight="1">
      <c r="A37" s="52" t="s">
        <v>19</v>
      </c>
      <c r="B37" s="53" t="s">
        <v>84</v>
      </c>
      <c r="C37" s="58" t="s">
        <v>84</v>
      </c>
      <c r="D37" s="58" t="s">
        <v>84</v>
      </c>
      <c r="E37" s="58" t="s">
        <v>84</v>
      </c>
      <c r="F37" s="58" t="s">
        <v>84</v>
      </c>
      <c r="G37" s="58" t="s">
        <v>84</v>
      </c>
      <c r="H37" s="58" t="s">
        <v>84</v>
      </c>
      <c r="I37" s="58" t="s">
        <v>84</v>
      </c>
    </row>
    <row r="38" spans="1:9" ht="16.5" customHeight="1">
      <c r="A38" s="11" t="s">
        <v>63</v>
      </c>
      <c r="B38" s="12"/>
      <c r="C38" s="12"/>
      <c r="D38" s="12"/>
      <c r="E38" s="12"/>
      <c r="F38" s="10"/>
      <c r="G38" s="12"/>
      <c r="H38" s="12"/>
      <c r="I38" s="12"/>
    </row>
    <row r="39" spans="1:9" ht="16.5" customHeight="1">
      <c r="A39" s="13"/>
      <c r="B39" s="12"/>
      <c r="C39" s="12"/>
      <c r="D39" s="12"/>
      <c r="E39" s="12"/>
      <c r="F39" s="10"/>
      <c r="G39" s="12"/>
      <c r="H39" s="12"/>
      <c r="I39" s="12"/>
    </row>
    <row r="40" spans="1:6" ht="24.75" customHeight="1">
      <c r="A40" s="1"/>
      <c r="C40" s="14"/>
      <c r="E40" s="15"/>
      <c r="F40" s="10"/>
    </row>
    <row r="41" spans="1:9" ht="15" customHeight="1">
      <c r="A41" s="2"/>
      <c r="B41" s="3"/>
      <c r="C41" s="3"/>
      <c r="D41" s="3"/>
      <c r="E41" s="16"/>
      <c r="F41" s="10"/>
      <c r="G41" s="3"/>
      <c r="H41" s="13"/>
      <c r="I41" s="4" t="s">
        <v>50</v>
      </c>
    </row>
    <row r="42" spans="1:9" ht="15" customHeight="1">
      <c r="A42" s="24"/>
      <c r="B42" s="25" t="s">
        <v>51</v>
      </c>
      <c r="C42" s="26"/>
      <c r="D42" s="26"/>
      <c r="E42" s="27"/>
      <c r="F42" s="25" t="s">
        <v>52</v>
      </c>
      <c r="G42" s="26"/>
      <c r="H42" s="27"/>
      <c r="I42" s="28"/>
    </row>
    <row r="43" spans="1:9" ht="15" customHeight="1">
      <c r="A43" s="29" t="s">
        <v>48</v>
      </c>
      <c r="B43" s="30" t="s">
        <v>53</v>
      </c>
      <c r="C43" s="30" t="s">
        <v>54</v>
      </c>
      <c r="D43" s="30" t="s">
        <v>55</v>
      </c>
      <c r="E43" s="30" t="s">
        <v>75</v>
      </c>
      <c r="F43" s="30" t="s">
        <v>57</v>
      </c>
      <c r="G43" s="30" t="s">
        <v>58</v>
      </c>
      <c r="H43" s="30" t="s">
        <v>56</v>
      </c>
      <c r="I43" s="31" t="s">
        <v>76</v>
      </c>
    </row>
    <row r="44" spans="1:9" ht="15" customHeight="1">
      <c r="A44" s="32"/>
      <c r="B44" s="33" t="s">
        <v>59</v>
      </c>
      <c r="C44" s="33" t="s">
        <v>59</v>
      </c>
      <c r="D44" s="33" t="s">
        <v>60</v>
      </c>
      <c r="E44" s="33" t="s">
        <v>60</v>
      </c>
      <c r="F44" s="34" t="s">
        <v>61</v>
      </c>
      <c r="G44" s="34" t="s">
        <v>61</v>
      </c>
      <c r="H44" s="34" t="s">
        <v>61</v>
      </c>
      <c r="I44" s="35" t="s">
        <v>62</v>
      </c>
    </row>
    <row r="45" spans="1:9" ht="21.75" customHeight="1">
      <c r="A45" s="21" t="s">
        <v>20</v>
      </c>
      <c r="B45" s="47">
        <f>B46+B47</f>
        <v>18632.4</v>
      </c>
      <c r="C45" s="41">
        <f aca="true" t="shared" si="5" ref="C45:I45">C46+C47</f>
        <v>16707</v>
      </c>
      <c r="D45" s="41">
        <f t="shared" si="5"/>
        <v>613</v>
      </c>
      <c r="E45" s="41">
        <f t="shared" si="5"/>
        <v>1312.4</v>
      </c>
      <c r="F45" s="41">
        <f t="shared" si="5"/>
        <v>10899</v>
      </c>
      <c r="G45" s="41">
        <f t="shared" si="5"/>
        <v>10768</v>
      </c>
      <c r="H45" s="41">
        <f t="shared" si="5"/>
        <v>131</v>
      </c>
      <c r="I45" s="41">
        <f t="shared" si="5"/>
        <v>62553</v>
      </c>
    </row>
    <row r="46" spans="1:9" ht="21.75" customHeight="1">
      <c r="A46" s="9" t="s">
        <v>21</v>
      </c>
      <c r="B46" s="44">
        <v>8256.4</v>
      </c>
      <c r="C46" s="39">
        <v>7403</v>
      </c>
      <c r="D46" s="39">
        <v>320</v>
      </c>
      <c r="E46" s="39">
        <v>533.4</v>
      </c>
      <c r="F46" s="39">
        <f>G46+H46</f>
        <v>7967</v>
      </c>
      <c r="G46" s="39">
        <v>7907</v>
      </c>
      <c r="H46" s="39">
        <v>60</v>
      </c>
      <c r="I46" s="39">
        <v>27817</v>
      </c>
    </row>
    <row r="47" spans="1:9" ht="21.75" customHeight="1">
      <c r="A47" s="9" t="s">
        <v>22</v>
      </c>
      <c r="B47" s="44">
        <v>10376</v>
      </c>
      <c r="C47" s="39">
        <v>9304</v>
      </c>
      <c r="D47" s="39">
        <v>293</v>
      </c>
      <c r="E47" s="39">
        <v>779</v>
      </c>
      <c r="F47" s="39">
        <f>G47+H47</f>
        <v>2932</v>
      </c>
      <c r="G47" s="39">
        <v>2861</v>
      </c>
      <c r="H47" s="39">
        <v>71</v>
      </c>
      <c r="I47" s="39">
        <v>34736</v>
      </c>
    </row>
    <row r="48" spans="1:9" s="48" customFormat="1" ht="21.75" customHeight="1">
      <c r="A48" s="18" t="s">
        <v>23</v>
      </c>
      <c r="B48" s="45">
        <f>SUM(B49:B54)</f>
        <v>11167</v>
      </c>
      <c r="C48" s="38">
        <f aca="true" t="shared" si="6" ref="C48:I48">SUM(C49:C54)</f>
        <v>9285</v>
      </c>
      <c r="D48" s="38">
        <f t="shared" si="6"/>
        <v>1882</v>
      </c>
      <c r="E48" s="38">
        <f t="shared" si="6"/>
        <v>0</v>
      </c>
      <c r="F48" s="38">
        <f t="shared" si="6"/>
        <v>23193</v>
      </c>
      <c r="G48" s="38">
        <f t="shared" si="6"/>
        <v>23193</v>
      </c>
      <c r="H48" s="38">
        <f t="shared" si="6"/>
        <v>0</v>
      </c>
      <c r="I48" s="38">
        <f t="shared" si="6"/>
        <v>26652</v>
      </c>
    </row>
    <row r="49" spans="1:9" ht="21.75" customHeight="1">
      <c r="A49" s="17" t="s">
        <v>24</v>
      </c>
      <c r="B49" s="44">
        <v>1401</v>
      </c>
      <c r="C49" s="39">
        <v>1095</v>
      </c>
      <c r="D49" s="39">
        <v>306</v>
      </c>
      <c r="E49" s="39">
        <v>0</v>
      </c>
      <c r="F49" s="39">
        <f>G49+H49</f>
        <v>2134</v>
      </c>
      <c r="G49" s="39">
        <v>2134</v>
      </c>
      <c r="H49" s="39">
        <v>0</v>
      </c>
      <c r="I49" s="39">
        <v>3344</v>
      </c>
    </row>
    <row r="50" spans="1:9" ht="21.75" customHeight="1">
      <c r="A50" s="17" t="s">
        <v>25</v>
      </c>
      <c r="B50" s="44">
        <v>2844</v>
      </c>
      <c r="C50" s="39">
        <v>2192</v>
      </c>
      <c r="D50" s="39">
        <v>652</v>
      </c>
      <c r="E50" s="39">
        <v>0</v>
      </c>
      <c r="F50" s="39">
        <f>G50+H50</f>
        <v>4389</v>
      </c>
      <c r="G50" s="39">
        <v>4389</v>
      </c>
      <c r="H50" s="39">
        <v>0</v>
      </c>
      <c r="I50" s="39">
        <v>7011</v>
      </c>
    </row>
    <row r="51" spans="1:9" ht="21.75" customHeight="1">
      <c r="A51" s="17" t="s">
        <v>26</v>
      </c>
      <c r="B51" s="44">
        <v>279</v>
      </c>
      <c r="C51" s="39">
        <v>238</v>
      </c>
      <c r="D51" s="39">
        <v>41</v>
      </c>
      <c r="E51" s="39">
        <v>0</v>
      </c>
      <c r="F51" s="39">
        <f>G51+H51</f>
        <v>431</v>
      </c>
      <c r="G51" s="39">
        <v>431</v>
      </c>
      <c r="H51" s="39">
        <v>0</v>
      </c>
      <c r="I51" s="39">
        <v>556</v>
      </c>
    </row>
    <row r="52" spans="1:9" ht="21.75" customHeight="1">
      <c r="A52" s="17" t="s">
        <v>27</v>
      </c>
      <c r="B52" s="44">
        <v>1642</v>
      </c>
      <c r="C52" s="39">
        <v>1342</v>
      </c>
      <c r="D52" s="39">
        <v>300</v>
      </c>
      <c r="E52" s="39">
        <v>0</v>
      </c>
      <c r="F52" s="39">
        <f>G52+H52</f>
        <v>4273</v>
      </c>
      <c r="G52" s="39">
        <v>4273</v>
      </c>
      <c r="H52" s="39">
        <v>0</v>
      </c>
      <c r="I52" s="39">
        <v>2845</v>
      </c>
    </row>
    <row r="53" spans="1:9" ht="21.75" customHeight="1">
      <c r="A53" s="17" t="s">
        <v>28</v>
      </c>
      <c r="B53" s="44">
        <v>1841</v>
      </c>
      <c r="C53" s="39">
        <v>1682</v>
      </c>
      <c r="D53" s="39">
        <v>159</v>
      </c>
      <c r="E53" s="39">
        <v>0</v>
      </c>
      <c r="F53" s="39">
        <f>G53+H53</f>
        <v>4099</v>
      </c>
      <c r="G53" s="39">
        <v>4099</v>
      </c>
      <c r="H53" s="39">
        <v>0</v>
      </c>
      <c r="I53" s="39">
        <v>5369</v>
      </c>
    </row>
    <row r="54" spans="1:9" ht="21.75" customHeight="1">
      <c r="A54" s="17" t="s">
        <v>69</v>
      </c>
      <c r="B54" s="44">
        <v>3160</v>
      </c>
      <c r="C54" s="39">
        <v>2736</v>
      </c>
      <c r="D54" s="39">
        <v>424</v>
      </c>
      <c r="E54" s="39">
        <v>0</v>
      </c>
      <c r="F54" s="39">
        <f>G54+H54</f>
        <v>7867</v>
      </c>
      <c r="G54" s="39">
        <v>7867</v>
      </c>
      <c r="H54" s="39">
        <v>0</v>
      </c>
      <c r="I54" s="39">
        <v>7527</v>
      </c>
    </row>
    <row r="55" spans="1:9" s="48" customFormat="1" ht="21.75" customHeight="1">
      <c r="A55" s="18" t="s">
        <v>29</v>
      </c>
      <c r="B55" s="45">
        <f>SUM(B56:B60)</f>
        <v>25835</v>
      </c>
      <c r="C55" s="38">
        <f aca="true" t="shared" si="7" ref="C55:I55">SUM(C56:C60)</f>
        <v>22731</v>
      </c>
      <c r="D55" s="38">
        <f t="shared" si="7"/>
        <v>2441</v>
      </c>
      <c r="E55" s="38">
        <f t="shared" si="7"/>
        <v>663</v>
      </c>
      <c r="F55" s="38">
        <f t="shared" si="7"/>
        <v>39747</v>
      </c>
      <c r="G55" s="38">
        <f t="shared" si="7"/>
        <v>39747</v>
      </c>
      <c r="H55" s="38">
        <f t="shared" si="7"/>
        <v>0</v>
      </c>
      <c r="I55" s="38">
        <f t="shared" si="7"/>
        <v>70120</v>
      </c>
    </row>
    <row r="56" spans="1:9" ht="21.75" customHeight="1">
      <c r="A56" s="17" t="s">
        <v>30</v>
      </c>
      <c r="B56" s="44">
        <v>4504</v>
      </c>
      <c r="C56" s="39">
        <v>4248</v>
      </c>
      <c r="D56" s="39">
        <v>169</v>
      </c>
      <c r="E56" s="39">
        <v>87</v>
      </c>
      <c r="F56" s="39">
        <f>G56+H56</f>
        <v>7102</v>
      </c>
      <c r="G56" s="39">
        <v>7102</v>
      </c>
      <c r="H56" s="39">
        <v>0</v>
      </c>
      <c r="I56" s="39">
        <v>14035</v>
      </c>
    </row>
    <row r="57" spans="1:9" ht="21.75" customHeight="1">
      <c r="A57" s="17" t="s">
        <v>31</v>
      </c>
      <c r="B57" s="44">
        <v>4144</v>
      </c>
      <c r="C57" s="39">
        <v>3794</v>
      </c>
      <c r="D57" s="39">
        <v>147</v>
      </c>
      <c r="E57" s="39">
        <v>203</v>
      </c>
      <c r="F57" s="39">
        <f>G57+H57</f>
        <v>4948</v>
      </c>
      <c r="G57" s="39">
        <v>4948</v>
      </c>
      <c r="H57" s="39">
        <v>0</v>
      </c>
      <c r="I57" s="39">
        <v>7612</v>
      </c>
    </row>
    <row r="58" spans="1:9" ht="21.75" customHeight="1">
      <c r="A58" s="17" t="s">
        <v>32</v>
      </c>
      <c r="B58" s="44">
        <v>10566</v>
      </c>
      <c r="C58" s="39">
        <v>8810</v>
      </c>
      <c r="D58" s="39">
        <v>1383</v>
      </c>
      <c r="E58" s="39">
        <v>373</v>
      </c>
      <c r="F58" s="39">
        <f>G58+H58</f>
        <v>7006</v>
      </c>
      <c r="G58" s="39">
        <v>7006</v>
      </c>
      <c r="H58" s="39">
        <v>0</v>
      </c>
      <c r="I58" s="39">
        <v>31356</v>
      </c>
    </row>
    <row r="59" spans="1:9" ht="21.75" customHeight="1">
      <c r="A59" s="17" t="s">
        <v>33</v>
      </c>
      <c r="B59" s="44">
        <v>2659</v>
      </c>
      <c r="C59" s="39">
        <v>2538</v>
      </c>
      <c r="D59" s="39">
        <v>121</v>
      </c>
      <c r="E59" s="39">
        <v>0</v>
      </c>
      <c r="F59" s="39">
        <f>G59+H59</f>
        <v>6237</v>
      </c>
      <c r="G59" s="39">
        <v>6237</v>
      </c>
      <c r="H59" s="39">
        <v>0</v>
      </c>
      <c r="I59" s="39">
        <v>7191</v>
      </c>
    </row>
    <row r="60" spans="1:9" ht="21.75" customHeight="1">
      <c r="A60" s="17" t="s">
        <v>70</v>
      </c>
      <c r="B60" s="44">
        <v>3962</v>
      </c>
      <c r="C60" s="39">
        <v>3341</v>
      </c>
      <c r="D60" s="39">
        <v>621</v>
      </c>
      <c r="E60" s="39">
        <v>0</v>
      </c>
      <c r="F60" s="39">
        <f>G60+H60</f>
        <v>14454</v>
      </c>
      <c r="G60" s="39">
        <v>14454</v>
      </c>
      <c r="H60" s="39">
        <v>0</v>
      </c>
      <c r="I60" s="39">
        <v>9926</v>
      </c>
    </row>
    <row r="61" spans="1:9" s="48" customFormat="1" ht="21.75" customHeight="1">
      <c r="A61" s="18" t="s">
        <v>34</v>
      </c>
      <c r="B61" s="45">
        <f>B62</f>
        <v>4175</v>
      </c>
      <c r="C61" s="38">
        <f aca="true" t="shared" si="8" ref="C61:I61">C62</f>
        <v>2653</v>
      </c>
      <c r="D61" s="38">
        <f t="shared" si="8"/>
        <v>1306</v>
      </c>
      <c r="E61" s="38">
        <f t="shared" si="8"/>
        <v>216</v>
      </c>
      <c r="F61" s="38">
        <f t="shared" si="8"/>
        <v>3083</v>
      </c>
      <c r="G61" s="38">
        <f t="shared" si="8"/>
        <v>3083</v>
      </c>
      <c r="H61" s="38">
        <f t="shared" si="8"/>
        <v>0</v>
      </c>
      <c r="I61" s="38">
        <f t="shared" si="8"/>
        <v>10981</v>
      </c>
    </row>
    <row r="62" spans="1:9" ht="21.75" customHeight="1">
      <c r="A62" s="17" t="s">
        <v>74</v>
      </c>
      <c r="B62" s="44">
        <v>4175</v>
      </c>
      <c r="C62" s="39">
        <v>2653</v>
      </c>
      <c r="D62" s="39">
        <v>1306</v>
      </c>
      <c r="E62" s="39">
        <v>216</v>
      </c>
      <c r="F62" s="39">
        <f>G62+H62</f>
        <v>3083</v>
      </c>
      <c r="G62" s="39">
        <v>3083</v>
      </c>
      <c r="H62" s="39">
        <v>0</v>
      </c>
      <c r="I62" s="39">
        <v>10981</v>
      </c>
    </row>
    <row r="63" spans="1:9" s="48" customFormat="1" ht="21.75" customHeight="1">
      <c r="A63" s="18" t="s">
        <v>77</v>
      </c>
      <c r="B63" s="45">
        <f>B64+B65</f>
        <v>4633</v>
      </c>
      <c r="C63" s="38">
        <f aca="true" t="shared" si="9" ref="C63:I63">C64+C65</f>
        <v>3769</v>
      </c>
      <c r="D63" s="38">
        <f t="shared" si="9"/>
        <v>864</v>
      </c>
      <c r="E63" s="38">
        <f t="shared" si="9"/>
        <v>0</v>
      </c>
      <c r="F63" s="38">
        <f t="shared" si="9"/>
        <v>18479</v>
      </c>
      <c r="G63" s="38">
        <f t="shared" si="9"/>
        <v>18422</v>
      </c>
      <c r="H63" s="38">
        <f t="shared" si="9"/>
        <v>57</v>
      </c>
      <c r="I63" s="38">
        <f t="shared" si="9"/>
        <v>18318</v>
      </c>
    </row>
    <row r="64" spans="1:9" ht="21.75" customHeight="1">
      <c r="A64" s="17" t="s">
        <v>35</v>
      </c>
      <c r="B64" s="44">
        <v>3720</v>
      </c>
      <c r="C64" s="39">
        <v>2970</v>
      </c>
      <c r="D64" s="39">
        <v>750</v>
      </c>
      <c r="E64" s="39">
        <v>0</v>
      </c>
      <c r="F64" s="39">
        <f>G64+H64</f>
        <v>13857</v>
      </c>
      <c r="G64" s="39">
        <v>13818</v>
      </c>
      <c r="H64" s="39">
        <v>39</v>
      </c>
      <c r="I64" s="39">
        <v>14580</v>
      </c>
    </row>
    <row r="65" spans="1:9" ht="21.75" customHeight="1">
      <c r="A65" s="17" t="s">
        <v>36</v>
      </c>
      <c r="B65" s="44">
        <v>913</v>
      </c>
      <c r="C65" s="39">
        <v>799</v>
      </c>
      <c r="D65" s="39">
        <v>114</v>
      </c>
      <c r="E65" s="39">
        <v>0</v>
      </c>
      <c r="F65" s="39">
        <f>G65+H65</f>
        <v>4622</v>
      </c>
      <c r="G65" s="39">
        <v>4604</v>
      </c>
      <c r="H65" s="39">
        <v>18</v>
      </c>
      <c r="I65" s="39">
        <v>3738</v>
      </c>
    </row>
    <row r="66" spans="1:9" s="48" customFormat="1" ht="21.75" customHeight="1">
      <c r="A66" s="18" t="s">
        <v>37</v>
      </c>
      <c r="B66" s="45">
        <f>SUM(B67:B75)</f>
        <v>12003</v>
      </c>
      <c r="C66" s="38">
        <f aca="true" t="shared" si="10" ref="C66:I66">SUM(C67:C75)</f>
        <v>9657</v>
      </c>
      <c r="D66" s="38">
        <f t="shared" si="10"/>
        <v>1877</v>
      </c>
      <c r="E66" s="38">
        <f t="shared" si="10"/>
        <v>469</v>
      </c>
      <c r="F66" s="38">
        <f t="shared" si="10"/>
        <v>35575</v>
      </c>
      <c r="G66" s="38">
        <f t="shared" si="10"/>
        <v>31854</v>
      </c>
      <c r="H66" s="38">
        <f t="shared" si="10"/>
        <v>3721</v>
      </c>
      <c r="I66" s="38">
        <f t="shared" si="10"/>
        <v>41036</v>
      </c>
    </row>
    <row r="67" spans="1:9" ht="21.75" customHeight="1">
      <c r="A67" s="17" t="s">
        <v>38</v>
      </c>
      <c r="B67" s="44">
        <v>2194</v>
      </c>
      <c r="C67" s="39">
        <v>1466</v>
      </c>
      <c r="D67" s="39">
        <v>562</v>
      </c>
      <c r="E67" s="39">
        <v>166</v>
      </c>
      <c r="F67" s="39">
        <f>G67+H67</f>
        <v>8666</v>
      </c>
      <c r="G67" s="39">
        <v>8560</v>
      </c>
      <c r="H67" s="39">
        <v>106</v>
      </c>
      <c r="I67" s="39">
        <v>7619</v>
      </c>
    </row>
    <row r="68" spans="1:9" ht="21.75" customHeight="1">
      <c r="A68" s="17" t="s">
        <v>39</v>
      </c>
      <c r="B68" s="44">
        <v>2245</v>
      </c>
      <c r="C68" s="39">
        <v>1676</v>
      </c>
      <c r="D68" s="39">
        <v>266</v>
      </c>
      <c r="E68" s="39">
        <v>303</v>
      </c>
      <c r="F68" s="39">
        <f aca="true" t="shared" si="11" ref="F68:F75">G68+H68</f>
        <v>8678</v>
      </c>
      <c r="G68" s="39">
        <v>5458</v>
      </c>
      <c r="H68" s="39">
        <v>3220</v>
      </c>
      <c r="I68" s="39">
        <v>6310</v>
      </c>
    </row>
    <row r="69" spans="1:9" ht="21.75" customHeight="1">
      <c r="A69" s="17" t="s">
        <v>40</v>
      </c>
      <c r="B69" s="44">
        <v>817</v>
      </c>
      <c r="C69" s="39">
        <v>753</v>
      </c>
      <c r="D69" s="39">
        <v>64</v>
      </c>
      <c r="E69" s="39">
        <v>0</v>
      </c>
      <c r="F69" s="39">
        <f t="shared" si="11"/>
        <v>1886</v>
      </c>
      <c r="G69" s="39">
        <v>1851</v>
      </c>
      <c r="H69" s="39">
        <v>35</v>
      </c>
      <c r="I69" s="39">
        <v>3132</v>
      </c>
    </row>
    <row r="70" spans="1:9" ht="21.75" customHeight="1">
      <c r="A70" s="17" t="s">
        <v>41</v>
      </c>
      <c r="B70" s="44">
        <v>366</v>
      </c>
      <c r="C70" s="39">
        <v>348</v>
      </c>
      <c r="D70" s="39">
        <v>18</v>
      </c>
      <c r="E70" s="39">
        <v>0</v>
      </c>
      <c r="F70" s="39">
        <f t="shared" si="11"/>
        <v>1177</v>
      </c>
      <c r="G70" s="39">
        <v>1165</v>
      </c>
      <c r="H70" s="39">
        <v>12</v>
      </c>
      <c r="I70" s="39">
        <v>1864</v>
      </c>
    </row>
    <row r="71" spans="1:9" ht="21.75" customHeight="1">
      <c r="A71" s="17" t="s">
        <v>42</v>
      </c>
      <c r="B71" s="44">
        <v>915</v>
      </c>
      <c r="C71" s="39">
        <v>754</v>
      </c>
      <c r="D71" s="39">
        <v>161</v>
      </c>
      <c r="E71" s="39">
        <v>0</v>
      </c>
      <c r="F71" s="39">
        <f t="shared" si="11"/>
        <v>3512</v>
      </c>
      <c r="G71" s="39">
        <v>3438</v>
      </c>
      <c r="H71" s="39">
        <v>74</v>
      </c>
      <c r="I71" s="39">
        <v>2647</v>
      </c>
    </row>
    <row r="72" spans="1:9" ht="21.75" customHeight="1">
      <c r="A72" s="17" t="s">
        <v>43</v>
      </c>
      <c r="B72" s="44">
        <v>279</v>
      </c>
      <c r="C72" s="39">
        <v>259</v>
      </c>
      <c r="D72" s="39">
        <v>20</v>
      </c>
      <c r="E72" s="39">
        <v>0</v>
      </c>
      <c r="F72" s="39">
        <f t="shared" si="11"/>
        <v>1379</v>
      </c>
      <c r="G72" s="39">
        <v>1373</v>
      </c>
      <c r="H72" s="39">
        <v>6</v>
      </c>
      <c r="I72" s="39">
        <v>1119</v>
      </c>
    </row>
    <row r="73" spans="1:9" ht="21.75" customHeight="1">
      <c r="A73" s="17" t="s">
        <v>44</v>
      </c>
      <c r="B73" s="44">
        <v>656</v>
      </c>
      <c r="C73" s="39">
        <v>553</v>
      </c>
      <c r="D73" s="39">
        <v>103</v>
      </c>
      <c r="E73" s="39">
        <v>0</v>
      </c>
      <c r="F73" s="39">
        <f t="shared" si="11"/>
        <v>1317</v>
      </c>
      <c r="G73" s="39">
        <v>1312</v>
      </c>
      <c r="H73" s="39">
        <v>5</v>
      </c>
      <c r="I73" s="39">
        <v>2850</v>
      </c>
    </row>
    <row r="74" spans="1:9" ht="21.75" customHeight="1">
      <c r="A74" s="17" t="s">
        <v>45</v>
      </c>
      <c r="B74" s="44">
        <v>697</v>
      </c>
      <c r="C74" s="39">
        <v>591</v>
      </c>
      <c r="D74" s="39">
        <v>106</v>
      </c>
      <c r="E74" s="39">
        <v>0</v>
      </c>
      <c r="F74" s="39">
        <f t="shared" si="11"/>
        <v>3308</v>
      </c>
      <c r="G74" s="39">
        <v>3135</v>
      </c>
      <c r="H74" s="39">
        <v>173</v>
      </c>
      <c r="I74" s="39">
        <v>2100</v>
      </c>
    </row>
    <row r="75" spans="1:9" ht="21.75" customHeight="1">
      <c r="A75" s="17" t="s">
        <v>64</v>
      </c>
      <c r="B75" s="44">
        <v>3834</v>
      </c>
      <c r="C75" s="39">
        <v>3257</v>
      </c>
      <c r="D75" s="39">
        <v>577</v>
      </c>
      <c r="E75" s="39">
        <v>0</v>
      </c>
      <c r="F75" s="39">
        <f t="shared" si="11"/>
        <v>5652</v>
      </c>
      <c r="G75" s="39">
        <v>5562</v>
      </c>
      <c r="H75" s="39">
        <v>90</v>
      </c>
      <c r="I75" s="39">
        <v>13395</v>
      </c>
    </row>
    <row r="76" spans="1:9" s="48" customFormat="1" ht="21.75" customHeight="1">
      <c r="A76" s="18" t="s">
        <v>46</v>
      </c>
      <c r="B76" s="45">
        <f>B77</f>
        <v>1977</v>
      </c>
      <c r="C76" s="38">
        <f aca="true" t="shared" si="12" ref="C76:I76">C77</f>
        <v>1911</v>
      </c>
      <c r="D76" s="38">
        <f t="shared" si="12"/>
        <v>66</v>
      </c>
      <c r="E76" s="38">
        <f t="shared" si="12"/>
        <v>0</v>
      </c>
      <c r="F76" s="38">
        <f t="shared" si="12"/>
        <v>1999</v>
      </c>
      <c r="G76" s="38">
        <f t="shared" si="12"/>
        <v>1999</v>
      </c>
      <c r="H76" s="38">
        <f t="shared" si="12"/>
        <v>0</v>
      </c>
      <c r="I76" s="38">
        <f t="shared" si="12"/>
        <v>6920</v>
      </c>
    </row>
    <row r="77" spans="1:9" ht="21.75" customHeight="1">
      <c r="A77" s="19" t="s">
        <v>47</v>
      </c>
      <c r="B77" s="40">
        <v>1977</v>
      </c>
      <c r="C77" s="40">
        <v>1911</v>
      </c>
      <c r="D77" s="40">
        <v>66</v>
      </c>
      <c r="E77" s="40">
        <v>0</v>
      </c>
      <c r="F77" s="40">
        <f>G77+H77</f>
        <v>1999</v>
      </c>
      <c r="G77" s="40">
        <v>1999</v>
      </c>
      <c r="H77" s="40">
        <v>0</v>
      </c>
      <c r="I77" s="40">
        <v>6920</v>
      </c>
    </row>
    <row r="78" spans="1:9" ht="11.25">
      <c r="A78" s="2"/>
      <c r="B78" s="3"/>
      <c r="C78" s="3"/>
      <c r="D78" s="3"/>
      <c r="E78" s="3"/>
      <c r="F78" s="3"/>
      <c r="G78" s="3"/>
      <c r="H78" s="3"/>
      <c r="I78" s="3"/>
    </row>
  </sheetData>
  <sheetProtection/>
  <printOptions horizontalCentered="1"/>
  <pageMargins left="0.3937007874015748" right="0.3937007874015748" top="0.5905511811023623" bottom="0.3937007874015748" header="0.31496062992125984" footer="0.5118110236220472"/>
  <pageSetup fitToHeight="2" horizontalDpi="600" verticalDpi="600" orientation="portrait" paperSize="9" r:id="rId1"/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情報企画課</cp:lastModifiedBy>
  <cp:lastPrinted>2012-02-28T04:12:43Z</cp:lastPrinted>
  <dcterms:created xsi:type="dcterms:W3CDTF">1998-01-28T01:13:55Z</dcterms:created>
  <dcterms:modified xsi:type="dcterms:W3CDTF">2012-02-28T05:41:01Z</dcterms:modified>
  <cp:category/>
  <cp:version/>
  <cp:contentType/>
  <cp:contentStatus/>
</cp:coreProperties>
</file>