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135" windowHeight="8715" activeTab="0"/>
  </bookViews>
  <sheets>
    <sheet name="11-12" sheetId="1" r:id="rId1"/>
  </sheets>
  <definedNames>
    <definedName name="DATA" localSheetId="0">'11-12'!$B$10:$E$36,'11-12'!$G$6:$J$35</definedName>
    <definedName name="K_Top1" localSheetId="0">'11-12'!$B$10</definedName>
    <definedName name="K_TOP2" localSheetId="0">'11-12'!$G$6</definedName>
    <definedName name="Last1" localSheetId="0">'11-12'!$E$10</definedName>
    <definedName name="_xlnm.Print_Area" localSheetId="0">'11-12'!$A$1:$J$42</definedName>
    <definedName name="SIKI1" localSheetId="0">'11-12'!#REF!</definedName>
    <definedName name="SIKI2" localSheetId="0">'11-12'!#REF!</definedName>
    <definedName name="Tag1" localSheetId="0">'11-12'!#REF!</definedName>
    <definedName name="Tag1">#REF!</definedName>
    <definedName name="Tag2" localSheetId="0">'11-12'!$A$11</definedName>
    <definedName name="Tag3" localSheetId="0">'11-12'!$F$6</definedName>
    <definedName name="Top1" localSheetId="0">'11-12'!$A$6</definedName>
  </definedNames>
  <calcPr fullCalcOnLoad="1"/>
</workbook>
</file>

<file path=xl/sharedStrings.xml><?xml version="1.0" encoding="utf-8"?>
<sst xmlns="http://schemas.openxmlformats.org/spreadsheetml/2006/main" count="79" uniqueCount="74">
  <si>
    <t>（単位　ｍ）</t>
  </si>
  <si>
    <t>実延長</t>
  </si>
  <si>
    <t>市町村</t>
  </si>
  <si>
    <t>国　　道</t>
  </si>
  <si>
    <t>県　　道</t>
  </si>
  <si>
    <t>市町村道</t>
  </si>
  <si>
    <t>阿 蘇 郡</t>
  </si>
  <si>
    <t>南小国町</t>
  </si>
  <si>
    <t>小 国 町</t>
  </si>
  <si>
    <t>産 山 村</t>
  </si>
  <si>
    <t>高 森 町</t>
  </si>
  <si>
    <t>市    計</t>
  </si>
  <si>
    <t>西 原 村</t>
  </si>
  <si>
    <t>郡    計</t>
  </si>
  <si>
    <t>熊 本 市</t>
  </si>
  <si>
    <t>上益城郡</t>
  </si>
  <si>
    <t>八 代 市</t>
  </si>
  <si>
    <t>御 船 町</t>
  </si>
  <si>
    <t>人 吉 市</t>
  </si>
  <si>
    <t>嘉 島 町</t>
  </si>
  <si>
    <t>荒 尾 市</t>
  </si>
  <si>
    <t>益 城 町</t>
  </si>
  <si>
    <t>水 俣 市</t>
  </si>
  <si>
    <t>玉 名 市</t>
  </si>
  <si>
    <t>山 鹿 市</t>
  </si>
  <si>
    <t>八 代 郡</t>
  </si>
  <si>
    <t>菊 池 市</t>
  </si>
  <si>
    <t>芦 北 町</t>
  </si>
  <si>
    <t>津奈木町</t>
  </si>
  <si>
    <t>球 磨 郡</t>
  </si>
  <si>
    <t>錦    町</t>
  </si>
  <si>
    <t>多良木町</t>
  </si>
  <si>
    <t>下益城郡</t>
  </si>
  <si>
    <t>湯 前 町</t>
  </si>
  <si>
    <t>水 上 村</t>
  </si>
  <si>
    <t>相 良 村</t>
  </si>
  <si>
    <t>五 木 村</t>
  </si>
  <si>
    <t>玉 名 郡</t>
  </si>
  <si>
    <t>山 江 村</t>
  </si>
  <si>
    <t>玉 東 町</t>
  </si>
  <si>
    <t>球 磨 村</t>
  </si>
  <si>
    <t>南 関 町</t>
  </si>
  <si>
    <t>あさぎり町</t>
  </si>
  <si>
    <t>長 洲 町</t>
  </si>
  <si>
    <t>天 草 郡</t>
  </si>
  <si>
    <t>苓 北 町</t>
  </si>
  <si>
    <t>菊 池 郡</t>
  </si>
  <si>
    <t>大 津 町</t>
  </si>
  <si>
    <t>菊 陽 町</t>
  </si>
  <si>
    <t>１）各年４月１日現在。</t>
  </si>
  <si>
    <t>県道路保全課</t>
  </si>
  <si>
    <t>年・市町村</t>
  </si>
  <si>
    <t>南阿蘇村</t>
  </si>
  <si>
    <t>山 都 町</t>
  </si>
  <si>
    <t>氷 川 町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</si>
  <si>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</si>
  <si>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</si>
  <si>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</si>
  <si>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</si>
  <si>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</si>
  <si>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</si>
  <si>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</si>
  <si>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２）国道は日本道路公団（現・西日本高速道路株式会社）管理分を含まない。</t>
  </si>
  <si>
    <t>実 延 長 の 内 訳</t>
  </si>
  <si>
    <t>宇 土 市</t>
  </si>
  <si>
    <t>葦 北 郡</t>
  </si>
  <si>
    <t>甲 佐 町</t>
  </si>
  <si>
    <t>　２１</t>
  </si>
  <si>
    <t>　２２</t>
  </si>
  <si>
    <t>１１－１２　市町村別道路実延長（平成１９～平成２３年）</t>
  </si>
  <si>
    <t>平成１９年</t>
  </si>
  <si>
    <t>　２０</t>
  </si>
  <si>
    <t>　２３</t>
  </si>
  <si>
    <t>-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</si>
</sst>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\&quot;#,##0_);\(&quot;\&quot;#,##0\)"/>
    <numFmt numFmtId="229" formatCode="#,##0.00000;&quot;△ &quot;#,##0.00000"/>
    <numFmt numFmtId="230" formatCode="#,##0.0_);\(#,##0.0\)"/>
    <numFmt numFmtId="231" formatCode="0.0_);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2" fillId="0" borderId="0">
      <alignment/>
      <protection/>
    </xf>
    <xf numFmtId="37" fontId="2" fillId="0" borderId="0">
      <alignment/>
      <protection/>
    </xf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7" fontId="5" fillId="0" borderId="0" xfId="21" applyFont="1" applyFill="1" applyAlignment="1">
      <alignment vertical="center"/>
      <protection/>
    </xf>
    <xf numFmtId="177" fontId="5" fillId="0" borderId="0" xfId="21" applyFont="1" applyFill="1" applyBorder="1" applyAlignment="1">
      <alignment vertical="center"/>
      <protection/>
    </xf>
    <xf numFmtId="37" fontId="5" fillId="0" borderId="0" xfId="21" applyNumberFormat="1" applyFont="1" applyFill="1" applyBorder="1" applyAlignment="1" applyProtection="1">
      <alignment horizontal="center" vertical="center"/>
      <protection/>
    </xf>
    <xf numFmtId="177" fontId="5" fillId="0" borderId="0" xfId="21" applyFont="1" applyFill="1" applyBorder="1" applyAlignment="1" applyProtection="1">
      <alignment vertical="center"/>
      <protection/>
    </xf>
    <xf numFmtId="177" fontId="5" fillId="0" borderId="0" xfId="21" applyFont="1" applyFill="1" applyAlignment="1" applyProtection="1" quotePrefix="1">
      <alignment horizontal="left" vertical="center"/>
      <protection/>
    </xf>
    <xf numFmtId="177" fontId="5" fillId="0" borderId="0" xfId="21" applyFont="1" applyFill="1" applyBorder="1" applyAlignment="1" applyProtection="1">
      <alignment horizontal="left" vertical="center"/>
      <protection/>
    </xf>
    <xf numFmtId="177" fontId="6" fillId="0" borderId="0" xfId="21" applyFont="1" applyFill="1" applyBorder="1" applyAlignment="1" applyProtection="1">
      <alignment horizontal="left" vertical="center"/>
      <protection/>
    </xf>
    <xf numFmtId="177" fontId="6" fillId="0" borderId="0" xfId="21" applyFont="1" applyFill="1" applyBorder="1" applyAlignment="1">
      <alignment vertical="center"/>
      <protection/>
    </xf>
    <xf numFmtId="177" fontId="6" fillId="0" borderId="0" xfId="21" applyFont="1" applyFill="1" applyBorder="1" applyAlignment="1" applyProtection="1">
      <alignment horizontal="right" vertical="center"/>
      <protection/>
    </xf>
    <xf numFmtId="177" fontId="6" fillId="0" borderId="1" xfId="21" applyFont="1" applyFill="1" applyBorder="1" applyAlignment="1" applyProtection="1">
      <alignment horizontal="center" vertical="center"/>
      <protection/>
    </xf>
    <xf numFmtId="177" fontId="6" fillId="0" borderId="2" xfId="21" applyFont="1" applyFill="1" applyBorder="1" applyAlignment="1" applyProtection="1">
      <alignment horizontal="center" vertical="center"/>
      <protection/>
    </xf>
    <xf numFmtId="177" fontId="6" fillId="0" borderId="3" xfId="21" applyFont="1" applyFill="1" applyBorder="1" applyAlignment="1" applyProtection="1">
      <alignment horizontal="centerContinuous" vertical="center"/>
      <protection/>
    </xf>
    <xf numFmtId="177" fontId="6" fillId="0" borderId="4" xfId="21" applyFont="1" applyFill="1" applyBorder="1" applyAlignment="1">
      <alignment horizontal="centerContinuous" vertical="center"/>
      <protection/>
    </xf>
    <xf numFmtId="177" fontId="6" fillId="0" borderId="5" xfId="21" applyFont="1" applyFill="1" applyBorder="1" applyAlignment="1">
      <alignment vertical="center"/>
      <protection/>
    </xf>
    <xf numFmtId="177" fontId="6" fillId="0" borderId="6" xfId="21" applyFont="1" applyFill="1" applyBorder="1" applyAlignment="1">
      <alignment vertical="center"/>
      <protection/>
    </xf>
    <xf numFmtId="177" fontId="6" fillId="0" borderId="7" xfId="21" applyFont="1" applyFill="1" applyBorder="1" applyAlignment="1" applyProtection="1">
      <alignment horizontal="center" vertical="center"/>
      <protection/>
    </xf>
    <xf numFmtId="177" fontId="6" fillId="0" borderId="8" xfId="21" applyFont="1" applyFill="1" applyBorder="1" applyAlignment="1" applyProtection="1">
      <alignment horizontal="center" vertical="center"/>
      <protection/>
    </xf>
    <xf numFmtId="177" fontId="6" fillId="0" borderId="1" xfId="21" applyFont="1" applyFill="1" applyBorder="1" applyAlignment="1" applyProtection="1" quotePrefix="1">
      <alignment horizontal="center" vertical="center"/>
      <protection/>
    </xf>
    <xf numFmtId="37" fontId="7" fillId="0" borderId="3" xfId="21" applyNumberFormat="1" applyFont="1" applyFill="1" applyBorder="1" applyAlignment="1" applyProtection="1">
      <alignment horizontal="center" vertical="center"/>
      <protection/>
    </xf>
    <xf numFmtId="177" fontId="6" fillId="0" borderId="9" xfId="21" applyFont="1" applyFill="1" applyBorder="1" applyAlignment="1" applyProtection="1" quotePrefix="1">
      <alignment horizontal="center" vertical="center"/>
      <protection/>
    </xf>
    <xf numFmtId="37" fontId="6" fillId="0" borderId="10" xfId="21" applyNumberFormat="1" applyFont="1" applyFill="1" applyBorder="1" applyAlignment="1" applyProtection="1">
      <alignment horizontal="center" vertical="center"/>
      <protection/>
    </xf>
    <xf numFmtId="177" fontId="7" fillId="0" borderId="9" xfId="21" applyFont="1" applyFill="1" applyBorder="1" applyAlignment="1" applyProtection="1" quotePrefix="1">
      <alignment horizontal="center" vertical="center"/>
      <protection/>
    </xf>
    <xf numFmtId="177" fontId="7" fillId="0" borderId="9" xfId="21" applyFont="1" applyFill="1" applyBorder="1" applyAlignment="1" applyProtection="1">
      <alignment horizontal="center" vertical="center"/>
      <protection/>
    </xf>
    <xf numFmtId="177" fontId="6" fillId="0" borderId="9" xfId="21" applyFont="1" applyFill="1" applyBorder="1" applyAlignment="1" applyProtection="1">
      <alignment horizontal="center" vertical="center"/>
      <protection/>
    </xf>
    <xf numFmtId="37" fontId="7" fillId="0" borderId="10" xfId="21" applyNumberFormat="1" applyFont="1" applyFill="1" applyBorder="1" applyAlignment="1" applyProtection="1">
      <alignment horizontal="center" vertical="center"/>
      <protection/>
    </xf>
    <xf numFmtId="177" fontId="6" fillId="0" borderId="5" xfId="21" applyFont="1" applyFill="1" applyBorder="1" applyAlignment="1" applyProtection="1">
      <alignment horizontal="center" vertical="center"/>
      <protection/>
    </xf>
    <xf numFmtId="177" fontId="6" fillId="0" borderId="11" xfId="21" applyFont="1" applyFill="1" applyBorder="1" applyAlignment="1">
      <alignment vertical="center"/>
      <protection/>
    </xf>
    <xf numFmtId="177" fontId="6" fillId="0" borderId="12" xfId="21" applyFont="1" applyFill="1" applyBorder="1" applyAlignment="1">
      <alignment vertical="center"/>
      <protection/>
    </xf>
    <xf numFmtId="176" fontId="8" fillId="0" borderId="4" xfId="21" applyNumberFormat="1" applyFont="1" applyFill="1" applyBorder="1" applyAlignment="1" applyProtection="1">
      <alignment horizontal="right" vertical="center"/>
      <protection/>
    </xf>
    <xf numFmtId="176" fontId="8" fillId="0" borderId="0" xfId="21" applyNumberFormat="1" applyFont="1" applyFill="1" applyBorder="1" applyAlignment="1" applyProtection="1">
      <alignment horizontal="right" vertical="center"/>
      <protection/>
    </xf>
    <xf numFmtId="176" fontId="8" fillId="0" borderId="0" xfId="22" applyNumberFormat="1" applyFont="1" applyFill="1" applyBorder="1" applyAlignment="1" applyProtection="1">
      <alignment horizontal="right" vertical="center"/>
      <protection/>
    </xf>
    <xf numFmtId="176" fontId="9" fillId="0" borderId="0" xfId="22" applyNumberFormat="1" applyFont="1" applyFill="1" applyBorder="1" applyAlignment="1" applyProtection="1">
      <alignment horizontal="right" vertical="center"/>
      <protection/>
    </xf>
    <xf numFmtId="176" fontId="8" fillId="0" borderId="9" xfId="22" applyNumberFormat="1" applyFont="1" applyFill="1" applyBorder="1" applyAlignment="1" applyProtection="1">
      <alignment horizontal="right" vertical="center"/>
      <protection/>
    </xf>
    <xf numFmtId="176" fontId="8" fillId="0" borderId="12" xfId="22" applyNumberFormat="1" applyFont="1" applyFill="1" applyBorder="1" applyAlignment="1" applyProtection="1">
      <alignment horizontal="right" vertical="center"/>
      <protection/>
    </xf>
    <xf numFmtId="176" fontId="8" fillId="0" borderId="5" xfId="22" applyNumberFormat="1" applyFont="1" applyFill="1" applyBorder="1" applyAlignment="1" applyProtection="1">
      <alignment horizontal="right" vertical="center"/>
      <protection/>
    </xf>
    <xf numFmtId="176" fontId="9" fillId="0" borderId="3" xfId="22" applyNumberFormat="1" applyFont="1" applyFill="1" applyBorder="1" applyAlignment="1" applyProtection="1">
      <alignment horizontal="right" vertical="center"/>
      <protection/>
    </xf>
    <xf numFmtId="176" fontId="9" fillId="0" borderId="4" xfId="22" applyNumberFormat="1" applyFont="1" applyFill="1" applyBorder="1" applyAlignment="1" applyProtection="1">
      <alignment horizontal="right" vertical="center"/>
      <protection/>
    </xf>
    <xf numFmtId="176" fontId="9" fillId="0" borderId="10" xfId="22" applyNumberFormat="1" applyFont="1" applyFill="1" applyBorder="1" applyAlignment="1" applyProtection="1">
      <alignment horizontal="right" vertical="center"/>
      <protection/>
    </xf>
    <xf numFmtId="177" fontId="10" fillId="0" borderId="0" xfId="21" applyFont="1" applyFill="1" applyAlignment="1" applyProtection="1">
      <alignment horizontal="left" vertical="center"/>
      <protection/>
    </xf>
    <xf numFmtId="176" fontId="9" fillId="0" borderId="11" xfId="22" applyNumberFormat="1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-12" xfId="21"/>
    <cellStyle name="標準_11-12xls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 transitionEvaluation="1"/>
  <dimension ref="A1:K43"/>
  <sheetViews>
    <sheetView showGridLines="0" tabSelected="1" zoomScale="120" zoomScaleNormal="120" workbookViewId="0" topLeftCell="A1">
      <pane ySplit="5" topLeftCell="BM6" activePane="bottomLeft" state="frozen"/>
      <selection pane="topLeft" activeCell="A1" sqref="A1"/>
      <selection pane="bottomLeft" activeCell="E27" sqref="E27"/>
    </sheetView>
  </sheetViews>
  <sheetFormatPr defaultColWidth="10.625" defaultRowHeight="13.5"/>
  <cols>
    <col min="1" max="1" width="12.625" style="1" customWidth="1"/>
    <col min="2" max="2" width="11.625" style="1" customWidth="1"/>
    <col min="3" max="4" width="10.625" style="1" customWidth="1"/>
    <col min="5" max="5" width="11.625" style="1" customWidth="1"/>
    <col min="6" max="6" width="12.625" style="1" customWidth="1"/>
    <col min="7" max="7" width="10.625" style="1" customWidth="1"/>
    <col min="8" max="9" width="10.125" style="1" customWidth="1"/>
    <col min="10" max="10" width="10.625" style="1" customWidth="1"/>
    <col min="11" max="16384" width="10.625" style="1" customWidth="1"/>
  </cols>
  <sheetData>
    <row r="1" spans="1:11" ht="24.75" customHeight="1">
      <c r="A1" s="39" t="s">
        <v>69</v>
      </c>
      <c r="E1" s="2"/>
      <c r="F1" s="3"/>
      <c r="G1" s="4"/>
      <c r="H1" s="4"/>
      <c r="I1" s="4"/>
      <c r="J1" s="4"/>
      <c r="K1" s="2"/>
    </row>
    <row r="2" ht="15" customHeight="1">
      <c r="C2" s="5"/>
    </row>
    <row r="3" spans="1:10" ht="15" customHeight="1">
      <c r="A3" s="7" t="s">
        <v>0</v>
      </c>
      <c r="B3" s="8"/>
      <c r="C3" s="8"/>
      <c r="D3" s="8"/>
      <c r="E3" s="8"/>
      <c r="F3" s="8"/>
      <c r="G3" s="8"/>
      <c r="H3" s="8"/>
      <c r="I3" s="7"/>
      <c r="J3" s="9" t="s">
        <v>50</v>
      </c>
    </row>
    <row r="4" spans="1:11" ht="15" customHeight="1">
      <c r="A4" s="10" t="s">
        <v>51</v>
      </c>
      <c r="B4" s="11" t="s">
        <v>1</v>
      </c>
      <c r="C4" s="12" t="s">
        <v>63</v>
      </c>
      <c r="D4" s="13"/>
      <c r="E4" s="13"/>
      <c r="F4" s="11" t="s">
        <v>2</v>
      </c>
      <c r="G4" s="11" t="s">
        <v>1</v>
      </c>
      <c r="H4" s="12" t="s">
        <v>63</v>
      </c>
      <c r="I4" s="13"/>
      <c r="J4" s="13"/>
      <c r="K4" s="2"/>
    </row>
    <row r="5" spans="1:11" ht="15" customHeight="1">
      <c r="A5" s="14"/>
      <c r="B5" s="15"/>
      <c r="C5" s="16" t="s">
        <v>3</v>
      </c>
      <c r="D5" s="16" t="s">
        <v>4</v>
      </c>
      <c r="E5" s="17" t="s">
        <v>5</v>
      </c>
      <c r="F5" s="15"/>
      <c r="G5" s="15"/>
      <c r="H5" s="16" t="s">
        <v>3</v>
      </c>
      <c r="I5" s="16" t="s">
        <v>4</v>
      </c>
      <c r="J5" s="17" t="s">
        <v>5</v>
      </c>
      <c r="K5" s="2"/>
    </row>
    <row r="6" spans="1:11" ht="22.5" customHeight="1">
      <c r="A6" s="18" t="s">
        <v>70</v>
      </c>
      <c r="B6" s="29">
        <v>25381742</v>
      </c>
      <c r="C6" s="29">
        <v>1219462</v>
      </c>
      <c r="D6" s="29">
        <v>3021312</v>
      </c>
      <c r="E6" s="29">
        <v>21140968</v>
      </c>
      <c r="F6" s="19" t="s">
        <v>6</v>
      </c>
      <c r="G6" s="36">
        <f>H6+I6+J6</f>
        <v>2007436</v>
      </c>
      <c r="H6" s="37">
        <f>SUM(H7:H12)</f>
        <v>99259</v>
      </c>
      <c r="I6" s="37">
        <f>SUM(I7:I12)</f>
        <v>216581</v>
      </c>
      <c r="J6" s="37">
        <f>SUM(J7:J12)</f>
        <v>1691596</v>
      </c>
      <c r="K6" s="2"/>
    </row>
    <row r="7" spans="1:11" ht="22.5" customHeight="1">
      <c r="A7" s="20" t="s">
        <v>71</v>
      </c>
      <c r="B7" s="30">
        <v>25466837</v>
      </c>
      <c r="C7" s="30">
        <v>1231849</v>
      </c>
      <c r="D7" s="30">
        <v>3012526</v>
      </c>
      <c r="E7" s="30">
        <v>21222462</v>
      </c>
      <c r="F7" s="21" t="s">
        <v>7</v>
      </c>
      <c r="G7" s="38">
        <f aca="true" t="shared" si="0" ref="G7:G35">H7+I7+J7</f>
        <v>360950</v>
      </c>
      <c r="H7" s="31">
        <v>21213</v>
      </c>
      <c r="I7" s="31">
        <v>27547</v>
      </c>
      <c r="J7" s="31">
        <v>312190</v>
      </c>
      <c r="K7" s="2"/>
    </row>
    <row r="8" spans="1:11" ht="22.5" customHeight="1">
      <c r="A8" s="20" t="s">
        <v>67</v>
      </c>
      <c r="B8" s="30">
        <v>25579962</v>
      </c>
      <c r="C8" s="30">
        <v>1231653</v>
      </c>
      <c r="D8" s="30">
        <v>3009587</v>
      </c>
      <c r="E8" s="30">
        <v>21338722</v>
      </c>
      <c r="F8" s="21" t="s">
        <v>8</v>
      </c>
      <c r="G8" s="38">
        <f t="shared" si="0"/>
        <v>347458</v>
      </c>
      <c r="H8" s="31">
        <v>33066</v>
      </c>
      <c r="I8" s="31">
        <v>13889</v>
      </c>
      <c r="J8" s="31">
        <v>300503</v>
      </c>
      <c r="K8" s="2"/>
    </row>
    <row r="9" spans="1:11" ht="22.5" customHeight="1">
      <c r="A9" s="20" t="s">
        <v>68</v>
      </c>
      <c r="B9" s="31">
        <v>25721342</v>
      </c>
      <c r="C9" s="31">
        <v>1242408</v>
      </c>
      <c r="D9" s="31">
        <v>2946894</v>
      </c>
      <c r="E9" s="31">
        <v>21532040</v>
      </c>
      <c r="F9" s="21" t="s">
        <v>9</v>
      </c>
      <c r="G9" s="38">
        <f t="shared" si="0"/>
        <v>182804</v>
      </c>
      <c r="H9" s="31">
        <v>106</v>
      </c>
      <c r="I9" s="31">
        <v>24682</v>
      </c>
      <c r="J9" s="31">
        <v>158016</v>
      </c>
      <c r="K9" s="2"/>
    </row>
    <row r="10" spans="1:11" ht="22.5" customHeight="1">
      <c r="A10" s="22" t="s">
        <v>72</v>
      </c>
      <c r="B10" s="32">
        <f>B11+B12</f>
        <v>25737332</v>
      </c>
      <c r="C10" s="32">
        <f>C11+C12</f>
        <v>1239644</v>
      </c>
      <c r="D10" s="32">
        <f>D11+D12</f>
        <v>3005920</v>
      </c>
      <c r="E10" s="32">
        <f>E11+E12</f>
        <v>21491768</v>
      </c>
      <c r="F10" s="21" t="s">
        <v>10</v>
      </c>
      <c r="G10" s="38">
        <f t="shared" si="0"/>
        <v>340943</v>
      </c>
      <c r="H10" s="31">
        <v>23037</v>
      </c>
      <c r="I10" s="31">
        <v>64158</v>
      </c>
      <c r="J10" s="31">
        <v>253748</v>
      </c>
      <c r="K10" s="2"/>
    </row>
    <row r="11" spans="1:11" ht="22.5" customHeight="1">
      <c r="A11" s="23" t="s">
        <v>11</v>
      </c>
      <c r="B11" s="32">
        <f>SUM(B13:B26)</f>
        <v>16439270</v>
      </c>
      <c r="C11" s="32">
        <f>SUM(C13:C26)</f>
        <v>730944</v>
      </c>
      <c r="D11" s="32">
        <f>SUM(D13:D26)</f>
        <v>1700397</v>
      </c>
      <c r="E11" s="32">
        <f>SUM(E13:E26)</f>
        <v>14007929</v>
      </c>
      <c r="F11" s="21" t="s">
        <v>12</v>
      </c>
      <c r="G11" s="38">
        <f t="shared" si="0"/>
        <v>169408</v>
      </c>
      <c r="H11" s="31" t="s">
        <v>73</v>
      </c>
      <c r="I11" s="31">
        <v>19857</v>
      </c>
      <c r="J11" s="31">
        <v>149551</v>
      </c>
      <c r="K11" s="2"/>
    </row>
    <row r="12" spans="1:11" ht="22.5" customHeight="1">
      <c r="A12" s="23" t="s">
        <v>13</v>
      </c>
      <c r="B12" s="32">
        <f>B27+B29+B34+G13+G19+G21+G24+G34+G6</f>
        <v>9298062</v>
      </c>
      <c r="C12" s="32">
        <f>C27+C29+C34+H13+H19+H21+H24+H34+H6</f>
        <v>508700</v>
      </c>
      <c r="D12" s="32">
        <f>D27+D29+D34+I13+I19+I21+I24+I34+I6</f>
        <v>1305523</v>
      </c>
      <c r="E12" s="32">
        <f>E27+E29+E34+J13+J19+J21+J24+J34+J6</f>
        <v>7483839</v>
      </c>
      <c r="F12" s="21" t="s">
        <v>52</v>
      </c>
      <c r="G12" s="38">
        <f t="shared" si="0"/>
        <v>605873</v>
      </c>
      <c r="H12" s="31">
        <v>21837</v>
      </c>
      <c r="I12" s="31">
        <v>66448</v>
      </c>
      <c r="J12" s="31">
        <v>517588</v>
      </c>
      <c r="K12" s="2"/>
    </row>
    <row r="13" spans="1:11" ht="22.5" customHeight="1">
      <c r="A13" s="24" t="s">
        <v>14</v>
      </c>
      <c r="B13" s="32">
        <f>C13+D13+E13</f>
        <v>3760652</v>
      </c>
      <c r="C13" s="31">
        <v>99610</v>
      </c>
      <c r="D13" s="31">
        <v>335554</v>
      </c>
      <c r="E13" s="31">
        <v>3325488</v>
      </c>
      <c r="F13" s="25" t="s">
        <v>15</v>
      </c>
      <c r="G13" s="38">
        <f t="shared" si="0"/>
        <v>2119699</v>
      </c>
      <c r="H13" s="32">
        <f>SUM(H14:H18)</f>
        <v>115820</v>
      </c>
      <c r="I13" s="32">
        <f>SUM(I14:I18)</f>
        <v>315961</v>
      </c>
      <c r="J13" s="32">
        <f>SUM(J14:J18)</f>
        <v>1687918</v>
      </c>
      <c r="K13" s="2"/>
    </row>
    <row r="14" spans="1:11" ht="22.5" customHeight="1">
      <c r="A14" s="24" t="s">
        <v>16</v>
      </c>
      <c r="B14" s="32">
        <f aca="true" t="shared" si="1" ref="B14:B36">C14+D14+E14</f>
        <v>2014810</v>
      </c>
      <c r="C14" s="31">
        <v>87066</v>
      </c>
      <c r="D14" s="31">
        <v>274004</v>
      </c>
      <c r="E14" s="31">
        <v>1653740</v>
      </c>
      <c r="F14" s="21" t="s">
        <v>17</v>
      </c>
      <c r="G14" s="38">
        <f t="shared" si="0"/>
        <v>317920</v>
      </c>
      <c r="H14" s="31">
        <v>24081</v>
      </c>
      <c r="I14" s="31">
        <v>39312</v>
      </c>
      <c r="J14" s="31">
        <v>254527</v>
      </c>
      <c r="K14" s="2"/>
    </row>
    <row r="15" spans="1:11" ht="22.5" customHeight="1">
      <c r="A15" s="24" t="s">
        <v>18</v>
      </c>
      <c r="B15" s="32">
        <f t="shared" si="1"/>
        <v>472563</v>
      </c>
      <c r="C15" s="31">
        <v>42484</v>
      </c>
      <c r="D15" s="31">
        <v>25341</v>
      </c>
      <c r="E15" s="31">
        <v>404738</v>
      </c>
      <c r="F15" s="21" t="s">
        <v>19</v>
      </c>
      <c r="G15" s="38">
        <f t="shared" si="0"/>
        <v>125376</v>
      </c>
      <c r="H15" s="31">
        <v>6399</v>
      </c>
      <c r="I15" s="31">
        <v>10299</v>
      </c>
      <c r="J15" s="31">
        <v>108678</v>
      </c>
      <c r="K15" s="2"/>
    </row>
    <row r="16" spans="1:11" ht="22.5" customHeight="1">
      <c r="A16" s="24" t="s">
        <v>20</v>
      </c>
      <c r="B16" s="32">
        <f t="shared" si="1"/>
        <v>328696</v>
      </c>
      <c r="C16" s="31">
        <v>19473</v>
      </c>
      <c r="D16" s="31">
        <v>31686</v>
      </c>
      <c r="E16" s="31">
        <v>277537</v>
      </c>
      <c r="F16" s="21" t="s">
        <v>21</v>
      </c>
      <c r="G16" s="38">
        <f t="shared" si="0"/>
        <v>243085</v>
      </c>
      <c r="H16" s="31">
        <v>8966</v>
      </c>
      <c r="I16" s="31">
        <v>40077</v>
      </c>
      <c r="J16" s="31">
        <v>194042</v>
      </c>
      <c r="K16" s="2"/>
    </row>
    <row r="17" spans="1:11" ht="22.5" customHeight="1">
      <c r="A17" s="24" t="s">
        <v>22</v>
      </c>
      <c r="B17" s="32">
        <f t="shared" si="1"/>
        <v>408735</v>
      </c>
      <c r="C17" s="31">
        <v>27604</v>
      </c>
      <c r="D17" s="31">
        <v>61118</v>
      </c>
      <c r="E17" s="31">
        <v>320013</v>
      </c>
      <c r="F17" s="21" t="s">
        <v>66</v>
      </c>
      <c r="G17" s="38">
        <f t="shared" si="0"/>
        <v>234391</v>
      </c>
      <c r="H17" s="31">
        <v>8104</v>
      </c>
      <c r="I17" s="31">
        <v>37066</v>
      </c>
      <c r="J17" s="31">
        <v>189221</v>
      </c>
      <c r="K17" s="2"/>
    </row>
    <row r="18" spans="1:11" ht="22.5" customHeight="1">
      <c r="A18" s="24" t="s">
        <v>23</v>
      </c>
      <c r="B18" s="32">
        <f t="shared" si="1"/>
        <v>947511</v>
      </c>
      <c r="C18" s="31">
        <v>32347</v>
      </c>
      <c r="D18" s="31">
        <v>88252</v>
      </c>
      <c r="E18" s="31">
        <v>826912</v>
      </c>
      <c r="F18" s="21" t="s">
        <v>53</v>
      </c>
      <c r="G18" s="38">
        <f t="shared" si="0"/>
        <v>1198927</v>
      </c>
      <c r="H18" s="31">
        <v>68270</v>
      </c>
      <c r="I18" s="31">
        <v>189207</v>
      </c>
      <c r="J18" s="31">
        <v>941450</v>
      </c>
      <c r="K18" s="2"/>
    </row>
    <row r="19" spans="1:11" ht="22.5" customHeight="1">
      <c r="A19" s="24" t="s">
        <v>24</v>
      </c>
      <c r="B19" s="32">
        <f t="shared" si="1"/>
        <v>1173446</v>
      </c>
      <c r="C19" s="31">
        <v>32712</v>
      </c>
      <c r="D19" s="31">
        <v>141441</v>
      </c>
      <c r="E19" s="31">
        <v>999293</v>
      </c>
      <c r="F19" s="25" t="s">
        <v>25</v>
      </c>
      <c r="G19" s="38">
        <f t="shared" si="0"/>
        <v>324458</v>
      </c>
      <c r="H19" s="32">
        <f>H20</f>
        <v>7862</v>
      </c>
      <c r="I19" s="32">
        <v>15515</v>
      </c>
      <c r="J19" s="32">
        <f>J20</f>
        <v>301081</v>
      </c>
      <c r="K19" s="2"/>
    </row>
    <row r="20" spans="1:11" ht="22.5" customHeight="1">
      <c r="A20" s="24" t="s">
        <v>26</v>
      </c>
      <c r="B20" s="32">
        <f t="shared" si="1"/>
        <v>1206541</v>
      </c>
      <c r="C20" s="31">
        <v>37862</v>
      </c>
      <c r="D20" s="31">
        <v>146162</v>
      </c>
      <c r="E20" s="31">
        <v>1022517</v>
      </c>
      <c r="F20" s="21" t="s">
        <v>54</v>
      </c>
      <c r="G20" s="38">
        <f t="shared" si="0"/>
        <v>324458</v>
      </c>
      <c r="H20" s="31">
        <v>7862</v>
      </c>
      <c r="I20" s="31">
        <v>15515</v>
      </c>
      <c r="J20" s="31">
        <v>301081</v>
      </c>
      <c r="K20" s="2"/>
    </row>
    <row r="21" spans="1:11" ht="22.5" customHeight="1">
      <c r="A21" s="24" t="s">
        <v>64</v>
      </c>
      <c r="B21" s="32">
        <f t="shared" si="1"/>
        <v>548243</v>
      </c>
      <c r="C21" s="31">
        <v>26060</v>
      </c>
      <c r="D21" s="31">
        <v>18998</v>
      </c>
      <c r="E21" s="31">
        <v>503185</v>
      </c>
      <c r="F21" s="25" t="s">
        <v>65</v>
      </c>
      <c r="G21" s="38">
        <f t="shared" si="0"/>
        <v>660109</v>
      </c>
      <c r="H21" s="32">
        <f>SUM(H22:H23)</f>
        <v>36561</v>
      </c>
      <c r="I21" s="32">
        <f>SUM(I22:I23)</f>
        <v>144695</v>
      </c>
      <c r="J21" s="32">
        <f>SUM(J22:J23)</f>
        <v>478853</v>
      </c>
      <c r="K21" s="2"/>
    </row>
    <row r="22" spans="1:11" ht="22.5" customHeight="1">
      <c r="A22" s="24" t="s">
        <v>55</v>
      </c>
      <c r="B22" s="32">
        <f t="shared" si="1"/>
        <v>549741</v>
      </c>
      <c r="C22" s="31">
        <v>57766</v>
      </c>
      <c r="D22" s="31">
        <v>35126</v>
      </c>
      <c r="E22" s="31">
        <v>456849</v>
      </c>
      <c r="F22" s="21" t="s">
        <v>27</v>
      </c>
      <c r="G22" s="38">
        <f t="shared" si="0"/>
        <v>523437</v>
      </c>
      <c r="H22" s="31">
        <v>29011</v>
      </c>
      <c r="I22" s="31">
        <v>128196</v>
      </c>
      <c r="J22" s="31">
        <v>366230</v>
      </c>
      <c r="K22" s="2"/>
    </row>
    <row r="23" spans="1:11" ht="22.5" customHeight="1">
      <c r="A23" s="24" t="s">
        <v>56</v>
      </c>
      <c r="B23" s="32">
        <f t="shared" si="1"/>
        <v>1127679</v>
      </c>
      <c r="C23" s="31">
        <v>56299</v>
      </c>
      <c r="D23" s="31">
        <v>66707</v>
      </c>
      <c r="E23" s="31">
        <v>1004673</v>
      </c>
      <c r="F23" s="21" t="s">
        <v>28</v>
      </c>
      <c r="G23" s="38">
        <f t="shared" si="0"/>
        <v>136672</v>
      </c>
      <c r="H23" s="31">
        <v>7550</v>
      </c>
      <c r="I23" s="31">
        <v>16499</v>
      </c>
      <c r="J23" s="31">
        <v>112623</v>
      </c>
      <c r="K23" s="2"/>
    </row>
    <row r="24" spans="1:11" ht="22.5" customHeight="1">
      <c r="A24" s="24" t="s">
        <v>57</v>
      </c>
      <c r="B24" s="32">
        <f t="shared" si="1"/>
        <v>937165</v>
      </c>
      <c r="C24" s="31">
        <v>56348</v>
      </c>
      <c r="D24" s="31">
        <v>154583</v>
      </c>
      <c r="E24" s="31">
        <v>726234</v>
      </c>
      <c r="F24" s="25" t="s">
        <v>29</v>
      </c>
      <c r="G24" s="38">
        <f t="shared" si="0"/>
        <v>2105716</v>
      </c>
      <c r="H24" s="32">
        <f>SUM(H25:H33)</f>
        <v>134547</v>
      </c>
      <c r="I24" s="32">
        <f>SUM(I25:I33)</f>
        <v>319876</v>
      </c>
      <c r="J24" s="32">
        <f>SUM(J25:J33)</f>
        <v>1651293</v>
      </c>
      <c r="K24" s="2"/>
    </row>
    <row r="25" spans="1:11" ht="22.5" customHeight="1">
      <c r="A25" s="24" t="s">
        <v>58</v>
      </c>
      <c r="B25" s="32">
        <f t="shared" si="1"/>
        <v>2499977</v>
      </c>
      <c r="C25" s="31">
        <v>146170</v>
      </c>
      <c r="D25" s="31">
        <v>279157</v>
      </c>
      <c r="E25" s="31">
        <v>2074650</v>
      </c>
      <c r="F25" s="21" t="s">
        <v>30</v>
      </c>
      <c r="G25" s="38">
        <f t="shared" si="0"/>
        <v>234498</v>
      </c>
      <c r="H25" s="31">
        <v>7793</v>
      </c>
      <c r="I25" s="31">
        <v>29396</v>
      </c>
      <c r="J25" s="31">
        <v>197309</v>
      </c>
      <c r="K25" s="2"/>
    </row>
    <row r="26" spans="1:11" ht="22.5" customHeight="1">
      <c r="A26" s="24" t="s">
        <v>59</v>
      </c>
      <c r="B26" s="32">
        <f t="shared" si="1"/>
        <v>463511</v>
      </c>
      <c r="C26" s="31">
        <v>9143</v>
      </c>
      <c r="D26" s="31">
        <v>42268</v>
      </c>
      <c r="E26" s="31">
        <v>412100</v>
      </c>
      <c r="F26" s="21" t="s">
        <v>31</v>
      </c>
      <c r="G26" s="38">
        <f t="shared" si="0"/>
        <v>334604</v>
      </c>
      <c r="H26" s="31">
        <v>5259</v>
      </c>
      <c r="I26" s="31">
        <v>74656</v>
      </c>
      <c r="J26" s="31">
        <v>254689</v>
      </c>
      <c r="K26" s="2"/>
    </row>
    <row r="27" spans="1:11" ht="22.5" customHeight="1">
      <c r="A27" s="23" t="s">
        <v>32</v>
      </c>
      <c r="B27" s="32">
        <f t="shared" si="1"/>
        <v>370186</v>
      </c>
      <c r="C27" s="32">
        <v>41703</v>
      </c>
      <c r="D27" s="32">
        <v>35652</v>
      </c>
      <c r="E27" s="32">
        <f>E28</f>
        <v>292831</v>
      </c>
      <c r="F27" s="21" t="s">
        <v>33</v>
      </c>
      <c r="G27" s="38">
        <f t="shared" si="0"/>
        <v>108308</v>
      </c>
      <c r="H27" s="31">
        <v>12510</v>
      </c>
      <c r="I27" s="31">
        <v>8337</v>
      </c>
      <c r="J27" s="31">
        <v>87461</v>
      </c>
      <c r="K27" s="2"/>
    </row>
    <row r="28" spans="1:11" ht="22.5" customHeight="1">
      <c r="A28" s="24" t="s">
        <v>60</v>
      </c>
      <c r="B28" s="32">
        <f t="shared" si="1"/>
        <v>370186</v>
      </c>
      <c r="C28" s="31">
        <v>41703</v>
      </c>
      <c r="D28" s="31">
        <v>35652</v>
      </c>
      <c r="E28" s="31">
        <v>292831</v>
      </c>
      <c r="F28" s="21" t="s">
        <v>34</v>
      </c>
      <c r="G28" s="38">
        <f t="shared" si="0"/>
        <v>191520</v>
      </c>
      <c r="H28" s="31">
        <v>16330</v>
      </c>
      <c r="I28" s="31">
        <v>32309</v>
      </c>
      <c r="J28" s="31">
        <v>142881</v>
      </c>
      <c r="K28" s="2"/>
    </row>
    <row r="29" spans="1:11" ht="22.5" customHeight="1">
      <c r="A29" s="23" t="s">
        <v>37</v>
      </c>
      <c r="B29" s="32">
        <f t="shared" si="1"/>
        <v>788746</v>
      </c>
      <c r="C29" s="32">
        <f>SUM(C30:C33)</f>
        <v>25483</v>
      </c>
      <c r="D29" s="32">
        <f>SUM(D30:D33)</f>
        <v>120426</v>
      </c>
      <c r="E29" s="32">
        <f>SUM(E30:E33)</f>
        <v>642837</v>
      </c>
      <c r="F29" s="21" t="s">
        <v>35</v>
      </c>
      <c r="G29" s="38">
        <f t="shared" si="0"/>
        <v>135278</v>
      </c>
      <c r="H29" s="31">
        <v>19080</v>
      </c>
      <c r="I29" s="31">
        <v>8309</v>
      </c>
      <c r="J29" s="31">
        <v>107889</v>
      </c>
      <c r="K29" s="2"/>
    </row>
    <row r="30" spans="1:11" ht="22.5" customHeight="1">
      <c r="A30" s="24" t="s">
        <v>39</v>
      </c>
      <c r="B30" s="32">
        <f t="shared" si="1"/>
        <v>116787</v>
      </c>
      <c r="C30" s="31">
        <v>2900</v>
      </c>
      <c r="D30" s="31">
        <v>12899</v>
      </c>
      <c r="E30" s="31">
        <v>100988</v>
      </c>
      <c r="F30" s="21" t="s">
        <v>36</v>
      </c>
      <c r="G30" s="38">
        <f t="shared" si="0"/>
        <v>197822</v>
      </c>
      <c r="H30" s="31">
        <v>34038</v>
      </c>
      <c r="I30" s="31">
        <v>43854</v>
      </c>
      <c r="J30" s="31">
        <v>119930</v>
      </c>
      <c r="K30" s="2"/>
    </row>
    <row r="31" spans="1:11" ht="22.5" customHeight="1">
      <c r="A31" s="24" t="s">
        <v>41</v>
      </c>
      <c r="B31" s="32">
        <f t="shared" si="1"/>
        <v>222231</v>
      </c>
      <c r="C31" s="31">
        <v>10707</v>
      </c>
      <c r="D31" s="31">
        <v>31409</v>
      </c>
      <c r="E31" s="31">
        <v>180115</v>
      </c>
      <c r="F31" s="21" t="s">
        <v>38</v>
      </c>
      <c r="G31" s="38">
        <f t="shared" si="0"/>
        <v>165214</v>
      </c>
      <c r="H31" s="31">
        <v>737</v>
      </c>
      <c r="I31" s="31">
        <v>27850</v>
      </c>
      <c r="J31" s="31">
        <v>136627</v>
      </c>
      <c r="K31" s="2"/>
    </row>
    <row r="32" spans="1:11" ht="22.5" customHeight="1">
      <c r="A32" s="24" t="s">
        <v>43</v>
      </c>
      <c r="B32" s="32">
        <f t="shared" si="1"/>
        <v>119546</v>
      </c>
      <c r="C32" s="31">
        <v>6242</v>
      </c>
      <c r="D32" s="31">
        <v>6525</v>
      </c>
      <c r="E32" s="31">
        <v>106779</v>
      </c>
      <c r="F32" s="21" t="s">
        <v>40</v>
      </c>
      <c r="G32" s="38">
        <f t="shared" si="0"/>
        <v>206602</v>
      </c>
      <c r="H32" s="31">
        <v>30841</v>
      </c>
      <c r="I32" s="31">
        <v>45755</v>
      </c>
      <c r="J32" s="31">
        <v>130006</v>
      </c>
      <c r="K32" s="2"/>
    </row>
    <row r="33" spans="1:11" ht="22.5" customHeight="1">
      <c r="A33" s="24" t="s">
        <v>61</v>
      </c>
      <c r="B33" s="32">
        <f t="shared" si="1"/>
        <v>330182</v>
      </c>
      <c r="C33" s="31">
        <v>5634</v>
      </c>
      <c r="D33" s="31">
        <v>69593</v>
      </c>
      <c r="E33" s="31">
        <v>254955</v>
      </c>
      <c r="F33" s="21" t="s">
        <v>42</v>
      </c>
      <c r="G33" s="38">
        <f t="shared" si="0"/>
        <v>531870</v>
      </c>
      <c r="H33" s="31">
        <v>7959</v>
      </c>
      <c r="I33" s="31">
        <v>49410</v>
      </c>
      <c r="J33" s="31">
        <v>474501</v>
      </c>
      <c r="K33" s="2"/>
    </row>
    <row r="34" spans="1:11" ht="22.5" customHeight="1">
      <c r="A34" s="23" t="s">
        <v>46</v>
      </c>
      <c r="B34" s="32">
        <f t="shared" si="1"/>
        <v>608355</v>
      </c>
      <c r="C34" s="32">
        <f>SUM(C35:C36)</f>
        <v>27732</v>
      </c>
      <c r="D34" s="32">
        <f>SUM(D35:D36)</f>
        <v>105153</v>
      </c>
      <c r="E34" s="32">
        <f>SUM(E35:E36)</f>
        <v>475470</v>
      </c>
      <c r="F34" s="25" t="s">
        <v>44</v>
      </c>
      <c r="G34" s="38">
        <f t="shared" si="0"/>
        <v>313357</v>
      </c>
      <c r="H34" s="32">
        <v>19733</v>
      </c>
      <c r="I34" s="32">
        <v>31664</v>
      </c>
      <c r="J34" s="32">
        <f>J35</f>
        <v>261960</v>
      </c>
      <c r="K34" s="2"/>
    </row>
    <row r="35" spans="1:11" ht="22.5" customHeight="1">
      <c r="A35" s="24" t="s">
        <v>47</v>
      </c>
      <c r="B35" s="32">
        <f t="shared" si="1"/>
        <v>338233</v>
      </c>
      <c r="C35" s="31">
        <v>16886</v>
      </c>
      <c r="D35" s="31">
        <v>59953</v>
      </c>
      <c r="E35" s="33">
        <v>261394</v>
      </c>
      <c r="F35" s="21" t="s">
        <v>45</v>
      </c>
      <c r="G35" s="38">
        <f t="shared" si="0"/>
        <v>313357</v>
      </c>
      <c r="H35" s="31">
        <v>19733</v>
      </c>
      <c r="I35" s="31">
        <v>31664</v>
      </c>
      <c r="J35" s="31">
        <v>261960</v>
      </c>
      <c r="K35" s="2"/>
    </row>
    <row r="36" spans="1:10" ht="22.5" customHeight="1">
      <c r="A36" s="26" t="s">
        <v>48</v>
      </c>
      <c r="B36" s="40">
        <f t="shared" si="1"/>
        <v>270122</v>
      </c>
      <c r="C36" s="34">
        <v>10846</v>
      </c>
      <c r="D36" s="34">
        <v>45200</v>
      </c>
      <c r="E36" s="35">
        <v>214076</v>
      </c>
      <c r="F36" s="27"/>
      <c r="G36" s="27"/>
      <c r="H36" s="28"/>
      <c r="I36" s="28"/>
      <c r="J36" s="28"/>
    </row>
    <row r="37" ht="22.5" customHeight="1">
      <c r="A37" s="6" t="s">
        <v>49</v>
      </c>
    </row>
    <row r="38" spans="1:5" ht="22.5" customHeight="1">
      <c r="A38" s="2" t="s">
        <v>62</v>
      </c>
      <c r="B38" s="2"/>
      <c r="C38" s="2"/>
      <c r="D38" s="2"/>
      <c r="E38" s="2"/>
    </row>
    <row r="39" spans="1:5" ht="22.5" customHeight="1">
      <c r="A39" s="2"/>
      <c r="B39" s="2"/>
      <c r="C39" s="2"/>
      <c r="D39" s="2"/>
      <c r="E39" s="2"/>
    </row>
    <row r="40" spans="1:5" ht="22.5" customHeight="1">
      <c r="A40" s="2"/>
      <c r="B40" s="2"/>
      <c r="C40" s="2"/>
      <c r="D40" s="2"/>
      <c r="E40" s="2"/>
    </row>
    <row r="41" spans="1:5" ht="15" customHeight="1">
      <c r="A41" s="2"/>
      <c r="B41" s="2"/>
      <c r="C41" s="2"/>
      <c r="D41" s="2"/>
      <c r="E41" s="2"/>
    </row>
    <row r="42" spans="1:5" ht="15" customHeight="1">
      <c r="A42" s="2"/>
      <c r="B42" s="2"/>
      <c r="C42" s="2"/>
      <c r="D42" s="2"/>
      <c r="E42" s="2"/>
    </row>
    <row r="43" spans="2:5" ht="15.75" customHeight="1">
      <c r="B43" s="2"/>
      <c r="C43" s="2"/>
      <c r="D43" s="2"/>
      <c r="E43" s="2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printOptions horizontalCentered="1"/>
  <pageMargins left="0.3937007874015748" right="0.3937007874015748" top="0.5905511811023623" bottom="0.3937007874015748" header="0.5118110236220472" footer="0.629921259842519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2012-02-16T09:51:12Z</cp:lastPrinted>
  <dcterms:created xsi:type="dcterms:W3CDTF">2005-11-29T03:40:01Z</dcterms:created>
  <dcterms:modified xsi:type="dcterms:W3CDTF">2012-02-24T06:37:23Z</dcterms:modified>
  <cp:category/>
  <cp:version/>
  <cp:contentType/>
  <cp:contentStatus/>
</cp:coreProperties>
</file>