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9600" windowHeight="8925" tabRatio="729" activeTab="0"/>
  </bookViews>
  <sheets>
    <sheet name="20-6" sheetId="1" r:id="rId1"/>
  </sheets>
  <definedNames>
    <definedName name="DATA" localSheetId="0">'20-6'!$B$10:$I$37,'20-6'!$B$45:$I$77</definedName>
    <definedName name="K_Top1" localSheetId="0">'20-6'!$B$10</definedName>
    <definedName name="K_TOP2" localSheetId="0">'20-6'!$B$45</definedName>
    <definedName name="Last1" localSheetId="0">'20-6'!$I$10</definedName>
    <definedName name="_xlnm.Print_Area" localSheetId="0">'20-6'!$A$1:$I$77</definedName>
    <definedName name="SIKI1" localSheetId="0">'20-6'!#REF!</definedName>
    <definedName name="SIKI2" localSheetId="0">'20-6'!#REF!</definedName>
    <definedName name="Tag1" localSheetId="0">'20-6'!#REF!</definedName>
    <definedName name="Tag1">#REF!</definedName>
    <definedName name="Tag2" localSheetId="0">'20-6'!$A$11</definedName>
    <definedName name="Tag3" localSheetId="0">'20-6'!$A$45</definedName>
    <definedName name="Top1" localSheetId="0">'20-6'!$A$6</definedName>
  </definedNames>
  <calcPr calcMode="manual" fullCalcOnLoad="1"/>
</workbook>
</file>

<file path=xl/sharedStrings.xml><?xml version="1.0" encoding="utf-8"?>
<sst xmlns="http://schemas.openxmlformats.org/spreadsheetml/2006/main" count="138" uniqueCount="86">
  <si>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</si>
  <si>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</si>
  <si>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</si>
  <si>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</si>
  <si>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</si>
  <si>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</si>
  <si>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</si>
  <si>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</si>
  <si>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</si>
  <si>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</si>
  <si>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</si>
  <si>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</si>
  <si>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</si>
  <si>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</si>
  <si>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</si>
  <si>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</si>
  <si>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</si>
  <si>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</si>
  <si>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</si>
  <si>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</si>
  <si>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</si>
  <si>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</si>
  <si>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</si>
  <si>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</si>
  <si>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</si>
  <si>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</si>
  <si>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</si>
  <si>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</si>
  <si>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</si>
  <si>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</si>
  <si>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</si>
  <si>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</si>
  <si>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</si>
  <si>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</si>
  <si>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</si>
  <si>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</si>
  <si>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</si>
  <si>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</si>
  <si>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</si>
  <si>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</si>
  <si>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</si>
  <si>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</si>
  <si>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</si>
  <si>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</si>
  <si>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</si>
  <si>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</si>
  <si>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</si>
  <si>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</si>
  <si>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</si>
  <si>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年度・市町村</t>
  </si>
  <si>
    <t>　県廃棄物対策課</t>
  </si>
  <si>
    <t>ご　 み 　処　 理</t>
  </si>
  <si>
    <t>し　  尿 　 処　  理</t>
  </si>
  <si>
    <t>ごみ総量</t>
  </si>
  <si>
    <t>収集総量</t>
  </si>
  <si>
    <t>直接搬入分</t>
  </si>
  <si>
    <t>自家処理量</t>
  </si>
  <si>
    <t>し尿総量</t>
  </si>
  <si>
    <t>し尿収集総量</t>
  </si>
  <si>
    <t>　（ｔ）</t>
  </si>
  <si>
    <t>　　（ｔ）</t>
  </si>
  <si>
    <t>（kl）</t>
  </si>
  <si>
    <t>（人）</t>
  </si>
  <si>
    <t>１）し尿収集総量には、浄化槽汚泥を含む。</t>
  </si>
  <si>
    <t>あさぎり町</t>
  </si>
  <si>
    <t>上天草市</t>
  </si>
  <si>
    <t>宇 城 市</t>
  </si>
  <si>
    <t>阿 蘇 市</t>
  </si>
  <si>
    <t>美 里 町</t>
  </si>
  <si>
    <t>南阿蘇村</t>
  </si>
  <si>
    <t>山 都 町</t>
  </si>
  <si>
    <t>天 草 市</t>
  </si>
  <si>
    <t>合 志 市</t>
  </si>
  <si>
    <t>和 水 町</t>
  </si>
  <si>
    <t>氷 川 町</t>
  </si>
  <si>
    <t>集団回収量</t>
  </si>
  <si>
    <t>水洗化人口</t>
  </si>
  <si>
    <t>葦 北 郡</t>
  </si>
  <si>
    <t>２０－６　ごみ・し尿の収集及び処理量（平成１８～平成２２年度）</t>
  </si>
  <si>
    <t>平成１８年度</t>
  </si>
  <si>
    <t>　　１９　　</t>
  </si>
  <si>
    <t>　　２０　　</t>
  </si>
  <si>
    <t>　　２１　　</t>
  </si>
  <si>
    <t>　　２２　　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</si>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</sst>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6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 quotePrefix="1">
      <alignment horizontal="right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>
      <alignment horizontal="right" vertical="center"/>
    </xf>
    <xf numFmtId="178" fontId="9" fillId="0" borderId="0" xfId="0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>
      <alignment horizontal="center" vertical="center"/>
    </xf>
    <xf numFmtId="178" fontId="9" fillId="0" borderId="10" xfId="0" applyFont="1" applyFill="1" applyBorder="1" applyAlignment="1" applyProtection="1" quotePrefix="1">
      <alignment horizontal="right" vertical="center" shrinkToFit="1"/>
      <protection/>
    </xf>
    <xf numFmtId="178" fontId="9" fillId="0" borderId="13" xfId="0" applyFont="1" applyFill="1" applyBorder="1" applyAlignment="1" applyProtection="1">
      <alignment horizontal="centerContinuous" vertical="center" shrinkToFit="1"/>
      <protection/>
    </xf>
    <xf numFmtId="178" fontId="9" fillId="0" borderId="14" xfId="0" applyFont="1" applyFill="1" applyBorder="1" applyAlignment="1">
      <alignment horizontal="centerContinuous" vertical="center" shrinkToFit="1"/>
    </xf>
    <xf numFmtId="178" fontId="9" fillId="0" borderId="15" xfId="0" applyFont="1" applyFill="1" applyBorder="1" applyAlignment="1">
      <alignment horizontal="centerContinuous" vertical="center" shrinkToFit="1"/>
    </xf>
    <xf numFmtId="178" fontId="9" fillId="0" borderId="16" xfId="0" applyFont="1" applyFill="1" applyBorder="1" applyAlignment="1" applyProtection="1">
      <alignment horizontal="center" vertical="center" shrinkToFit="1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7" xfId="0" applyFont="1" applyFill="1" applyBorder="1" applyAlignment="1" applyProtection="1">
      <alignment horizontal="center" vertical="center" shrinkToFit="1"/>
      <protection/>
    </xf>
    <xf numFmtId="178" fontId="9" fillId="0" borderId="18" xfId="0" applyFont="1" applyFill="1" applyBorder="1" applyAlignment="1" applyProtection="1">
      <alignment horizontal="center" vertical="center" shrinkToFit="1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178" fontId="9" fillId="0" borderId="19" xfId="0" applyFont="1" applyFill="1" applyBorder="1" applyAlignment="1" applyProtection="1">
      <alignment horizontal="left" vertical="center" shrinkToFit="1"/>
      <protection/>
    </xf>
    <xf numFmtId="178" fontId="9" fillId="0" borderId="19" xfId="0" applyFont="1" applyFill="1" applyBorder="1" applyAlignment="1" applyProtection="1">
      <alignment horizontal="center" vertical="center" shrinkToFit="1"/>
      <protection/>
    </xf>
    <xf numFmtId="178" fontId="9" fillId="0" borderId="20" xfId="0" applyFont="1" applyFill="1" applyBorder="1" applyAlignment="1" applyProtection="1">
      <alignment horizontal="center" vertical="center" shrinkToFit="1"/>
      <protection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16" xfId="0" applyNumberFormat="1" applyFont="1" applyFill="1" applyBorder="1" applyAlignment="1" applyProtection="1">
      <alignment horizontal="right" vertical="center"/>
      <protection/>
    </xf>
    <xf numFmtId="202" fontId="12" fillId="0" borderId="21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vertical="center"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Alignment="1">
      <alignment vertical="center"/>
    </xf>
    <xf numFmtId="178" fontId="9" fillId="0" borderId="22" xfId="0" applyFont="1" applyFill="1" applyBorder="1" applyAlignment="1" applyProtection="1">
      <alignment horizontal="center" vertical="center"/>
      <protection/>
    </xf>
    <xf numFmtId="178" fontId="30" fillId="0" borderId="0" xfId="0" applyFont="1" applyFill="1" applyAlignment="1" applyProtection="1">
      <alignment horizontal="left" vertical="center"/>
      <protection/>
    </xf>
    <xf numFmtId="202" fontId="31" fillId="0" borderId="18" xfId="0" applyNumberFormat="1" applyFont="1" applyFill="1" applyBorder="1" applyAlignment="1">
      <alignment horizontal="right" vertical="center"/>
    </xf>
    <xf numFmtId="202" fontId="31" fillId="0" borderId="0" xfId="0" applyNumberFormat="1" applyFont="1" applyFill="1" applyBorder="1" applyAlignment="1">
      <alignment horizontal="right" vertical="center"/>
    </xf>
    <xf numFmtId="202" fontId="31" fillId="0" borderId="18" xfId="0" applyNumberFormat="1" applyFont="1" applyFill="1" applyBorder="1" applyAlignment="1" applyProtection="1">
      <alignment horizontal="right" vertical="center"/>
      <protection/>
    </xf>
    <xf numFmtId="202" fontId="31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202" fontId="31" fillId="0" borderId="18" xfId="0" applyNumberFormat="1" applyFont="1" applyFill="1" applyBorder="1" applyAlignment="1" applyProtection="1">
      <alignment horizontal="center" vertical="center"/>
      <protection/>
    </xf>
    <xf numFmtId="202" fontId="31" fillId="0" borderId="0" xfId="0" applyNumberFormat="1" applyFont="1" applyFill="1" applyBorder="1" applyAlignment="1" applyProtection="1">
      <alignment horizontal="center" vertical="center"/>
      <protection/>
    </xf>
    <xf numFmtId="38" fontId="32" fillId="0" borderId="20" xfId="49" applyFont="1" applyFill="1" applyBorder="1" applyAlignment="1">
      <alignment horizontal="center" vertical="center"/>
    </xf>
    <xf numFmtId="202" fontId="12" fillId="0" borderId="22" xfId="0" applyNumberFormat="1" applyFont="1" applyFill="1" applyBorder="1" applyAlignment="1" applyProtection="1">
      <alignment horizontal="center" vertical="center"/>
      <protection/>
    </xf>
    <xf numFmtId="202" fontId="31" fillId="0" borderId="16" xfId="0" applyNumberFormat="1" applyFont="1" applyFill="1" applyBorder="1" applyAlignment="1" applyProtection="1">
      <alignment horizontal="right" vertical="center"/>
      <protection/>
    </xf>
    <xf numFmtId="202" fontId="31" fillId="0" borderId="21" xfId="0" applyNumberFormat="1" applyFont="1" applyFill="1" applyBorder="1" applyAlignment="1" applyProtection="1">
      <alignment horizontal="right" vertical="center"/>
      <protection/>
    </xf>
    <xf numFmtId="202" fontId="12" fillId="0" borderId="22" xfId="0" applyNumberFormat="1" applyFont="1" applyFill="1" applyBorder="1" applyAlignment="1" applyProtection="1">
      <alignment horizontal="right" vertical="center"/>
      <protection/>
    </xf>
    <xf numFmtId="202" fontId="12" fillId="0" borderId="2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GridLines="0" tabSelected="1" zoomScale="120" zoomScaleNormal="120" zoomScalePageLayoutView="0" workbookViewId="0" topLeftCell="A43">
      <selection activeCell="A3" sqref="A3:I77"/>
    </sheetView>
  </sheetViews>
  <sheetFormatPr defaultColWidth="10.59765625" defaultRowHeight="15"/>
  <cols>
    <col min="1" max="1" width="13.59765625" style="20" customWidth="1"/>
    <col min="2" max="8" width="8.59765625" style="1" customWidth="1"/>
    <col min="9" max="9" width="11.59765625" style="1" customWidth="1"/>
    <col min="10" max="16384" width="10.59765625" style="1" customWidth="1"/>
  </cols>
  <sheetData>
    <row r="1" spans="1:8" ht="24.75" customHeight="1">
      <c r="A1" s="45" t="s">
        <v>78</v>
      </c>
      <c r="B1" s="43"/>
      <c r="C1" s="43"/>
      <c r="D1" s="43"/>
      <c r="E1" s="43"/>
      <c r="F1" s="43"/>
      <c r="G1" s="43"/>
      <c r="H1" s="43"/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9" ht="15" customHeight="1">
      <c r="A3" s="5"/>
      <c r="B3" s="24" t="s">
        <v>51</v>
      </c>
      <c r="C3" s="25"/>
      <c r="D3" s="25"/>
      <c r="E3" s="26"/>
      <c r="F3" s="24" t="s">
        <v>52</v>
      </c>
      <c r="G3" s="25"/>
      <c r="H3" s="26"/>
      <c r="I3" s="27"/>
    </row>
    <row r="4" spans="1:9" ht="15" customHeight="1">
      <c r="A4" s="22" t="s">
        <v>49</v>
      </c>
      <c r="B4" s="29" t="s">
        <v>53</v>
      </c>
      <c r="C4" s="29" t="s">
        <v>54</v>
      </c>
      <c r="D4" s="29" t="s">
        <v>55</v>
      </c>
      <c r="E4" s="29" t="s">
        <v>75</v>
      </c>
      <c r="F4" s="29" t="s">
        <v>57</v>
      </c>
      <c r="G4" s="29" t="s">
        <v>58</v>
      </c>
      <c r="H4" s="29" t="s">
        <v>56</v>
      </c>
      <c r="I4" s="30" t="s">
        <v>76</v>
      </c>
    </row>
    <row r="5" spans="1:9" ht="15" customHeight="1">
      <c r="A5" s="6"/>
      <c r="B5" s="32" t="s">
        <v>59</v>
      </c>
      <c r="C5" s="32" t="s">
        <v>59</v>
      </c>
      <c r="D5" s="32" t="s">
        <v>60</v>
      </c>
      <c r="E5" s="32" t="s">
        <v>60</v>
      </c>
      <c r="F5" s="33" t="s">
        <v>61</v>
      </c>
      <c r="G5" s="33" t="s">
        <v>61</v>
      </c>
      <c r="H5" s="33" t="s">
        <v>61</v>
      </c>
      <c r="I5" s="34" t="s">
        <v>62</v>
      </c>
    </row>
    <row r="6" spans="1:9" ht="21.75" customHeight="1">
      <c r="A6" s="7" t="s">
        <v>79</v>
      </c>
      <c r="B6" s="37">
        <v>648227</v>
      </c>
      <c r="C6" s="38">
        <v>552905</v>
      </c>
      <c r="D6" s="38">
        <v>68726</v>
      </c>
      <c r="E6" s="38">
        <v>26596</v>
      </c>
      <c r="F6" s="38">
        <v>585958</v>
      </c>
      <c r="G6" s="38">
        <v>581610</v>
      </c>
      <c r="H6" s="38">
        <v>4348</v>
      </c>
      <c r="I6" s="38">
        <v>1528463</v>
      </c>
    </row>
    <row r="7" spans="1:9" ht="21.75" customHeight="1">
      <c r="A7" s="41" t="s">
        <v>80</v>
      </c>
      <c r="B7" s="39">
        <v>633143</v>
      </c>
      <c r="C7" s="36">
        <v>550483</v>
      </c>
      <c r="D7" s="36">
        <v>56977</v>
      </c>
      <c r="E7" s="36">
        <v>25683</v>
      </c>
      <c r="F7" s="36">
        <v>567547</v>
      </c>
      <c r="G7" s="36">
        <v>560110</v>
      </c>
      <c r="H7" s="36">
        <v>7437</v>
      </c>
      <c r="I7" s="36">
        <v>1532672</v>
      </c>
    </row>
    <row r="8" spans="1:9" ht="21.75" customHeight="1">
      <c r="A8" s="41" t="s">
        <v>81</v>
      </c>
      <c r="B8" s="39">
        <v>602060</v>
      </c>
      <c r="C8" s="36">
        <v>526764</v>
      </c>
      <c r="D8" s="36">
        <v>53744</v>
      </c>
      <c r="E8" s="36">
        <v>21552</v>
      </c>
      <c r="F8" s="36">
        <v>512527</v>
      </c>
      <c r="G8" s="36">
        <v>507978</v>
      </c>
      <c r="H8" s="36">
        <v>4549</v>
      </c>
      <c r="I8" s="36">
        <v>1554161</v>
      </c>
    </row>
    <row r="9" spans="1:9" ht="21.75" customHeight="1">
      <c r="A9" s="41" t="s">
        <v>82</v>
      </c>
      <c r="B9" s="39">
        <v>579843</v>
      </c>
      <c r="C9" s="35">
        <v>513153</v>
      </c>
      <c r="D9" s="35">
        <v>48312</v>
      </c>
      <c r="E9" s="35">
        <v>18378</v>
      </c>
      <c r="F9" s="35">
        <v>553430</v>
      </c>
      <c r="G9" s="35">
        <v>547736</v>
      </c>
      <c r="H9" s="35">
        <v>5694</v>
      </c>
      <c r="I9" s="35">
        <v>1518455</v>
      </c>
    </row>
    <row r="10" spans="1:9" s="40" customFormat="1" ht="21.75" customHeight="1">
      <c r="A10" s="42" t="s">
        <v>83</v>
      </c>
      <c r="B10" s="46">
        <v>559974</v>
      </c>
      <c r="C10" s="47">
        <v>491155</v>
      </c>
      <c r="D10" s="47">
        <v>47901</v>
      </c>
      <c r="E10" s="47">
        <v>20918</v>
      </c>
      <c r="F10" s="47">
        <f>G10+H10</f>
        <v>558159</v>
      </c>
      <c r="G10" s="47">
        <v>553615</v>
      </c>
      <c r="H10" s="47">
        <v>4544</v>
      </c>
      <c r="I10" s="47">
        <v>1536567</v>
      </c>
    </row>
    <row r="11" spans="1:9" s="40" customFormat="1" ht="21.75" customHeight="1">
      <c r="A11" s="8" t="s">
        <v>0</v>
      </c>
      <c r="B11" s="48">
        <f>SUM(B13:B26)</f>
        <v>469633</v>
      </c>
      <c r="C11" s="49">
        <f aca="true" t="shared" si="0" ref="C11:I11">SUM(C13:C26)</f>
        <v>413829</v>
      </c>
      <c r="D11" s="49">
        <f t="shared" si="0"/>
        <v>38456</v>
      </c>
      <c r="E11" s="49">
        <f t="shared" si="0"/>
        <v>17348</v>
      </c>
      <c r="F11" s="47">
        <f>G11+H11</f>
        <v>394783</v>
      </c>
      <c r="G11" s="49">
        <f t="shared" si="0"/>
        <v>393432</v>
      </c>
      <c r="H11" s="49">
        <f t="shared" si="0"/>
        <v>1351</v>
      </c>
      <c r="I11" s="49">
        <f t="shared" si="0"/>
        <v>1255155</v>
      </c>
    </row>
    <row r="12" spans="1:9" s="40" customFormat="1" ht="21.75" customHeight="1">
      <c r="A12" s="8" t="s">
        <v>1</v>
      </c>
      <c r="B12" s="48">
        <f>B27+B31+K_TOP2+B48+B55+B61+B63+B66+B76</f>
        <v>90341</v>
      </c>
      <c r="C12" s="49">
        <f>C27+C31+C45+C48+C55+C61+C63+C66+C76</f>
        <v>77326</v>
      </c>
      <c r="D12" s="49">
        <f aca="true" t="shared" si="1" ref="D12:I12">D27+D31+D45+D48+D55+D61+D63+D66+D76</f>
        <v>9445</v>
      </c>
      <c r="E12" s="49">
        <f t="shared" si="1"/>
        <v>3570</v>
      </c>
      <c r="F12" s="47">
        <f>G12+H12</f>
        <v>163376</v>
      </c>
      <c r="G12" s="49">
        <f t="shared" si="1"/>
        <v>160183</v>
      </c>
      <c r="H12" s="49">
        <f t="shared" si="1"/>
        <v>3193</v>
      </c>
      <c r="I12" s="49">
        <f t="shared" si="1"/>
        <v>281412</v>
      </c>
    </row>
    <row r="13" spans="1:9" ht="21.75" customHeight="1">
      <c r="A13" s="9" t="s">
        <v>2</v>
      </c>
      <c r="B13" s="50">
        <v>250221</v>
      </c>
      <c r="C13" s="51">
        <v>224909</v>
      </c>
      <c r="D13" s="51">
        <v>17482</v>
      </c>
      <c r="E13" s="51">
        <v>7830</v>
      </c>
      <c r="F13" s="51">
        <f>G13+H13</f>
        <v>112372</v>
      </c>
      <c r="G13" s="51">
        <v>112372</v>
      </c>
      <c r="H13" s="51">
        <v>0</v>
      </c>
      <c r="I13" s="51">
        <v>701833</v>
      </c>
    </row>
    <row r="14" spans="1:9" ht="21.75" customHeight="1">
      <c r="A14" s="9" t="s">
        <v>3</v>
      </c>
      <c r="B14" s="50">
        <v>47317</v>
      </c>
      <c r="C14" s="51">
        <v>36683</v>
      </c>
      <c r="D14" s="51">
        <v>4572</v>
      </c>
      <c r="E14" s="51">
        <v>6062</v>
      </c>
      <c r="F14" s="51">
        <f aca="true" t="shared" si="2" ref="F14:F26">G14+H14</f>
        <v>53568</v>
      </c>
      <c r="G14" s="51">
        <v>53568</v>
      </c>
      <c r="H14" s="51">
        <v>0</v>
      </c>
      <c r="I14" s="51">
        <v>72430</v>
      </c>
    </row>
    <row r="15" spans="1:9" ht="21.75" customHeight="1">
      <c r="A15" s="9" t="s">
        <v>4</v>
      </c>
      <c r="B15" s="50">
        <v>13577</v>
      </c>
      <c r="C15" s="51">
        <v>11683</v>
      </c>
      <c r="D15" s="51">
        <v>1416</v>
      </c>
      <c r="E15" s="51">
        <v>478</v>
      </c>
      <c r="F15" s="51">
        <f t="shared" si="2"/>
        <v>9258</v>
      </c>
      <c r="G15" s="51">
        <v>9204</v>
      </c>
      <c r="H15" s="51">
        <v>54</v>
      </c>
      <c r="I15" s="51">
        <v>29093</v>
      </c>
    </row>
    <row r="16" spans="1:9" ht="21.75" customHeight="1">
      <c r="A16" s="9" t="s">
        <v>5</v>
      </c>
      <c r="B16" s="50">
        <v>17291</v>
      </c>
      <c r="C16" s="51">
        <v>16335</v>
      </c>
      <c r="D16" s="51">
        <v>956</v>
      </c>
      <c r="E16" s="51">
        <v>0</v>
      </c>
      <c r="F16" s="51">
        <f t="shared" si="2"/>
        <v>29015</v>
      </c>
      <c r="G16" s="51">
        <v>29015</v>
      </c>
      <c r="H16" s="51">
        <v>0</v>
      </c>
      <c r="I16" s="51">
        <v>40218</v>
      </c>
    </row>
    <row r="17" spans="1:9" ht="21.75" customHeight="1">
      <c r="A17" s="9" t="s">
        <v>6</v>
      </c>
      <c r="B17" s="50">
        <v>7923</v>
      </c>
      <c r="C17" s="51">
        <v>5901</v>
      </c>
      <c r="D17" s="51">
        <v>2022</v>
      </c>
      <c r="E17" s="51">
        <v>0</v>
      </c>
      <c r="F17" s="51">
        <f t="shared" si="2"/>
        <v>14226</v>
      </c>
      <c r="G17" s="51">
        <v>13736</v>
      </c>
      <c r="H17" s="51">
        <v>490</v>
      </c>
      <c r="I17" s="51">
        <v>20215</v>
      </c>
    </row>
    <row r="18" spans="1:9" ht="21.75" customHeight="1">
      <c r="A18" s="9" t="s">
        <v>7</v>
      </c>
      <c r="B18" s="50">
        <v>16694</v>
      </c>
      <c r="C18" s="51">
        <v>15061</v>
      </c>
      <c r="D18" s="51">
        <v>1184</v>
      </c>
      <c r="E18" s="51">
        <v>449</v>
      </c>
      <c r="F18" s="51">
        <f t="shared" si="2"/>
        <v>25166</v>
      </c>
      <c r="G18" s="51">
        <v>25087</v>
      </c>
      <c r="H18" s="51">
        <v>79</v>
      </c>
      <c r="I18" s="51">
        <v>56142</v>
      </c>
    </row>
    <row r="19" spans="1:9" ht="21.75" customHeight="1">
      <c r="A19" s="9" t="s">
        <v>8</v>
      </c>
      <c r="B19" s="50">
        <v>14320</v>
      </c>
      <c r="C19" s="51">
        <v>12795</v>
      </c>
      <c r="D19" s="51">
        <v>889</v>
      </c>
      <c r="E19" s="51">
        <v>636</v>
      </c>
      <c r="F19" s="51">
        <f t="shared" si="2"/>
        <v>7856</v>
      </c>
      <c r="G19" s="51">
        <v>7812</v>
      </c>
      <c r="H19" s="51">
        <v>44</v>
      </c>
      <c r="I19" s="51">
        <v>49480</v>
      </c>
    </row>
    <row r="20" spans="1:9" ht="21.75" customHeight="1">
      <c r="A20" s="9" t="s">
        <v>9</v>
      </c>
      <c r="B20" s="50">
        <v>13241</v>
      </c>
      <c r="C20" s="51">
        <v>12365</v>
      </c>
      <c r="D20" s="51">
        <v>574</v>
      </c>
      <c r="E20" s="51">
        <v>302</v>
      </c>
      <c r="F20" s="51">
        <f t="shared" si="2"/>
        <v>21012</v>
      </c>
      <c r="G20" s="51">
        <v>20432</v>
      </c>
      <c r="H20" s="51">
        <v>580</v>
      </c>
      <c r="I20" s="51">
        <v>42015</v>
      </c>
    </row>
    <row r="21" spans="1:9" ht="21.75" customHeight="1">
      <c r="A21" s="9" t="s">
        <v>10</v>
      </c>
      <c r="B21" s="50">
        <v>11553</v>
      </c>
      <c r="C21" s="51">
        <v>9950</v>
      </c>
      <c r="D21" s="51">
        <v>1603</v>
      </c>
      <c r="E21" s="51">
        <v>0</v>
      </c>
      <c r="F21" s="51">
        <f t="shared" si="2"/>
        <v>6840</v>
      </c>
      <c r="G21" s="51">
        <v>6840</v>
      </c>
      <c r="H21" s="51">
        <v>0</v>
      </c>
      <c r="I21" s="51">
        <v>34551</v>
      </c>
    </row>
    <row r="22" spans="1:9" ht="21.75" customHeight="1">
      <c r="A22" s="9" t="s">
        <v>65</v>
      </c>
      <c r="B22" s="50">
        <v>8607</v>
      </c>
      <c r="C22" s="51">
        <v>7648</v>
      </c>
      <c r="D22" s="51">
        <v>959</v>
      </c>
      <c r="E22" s="51">
        <v>0</v>
      </c>
      <c r="F22" s="51">
        <f t="shared" si="2"/>
        <v>22156</v>
      </c>
      <c r="G22" s="51">
        <v>22114</v>
      </c>
      <c r="H22" s="51">
        <v>42</v>
      </c>
      <c r="I22" s="51">
        <v>19290</v>
      </c>
    </row>
    <row r="23" spans="1:9" ht="21.75" customHeight="1">
      <c r="A23" s="9" t="s">
        <v>66</v>
      </c>
      <c r="B23" s="50">
        <v>16542</v>
      </c>
      <c r="C23" s="51">
        <v>15678</v>
      </c>
      <c r="D23" s="51">
        <v>864</v>
      </c>
      <c r="E23" s="51">
        <v>0</v>
      </c>
      <c r="F23" s="51">
        <f t="shared" si="2"/>
        <v>28799</v>
      </c>
      <c r="G23" s="51">
        <v>28737</v>
      </c>
      <c r="H23" s="51">
        <v>62</v>
      </c>
      <c r="I23" s="51">
        <v>51758</v>
      </c>
    </row>
    <row r="24" spans="1:9" ht="21.75" customHeight="1">
      <c r="A24" s="9" t="s">
        <v>67</v>
      </c>
      <c r="B24" s="50">
        <v>9042</v>
      </c>
      <c r="C24" s="51">
        <v>8042</v>
      </c>
      <c r="D24" s="51">
        <v>1000</v>
      </c>
      <c r="E24" s="51">
        <v>0</v>
      </c>
      <c r="F24" s="51">
        <f>G24+H24</f>
        <v>12587</v>
      </c>
      <c r="G24" s="51">
        <v>12587</v>
      </c>
      <c r="H24" s="51">
        <v>0</v>
      </c>
      <c r="I24" s="51">
        <v>21628</v>
      </c>
    </row>
    <row r="25" spans="1:9" ht="21.75" customHeight="1">
      <c r="A25" s="9" t="s">
        <v>71</v>
      </c>
      <c r="B25" s="50">
        <v>29605</v>
      </c>
      <c r="C25" s="51">
        <v>24279</v>
      </c>
      <c r="D25" s="51">
        <v>4776</v>
      </c>
      <c r="E25" s="51">
        <v>550</v>
      </c>
      <c r="F25" s="51">
        <f t="shared" si="2"/>
        <v>49046</v>
      </c>
      <c r="G25" s="51">
        <v>49046</v>
      </c>
      <c r="H25" s="51">
        <v>0</v>
      </c>
      <c r="I25" s="51">
        <v>63550</v>
      </c>
    </row>
    <row r="26" spans="1:9" ht="21.75" customHeight="1">
      <c r="A26" s="9" t="s">
        <v>72</v>
      </c>
      <c r="B26" s="50">
        <v>13700</v>
      </c>
      <c r="C26" s="51">
        <v>12500</v>
      </c>
      <c r="D26" s="51">
        <v>159</v>
      </c>
      <c r="E26" s="51">
        <v>1041</v>
      </c>
      <c r="F26" s="51">
        <f t="shared" si="2"/>
        <v>2882</v>
      </c>
      <c r="G26" s="51">
        <v>2882</v>
      </c>
      <c r="H26" s="51">
        <v>0</v>
      </c>
      <c r="I26" s="51">
        <v>52952</v>
      </c>
    </row>
    <row r="27" spans="1:9" s="40" customFormat="1" ht="21.75" customHeight="1">
      <c r="A27" s="8" t="s">
        <v>11</v>
      </c>
      <c r="B27" s="48">
        <f>B30</f>
        <v>2275</v>
      </c>
      <c r="C27" s="49">
        <f aca="true" t="shared" si="3" ref="C27:I27">C30</f>
        <v>2218</v>
      </c>
      <c r="D27" s="49">
        <f t="shared" si="3"/>
        <v>57</v>
      </c>
      <c r="E27" s="49">
        <f t="shared" si="3"/>
        <v>0</v>
      </c>
      <c r="F27" s="49">
        <f>G27+H27</f>
        <v>8261</v>
      </c>
      <c r="G27" s="49">
        <f t="shared" si="3"/>
        <v>8224</v>
      </c>
      <c r="H27" s="49">
        <f t="shared" si="3"/>
        <v>37</v>
      </c>
      <c r="I27" s="49">
        <f t="shared" si="3"/>
        <v>7827</v>
      </c>
    </row>
    <row r="28" spans="1:9" ht="21.75" customHeight="1">
      <c r="A28" s="9" t="s">
        <v>12</v>
      </c>
      <c r="B28" s="52" t="s">
        <v>84</v>
      </c>
      <c r="C28" s="53" t="s">
        <v>84</v>
      </c>
      <c r="D28" s="53" t="s">
        <v>84</v>
      </c>
      <c r="E28" s="53" t="s">
        <v>84</v>
      </c>
      <c r="F28" s="53" t="s">
        <v>84</v>
      </c>
      <c r="G28" s="53" t="s">
        <v>84</v>
      </c>
      <c r="H28" s="53" t="s">
        <v>84</v>
      </c>
      <c r="I28" s="53" t="s">
        <v>84</v>
      </c>
    </row>
    <row r="29" spans="1:9" ht="21.75" customHeight="1">
      <c r="A29" s="9" t="s">
        <v>13</v>
      </c>
      <c r="B29" s="52" t="s">
        <v>84</v>
      </c>
      <c r="C29" s="53" t="s">
        <v>84</v>
      </c>
      <c r="D29" s="53" t="s">
        <v>84</v>
      </c>
      <c r="E29" s="53" t="s">
        <v>84</v>
      </c>
      <c r="F29" s="53" t="s">
        <v>84</v>
      </c>
      <c r="G29" s="53" t="s">
        <v>84</v>
      </c>
      <c r="H29" s="53" t="s">
        <v>84</v>
      </c>
      <c r="I29" s="53" t="s">
        <v>84</v>
      </c>
    </row>
    <row r="30" spans="1:9" ht="21.75" customHeight="1">
      <c r="A30" s="9" t="s">
        <v>68</v>
      </c>
      <c r="B30" s="50">
        <v>2275</v>
      </c>
      <c r="C30" s="51">
        <v>2218</v>
      </c>
      <c r="D30" s="51">
        <v>57</v>
      </c>
      <c r="E30" s="51">
        <v>0</v>
      </c>
      <c r="F30" s="51">
        <f aca="true" t="shared" si="4" ref="F30:F35">G30+H30</f>
        <v>8261</v>
      </c>
      <c r="G30" s="51">
        <v>8224</v>
      </c>
      <c r="H30" s="51">
        <v>37</v>
      </c>
      <c r="I30" s="51">
        <v>7827</v>
      </c>
    </row>
    <row r="31" spans="1:9" s="40" customFormat="1" ht="21.75" customHeight="1">
      <c r="A31" s="8" t="s">
        <v>14</v>
      </c>
      <c r="B31" s="48">
        <f>SUM(B32:B35)</f>
        <v>10106</v>
      </c>
      <c r="C31" s="49">
        <f aca="true" t="shared" si="5" ref="C31:I31">SUM(C32:C35)</f>
        <v>8643</v>
      </c>
      <c r="D31" s="49">
        <f t="shared" si="5"/>
        <v>655</v>
      </c>
      <c r="E31" s="49">
        <f t="shared" si="5"/>
        <v>808</v>
      </c>
      <c r="F31" s="49">
        <f>G31+H31</f>
        <v>24153</v>
      </c>
      <c r="G31" s="49">
        <f t="shared" si="5"/>
        <v>24082</v>
      </c>
      <c r="H31" s="49">
        <f t="shared" si="5"/>
        <v>71</v>
      </c>
      <c r="I31" s="49">
        <f t="shared" si="5"/>
        <v>34400</v>
      </c>
    </row>
    <row r="32" spans="1:9" ht="21.75" customHeight="1">
      <c r="A32" s="9" t="s">
        <v>15</v>
      </c>
      <c r="B32" s="50">
        <v>1117</v>
      </c>
      <c r="C32" s="51">
        <v>926</v>
      </c>
      <c r="D32" s="51">
        <v>191</v>
      </c>
      <c r="E32" s="51">
        <v>0</v>
      </c>
      <c r="F32" s="51">
        <f t="shared" si="4"/>
        <v>4089</v>
      </c>
      <c r="G32" s="51">
        <v>4071</v>
      </c>
      <c r="H32" s="51">
        <v>18</v>
      </c>
      <c r="I32" s="51">
        <v>4779</v>
      </c>
    </row>
    <row r="33" spans="1:9" ht="21.75" customHeight="1">
      <c r="A33" s="9" t="s">
        <v>16</v>
      </c>
      <c r="B33" s="50">
        <v>2534</v>
      </c>
      <c r="C33" s="51">
        <v>2106</v>
      </c>
      <c r="D33" s="51">
        <v>106</v>
      </c>
      <c r="E33" s="51">
        <v>322</v>
      </c>
      <c r="F33" s="51">
        <f t="shared" si="4"/>
        <v>8686</v>
      </c>
      <c r="G33" s="51">
        <v>8655</v>
      </c>
      <c r="H33" s="51">
        <v>31</v>
      </c>
      <c r="I33" s="51">
        <v>5467</v>
      </c>
    </row>
    <row r="34" spans="1:9" ht="21.75" customHeight="1">
      <c r="A34" s="9" t="s">
        <v>17</v>
      </c>
      <c r="B34" s="50">
        <v>4676</v>
      </c>
      <c r="C34" s="51">
        <v>3909</v>
      </c>
      <c r="D34" s="51">
        <v>281</v>
      </c>
      <c r="E34" s="51">
        <v>486</v>
      </c>
      <c r="F34" s="51">
        <f t="shared" si="4"/>
        <v>4215</v>
      </c>
      <c r="G34" s="51">
        <v>4210</v>
      </c>
      <c r="H34" s="51">
        <v>5</v>
      </c>
      <c r="I34" s="51">
        <v>14542</v>
      </c>
    </row>
    <row r="35" spans="1:9" ht="21.75" customHeight="1">
      <c r="A35" s="9" t="s">
        <v>73</v>
      </c>
      <c r="B35" s="50">
        <v>1779</v>
      </c>
      <c r="C35" s="51">
        <v>1702</v>
      </c>
      <c r="D35" s="51">
        <v>77</v>
      </c>
      <c r="E35" s="51">
        <v>0</v>
      </c>
      <c r="F35" s="51">
        <f t="shared" si="4"/>
        <v>7163</v>
      </c>
      <c r="G35" s="51">
        <v>7146</v>
      </c>
      <c r="H35" s="51">
        <v>17</v>
      </c>
      <c r="I35" s="51">
        <v>9612</v>
      </c>
    </row>
    <row r="36" spans="1:9" s="40" customFormat="1" ht="21.75" customHeight="1">
      <c r="A36" s="8" t="s">
        <v>18</v>
      </c>
      <c r="B36" s="54" t="s">
        <v>85</v>
      </c>
      <c r="C36" s="55" t="s">
        <v>85</v>
      </c>
      <c r="D36" s="55" t="s">
        <v>85</v>
      </c>
      <c r="E36" s="55" t="s">
        <v>85</v>
      </c>
      <c r="F36" s="55" t="s">
        <v>85</v>
      </c>
      <c r="G36" s="55" t="s">
        <v>85</v>
      </c>
      <c r="H36" s="55" t="s">
        <v>85</v>
      </c>
      <c r="I36" s="55" t="s">
        <v>85</v>
      </c>
    </row>
    <row r="37" spans="1:9" ht="21.75" customHeight="1">
      <c r="A37" s="44" t="s">
        <v>19</v>
      </c>
      <c r="B37" s="56" t="s">
        <v>85</v>
      </c>
      <c r="C37" s="57" t="s">
        <v>85</v>
      </c>
      <c r="D37" s="57" t="s">
        <v>85</v>
      </c>
      <c r="E37" s="57" t="s">
        <v>85</v>
      </c>
      <c r="F37" s="57" t="s">
        <v>85</v>
      </c>
      <c r="G37" s="57" t="s">
        <v>85</v>
      </c>
      <c r="H37" s="57" t="s">
        <v>85</v>
      </c>
      <c r="I37" s="57" t="s">
        <v>85</v>
      </c>
    </row>
    <row r="38" spans="1:9" ht="16.5" customHeight="1">
      <c r="A38" s="11" t="s">
        <v>63</v>
      </c>
      <c r="B38" s="12"/>
      <c r="C38" s="12"/>
      <c r="D38" s="12"/>
      <c r="E38" s="12"/>
      <c r="F38" s="10"/>
      <c r="G38" s="12"/>
      <c r="H38" s="12"/>
      <c r="I38" s="12"/>
    </row>
    <row r="39" spans="1:9" ht="16.5" customHeight="1">
      <c r="A39" s="13"/>
      <c r="B39" s="12"/>
      <c r="C39" s="12"/>
      <c r="D39" s="12"/>
      <c r="E39" s="12"/>
      <c r="F39" s="10"/>
      <c r="G39" s="12"/>
      <c r="H39" s="12"/>
      <c r="I39" s="12"/>
    </row>
    <row r="40" spans="1:6" ht="24.75" customHeight="1">
      <c r="A40" s="1"/>
      <c r="C40" s="14"/>
      <c r="E40" s="15"/>
      <c r="F40" s="10"/>
    </row>
    <row r="41" spans="1:9" ht="15" customHeight="1">
      <c r="A41" s="2"/>
      <c r="B41" s="3"/>
      <c r="C41" s="3"/>
      <c r="D41" s="3"/>
      <c r="E41" s="16"/>
      <c r="F41" s="10"/>
      <c r="G41" s="3"/>
      <c r="H41" s="13"/>
      <c r="I41" s="4" t="s">
        <v>50</v>
      </c>
    </row>
    <row r="42" spans="1:9" ht="15" customHeight="1">
      <c r="A42" s="23"/>
      <c r="B42" s="24" t="s">
        <v>51</v>
      </c>
      <c r="C42" s="25"/>
      <c r="D42" s="25"/>
      <c r="E42" s="26"/>
      <c r="F42" s="24" t="s">
        <v>52</v>
      </c>
      <c r="G42" s="25"/>
      <c r="H42" s="26"/>
      <c r="I42" s="27"/>
    </row>
    <row r="43" spans="1:9" ht="15" customHeight="1">
      <c r="A43" s="28" t="s">
        <v>48</v>
      </c>
      <c r="B43" s="29" t="s">
        <v>53</v>
      </c>
      <c r="C43" s="29" t="s">
        <v>54</v>
      </c>
      <c r="D43" s="29" t="s">
        <v>55</v>
      </c>
      <c r="E43" s="29" t="s">
        <v>75</v>
      </c>
      <c r="F43" s="29" t="s">
        <v>57</v>
      </c>
      <c r="G43" s="29" t="s">
        <v>58</v>
      </c>
      <c r="H43" s="29" t="s">
        <v>56</v>
      </c>
      <c r="I43" s="30" t="s">
        <v>76</v>
      </c>
    </row>
    <row r="44" spans="1:9" ht="15" customHeight="1">
      <c r="A44" s="31"/>
      <c r="B44" s="32" t="s">
        <v>59</v>
      </c>
      <c r="C44" s="32" t="s">
        <v>59</v>
      </c>
      <c r="D44" s="32" t="s">
        <v>60</v>
      </c>
      <c r="E44" s="32" t="s">
        <v>60</v>
      </c>
      <c r="F44" s="33" t="s">
        <v>61</v>
      </c>
      <c r="G44" s="33" t="s">
        <v>61</v>
      </c>
      <c r="H44" s="33" t="s">
        <v>61</v>
      </c>
      <c r="I44" s="34" t="s">
        <v>62</v>
      </c>
    </row>
    <row r="45" spans="1:9" ht="21.75" customHeight="1">
      <c r="A45" s="21" t="s">
        <v>20</v>
      </c>
      <c r="B45" s="58">
        <f>B46+B47</f>
        <v>18870</v>
      </c>
      <c r="C45" s="59">
        <f aca="true" t="shared" si="6" ref="C45:I45">C46+C47</f>
        <v>17023</v>
      </c>
      <c r="D45" s="59">
        <f t="shared" si="6"/>
        <v>570</v>
      </c>
      <c r="E45" s="59">
        <f t="shared" si="6"/>
        <v>1277</v>
      </c>
      <c r="F45" s="49">
        <f>G45+H45</f>
        <v>10343</v>
      </c>
      <c r="G45" s="59">
        <f t="shared" si="6"/>
        <v>10227</v>
      </c>
      <c r="H45" s="59">
        <f t="shared" si="6"/>
        <v>116</v>
      </c>
      <c r="I45" s="59">
        <f t="shared" si="6"/>
        <v>64577</v>
      </c>
    </row>
    <row r="46" spans="1:9" ht="21.75" customHeight="1">
      <c r="A46" s="9" t="s">
        <v>21</v>
      </c>
      <c r="B46" s="50">
        <v>8349</v>
      </c>
      <c r="C46" s="51">
        <v>7563</v>
      </c>
      <c r="D46" s="51">
        <v>282</v>
      </c>
      <c r="E46" s="51">
        <v>504</v>
      </c>
      <c r="F46" s="51">
        <f>G46+H46</f>
        <v>7452</v>
      </c>
      <c r="G46" s="51">
        <v>7402</v>
      </c>
      <c r="H46" s="51">
        <v>50</v>
      </c>
      <c r="I46" s="51">
        <v>28840</v>
      </c>
    </row>
    <row r="47" spans="1:9" ht="21.75" customHeight="1">
      <c r="A47" s="9" t="s">
        <v>22</v>
      </c>
      <c r="B47" s="50">
        <v>10521</v>
      </c>
      <c r="C47" s="51">
        <v>9460</v>
      </c>
      <c r="D47" s="51">
        <v>288</v>
      </c>
      <c r="E47" s="51">
        <v>773</v>
      </c>
      <c r="F47" s="51">
        <f>G47+H47</f>
        <v>2891</v>
      </c>
      <c r="G47" s="51">
        <v>2825</v>
      </c>
      <c r="H47" s="51">
        <v>66</v>
      </c>
      <c r="I47" s="51">
        <v>35737</v>
      </c>
    </row>
    <row r="48" spans="1:9" s="40" customFormat="1" ht="21.75" customHeight="1">
      <c r="A48" s="18" t="s">
        <v>23</v>
      </c>
      <c r="B48" s="48">
        <f>SUM(B49:B54)</f>
        <v>11082</v>
      </c>
      <c r="C48" s="49">
        <f aca="true" t="shared" si="7" ref="C48:I48">SUM(C49:C54)</f>
        <v>9298</v>
      </c>
      <c r="D48" s="49">
        <f t="shared" si="7"/>
        <v>1784</v>
      </c>
      <c r="E48" s="49">
        <f t="shared" si="7"/>
        <v>0</v>
      </c>
      <c r="F48" s="49">
        <f>G48+H48</f>
        <v>22580</v>
      </c>
      <c r="G48" s="49">
        <f t="shared" si="7"/>
        <v>22580</v>
      </c>
      <c r="H48" s="49">
        <f t="shared" si="7"/>
        <v>0</v>
      </c>
      <c r="I48" s="49">
        <f t="shared" si="7"/>
        <v>27183</v>
      </c>
    </row>
    <row r="49" spans="1:9" ht="21.75" customHeight="1">
      <c r="A49" s="17" t="s">
        <v>24</v>
      </c>
      <c r="B49" s="50">
        <v>1421</v>
      </c>
      <c r="C49" s="51">
        <v>1106</v>
      </c>
      <c r="D49" s="51">
        <v>315</v>
      </c>
      <c r="E49" s="51">
        <v>0</v>
      </c>
      <c r="F49" s="51">
        <f aca="true" t="shared" si="8" ref="F49:F54">G49+H49</f>
        <v>2536</v>
      </c>
      <c r="G49" s="51">
        <v>2536</v>
      </c>
      <c r="H49" s="51">
        <v>0</v>
      </c>
      <c r="I49" s="51">
        <v>3330</v>
      </c>
    </row>
    <row r="50" spans="1:9" ht="21.75" customHeight="1">
      <c r="A50" s="17" t="s">
        <v>25</v>
      </c>
      <c r="B50" s="50">
        <v>2639</v>
      </c>
      <c r="C50" s="51">
        <v>2074</v>
      </c>
      <c r="D50" s="51">
        <v>565</v>
      </c>
      <c r="E50" s="51">
        <v>0</v>
      </c>
      <c r="F50" s="51">
        <f t="shared" si="8"/>
        <v>4093</v>
      </c>
      <c r="G50" s="51">
        <v>4093</v>
      </c>
      <c r="H50" s="51">
        <v>0</v>
      </c>
      <c r="I50" s="51">
        <v>6950</v>
      </c>
    </row>
    <row r="51" spans="1:9" ht="21.75" customHeight="1">
      <c r="A51" s="17" t="s">
        <v>26</v>
      </c>
      <c r="B51" s="50">
        <v>259</v>
      </c>
      <c r="C51" s="51">
        <v>233</v>
      </c>
      <c r="D51" s="51">
        <v>26</v>
      </c>
      <c r="E51" s="51">
        <v>0</v>
      </c>
      <c r="F51" s="51">
        <f t="shared" si="8"/>
        <v>380</v>
      </c>
      <c r="G51" s="51">
        <v>380</v>
      </c>
      <c r="H51" s="51">
        <v>0</v>
      </c>
      <c r="I51" s="51">
        <v>575</v>
      </c>
    </row>
    <row r="52" spans="1:9" ht="21.75" customHeight="1">
      <c r="A52" s="17" t="s">
        <v>27</v>
      </c>
      <c r="B52" s="50">
        <v>1628</v>
      </c>
      <c r="C52" s="51">
        <v>1322</v>
      </c>
      <c r="D52" s="51">
        <v>306</v>
      </c>
      <c r="E52" s="51">
        <v>0</v>
      </c>
      <c r="F52" s="51">
        <f t="shared" si="8"/>
        <v>3926</v>
      </c>
      <c r="G52" s="51">
        <v>3926</v>
      </c>
      <c r="H52" s="51">
        <v>0</v>
      </c>
      <c r="I52" s="51">
        <v>2871</v>
      </c>
    </row>
    <row r="53" spans="1:9" ht="21.75" customHeight="1">
      <c r="A53" s="17" t="s">
        <v>28</v>
      </c>
      <c r="B53" s="50">
        <v>1943</v>
      </c>
      <c r="C53" s="51">
        <v>1773</v>
      </c>
      <c r="D53" s="51">
        <v>170</v>
      </c>
      <c r="E53" s="51">
        <v>0</v>
      </c>
      <c r="F53" s="51">
        <f t="shared" si="8"/>
        <v>4129</v>
      </c>
      <c r="G53" s="51">
        <v>4129</v>
      </c>
      <c r="H53" s="51">
        <v>0</v>
      </c>
      <c r="I53" s="51">
        <v>5739</v>
      </c>
    </row>
    <row r="54" spans="1:9" ht="21.75" customHeight="1">
      <c r="A54" s="17" t="s">
        <v>69</v>
      </c>
      <c r="B54" s="50">
        <v>3192</v>
      </c>
      <c r="C54" s="51">
        <v>2790</v>
      </c>
      <c r="D54" s="51">
        <v>402</v>
      </c>
      <c r="E54" s="51">
        <v>0</v>
      </c>
      <c r="F54" s="51">
        <f t="shared" si="8"/>
        <v>7516</v>
      </c>
      <c r="G54" s="51">
        <v>7516</v>
      </c>
      <c r="H54" s="51">
        <v>0</v>
      </c>
      <c r="I54" s="51">
        <v>7718</v>
      </c>
    </row>
    <row r="55" spans="1:9" s="40" customFormat="1" ht="21.75" customHeight="1">
      <c r="A55" s="18" t="s">
        <v>29</v>
      </c>
      <c r="B55" s="48">
        <f>SUM(B56:B60)</f>
        <v>25537</v>
      </c>
      <c r="C55" s="49">
        <f aca="true" t="shared" si="9" ref="C55:I55">SUM(C56:C60)</f>
        <v>22309</v>
      </c>
      <c r="D55" s="49">
        <f t="shared" si="9"/>
        <v>2465</v>
      </c>
      <c r="E55" s="49">
        <f t="shared" si="9"/>
        <v>763</v>
      </c>
      <c r="F55" s="49">
        <f aca="true" t="shared" si="10" ref="F55:F66">G55+H55</f>
        <v>39333</v>
      </c>
      <c r="G55" s="49">
        <f t="shared" si="9"/>
        <v>39333</v>
      </c>
      <c r="H55" s="49">
        <f t="shared" si="9"/>
        <v>0</v>
      </c>
      <c r="I55" s="49">
        <f t="shared" si="9"/>
        <v>70875</v>
      </c>
    </row>
    <row r="56" spans="1:9" ht="21.75" customHeight="1">
      <c r="A56" s="17" t="s">
        <v>30</v>
      </c>
      <c r="B56" s="50">
        <v>4336</v>
      </c>
      <c r="C56" s="51">
        <v>4112</v>
      </c>
      <c r="D56" s="51">
        <v>136</v>
      </c>
      <c r="E56" s="51">
        <v>88</v>
      </c>
      <c r="F56" s="51">
        <f t="shared" si="10"/>
        <v>7095</v>
      </c>
      <c r="G56" s="51">
        <v>7095</v>
      </c>
      <c r="H56" s="51">
        <v>0</v>
      </c>
      <c r="I56" s="51">
        <v>14140</v>
      </c>
    </row>
    <row r="57" spans="1:9" ht="21.75" customHeight="1">
      <c r="A57" s="17" t="s">
        <v>31</v>
      </c>
      <c r="B57" s="50">
        <v>4135</v>
      </c>
      <c r="C57" s="51">
        <v>3743</v>
      </c>
      <c r="D57" s="51">
        <v>179</v>
      </c>
      <c r="E57" s="51">
        <v>213</v>
      </c>
      <c r="F57" s="51">
        <f t="shared" si="10"/>
        <v>4871</v>
      </c>
      <c r="G57" s="51">
        <v>4871</v>
      </c>
      <c r="H57" s="51">
        <v>0</v>
      </c>
      <c r="I57" s="51">
        <v>7701</v>
      </c>
    </row>
    <row r="58" spans="1:9" ht="21.75" customHeight="1">
      <c r="A58" s="17" t="s">
        <v>32</v>
      </c>
      <c r="B58" s="50">
        <v>10693</v>
      </c>
      <c r="C58" s="51">
        <v>8863</v>
      </c>
      <c r="D58" s="51">
        <v>1437</v>
      </c>
      <c r="E58" s="51">
        <v>393</v>
      </c>
      <c r="F58" s="51">
        <f t="shared" si="10"/>
        <v>6210</v>
      </c>
      <c r="G58" s="51">
        <v>6210</v>
      </c>
      <c r="H58" s="51">
        <v>0</v>
      </c>
      <c r="I58" s="51">
        <v>31613</v>
      </c>
    </row>
    <row r="59" spans="1:9" ht="21.75" customHeight="1">
      <c r="A59" s="17" t="s">
        <v>33</v>
      </c>
      <c r="B59" s="50">
        <v>2687</v>
      </c>
      <c r="C59" s="51">
        <v>2519</v>
      </c>
      <c r="D59" s="51">
        <v>99</v>
      </c>
      <c r="E59" s="51">
        <v>69</v>
      </c>
      <c r="F59" s="51">
        <f t="shared" si="10"/>
        <v>6061</v>
      </c>
      <c r="G59" s="51">
        <v>6061</v>
      </c>
      <c r="H59" s="51">
        <v>0</v>
      </c>
      <c r="I59" s="51">
        <v>7608</v>
      </c>
    </row>
    <row r="60" spans="1:9" ht="21.75" customHeight="1">
      <c r="A60" s="17" t="s">
        <v>70</v>
      </c>
      <c r="B60" s="50">
        <v>3686</v>
      </c>
      <c r="C60" s="51">
        <v>3072</v>
      </c>
      <c r="D60" s="51">
        <v>614</v>
      </c>
      <c r="E60" s="51">
        <v>0</v>
      </c>
      <c r="F60" s="51">
        <f t="shared" si="10"/>
        <v>15096</v>
      </c>
      <c r="G60" s="51">
        <v>15096</v>
      </c>
      <c r="H60" s="51">
        <v>0</v>
      </c>
      <c r="I60" s="51">
        <v>9813</v>
      </c>
    </row>
    <row r="61" spans="1:9" s="40" customFormat="1" ht="21.75" customHeight="1">
      <c r="A61" s="18" t="s">
        <v>34</v>
      </c>
      <c r="B61" s="48">
        <f>B62</f>
        <v>4078</v>
      </c>
      <c r="C61" s="49">
        <f aca="true" t="shared" si="11" ref="C61:I61">C62</f>
        <v>2519</v>
      </c>
      <c r="D61" s="49">
        <f t="shared" si="11"/>
        <v>1325</v>
      </c>
      <c r="E61" s="49">
        <f t="shared" si="11"/>
        <v>234</v>
      </c>
      <c r="F61" s="49">
        <f t="shared" si="10"/>
        <v>2889</v>
      </c>
      <c r="G61" s="49">
        <f t="shared" si="11"/>
        <v>2889</v>
      </c>
      <c r="H61" s="49">
        <f t="shared" si="11"/>
        <v>0</v>
      </c>
      <c r="I61" s="49">
        <f t="shared" si="11"/>
        <v>11041</v>
      </c>
    </row>
    <row r="62" spans="1:9" ht="21.75" customHeight="1">
      <c r="A62" s="17" t="s">
        <v>74</v>
      </c>
      <c r="B62" s="50">
        <v>4078</v>
      </c>
      <c r="C62" s="51">
        <v>2519</v>
      </c>
      <c r="D62" s="51">
        <v>1325</v>
      </c>
      <c r="E62" s="51">
        <v>234</v>
      </c>
      <c r="F62" s="51">
        <f t="shared" si="10"/>
        <v>2889</v>
      </c>
      <c r="G62" s="51">
        <v>2889</v>
      </c>
      <c r="H62" s="51">
        <v>0</v>
      </c>
      <c r="I62" s="51">
        <v>11041</v>
      </c>
    </row>
    <row r="63" spans="1:9" s="40" customFormat="1" ht="21.75" customHeight="1">
      <c r="A63" s="18" t="s">
        <v>77</v>
      </c>
      <c r="B63" s="48">
        <f>B64+B65</f>
        <v>4660</v>
      </c>
      <c r="C63" s="49">
        <f aca="true" t="shared" si="12" ref="C63:I63">C64+C65</f>
        <v>3824</v>
      </c>
      <c r="D63" s="49">
        <f t="shared" si="12"/>
        <v>836</v>
      </c>
      <c r="E63" s="49">
        <f t="shared" si="12"/>
        <v>0</v>
      </c>
      <c r="F63" s="49">
        <f t="shared" si="10"/>
        <v>19963</v>
      </c>
      <c r="G63" s="49">
        <f t="shared" si="12"/>
        <v>19936</v>
      </c>
      <c r="H63" s="49">
        <f t="shared" si="12"/>
        <v>27</v>
      </c>
      <c r="I63" s="49">
        <f t="shared" si="12"/>
        <v>18734</v>
      </c>
    </row>
    <row r="64" spans="1:9" ht="21.75" customHeight="1">
      <c r="A64" s="17" t="s">
        <v>35</v>
      </c>
      <c r="B64" s="50">
        <v>3713</v>
      </c>
      <c r="C64" s="51">
        <v>2995</v>
      </c>
      <c r="D64" s="51">
        <v>718</v>
      </c>
      <c r="E64" s="51">
        <v>0</v>
      </c>
      <c r="F64" s="51">
        <f t="shared" si="10"/>
        <v>15101</v>
      </c>
      <c r="G64" s="51">
        <v>15091</v>
      </c>
      <c r="H64" s="51">
        <v>10</v>
      </c>
      <c r="I64" s="51">
        <v>14906</v>
      </c>
    </row>
    <row r="65" spans="1:9" ht="21.75" customHeight="1">
      <c r="A65" s="17" t="s">
        <v>36</v>
      </c>
      <c r="B65" s="50">
        <v>947</v>
      </c>
      <c r="C65" s="51">
        <v>829</v>
      </c>
      <c r="D65" s="51">
        <v>118</v>
      </c>
      <c r="E65" s="51">
        <v>0</v>
      </c>
      <c r="F65" s="51">
        <f t="shared" si="10"/>
        <v>4862</v>
      </c>
      <c r="G65" s="51">
        <v>4845</v>
      </c>
      <c r="H65" s="51">
        <v>17</v>
      </c>
      <c r="I65" s="51">
        <v>3828</v>
      </c>
    </row>
    <row r="66" spans="1:9" s="40" customFormat="1" ht="21.75" customHeight="1">
      <c r="A66" s="18" t="s">
        <v>37</v>
      </c>
      <c r="B66" s="48">
        <f>SUM(B67:B75)</f>
        <v>11835</v>
      </c>
      <c r="C66" s="49">
        <f aca="true" t="shared" si="13" ref="C66:I66">SUM(C67:C75)</f>
        <v>9674</v>
      </c>
      <c r="D66" s="49">
        <f t="shared" si="13"/>
        <v>1673</v>
      </c>
      <c r="E66" s="49">
        <f t="shared" si="13"/>
        <v>488</v>
      </c>
      <c r="F66" s="49">
        <f t="shared" si="10"/>
        <v>33791</v>
      </c>
      <c r="G66" s="49">
        <f t="shared" si="13"/>
        <v>30849</v>
      </c>
      <c r="H66" s="49">
        <f t="shared" si="13"/>
        <v>2942</v>
      </c>
      <c r="I66" s="49">
        <f t="shared" si="13"/>
        <v>39456</v>
      </c>
    </row>
    <row r="67" spans="1:9" ht="21.75" customHeight="1">
      <c r="A67" s="17" t="s">
        <v>38</v>
      </c>
      <c r="B67" s="50">
        <v>2009</v>
      </c>
      <c r="C67" s="51">
        <v>1436</v>
      </c>
      <c r="D67" s="51">
        <v>429</v>
      </c>
      <c r="E67" s="51">
        <v>144</v>
      </c>
      <c r="F67" s="51">
        <f aca="true" t="shared" si="14" ref="F67:F75">G67+H67</f>
        <v>8456</v>
      </c>
      <c r="G67" s="51">
        <v>8350</v>
      </c>
      <c r="H67" s="51">
        <v>106</v>
      </c>
      <c r="I67" s="51">
        <v>5754</v>
      </c>
    </row>
    <row r="68" spans="1:9" ht="21.75" customHeight="1">
      <c r="A68" s="17" t="s">
        <v>39</v>
      </c>
      <c r="B68" s="50">
        <v>2267</v>
      </c>
      <c r="C68" s="51">
        <v>1719</v>
      </c>
      <c r="D68" s="51">
        <v>242</v>
      </c>
      <c r="E68" s="51">
        <v>306</v>
      </c>
      <c r="F68" s="51">
        <f t="shared" si="14"/>
        <v>7760</v>
      </c>
      <c r="G68" s="51">
        <v>5310</v>
      </c>
      <c r="H68" s="51">
        <v>2450</v>
      </c>
      <c r="I68" s="51">
        <v>6400</v>
      </c>
    </row>
    <row r="69" spans="1:9" ht="21.75" customHeight="1">
      <c r="A69" s="17" t="s">
        <v>40</v>
      </c>
      <c r="B69" s="50">
        <v>815</v>
      </c>
      <c r="C69" s="51">
        <v>749</v>
      </c>
      <c r="D69" s="51">
        <v>66</v>
      </c>
      <c r="E69" s="51">
        <v>0</v>
      </c>
      <c r="F69" s="51">
        <f t="shared" si="14"/>
        <v>1688</v>
      </c>
      <c r="G69" s="51">
        <v>1652</v>
      </c>
      <c r="H69" s="51">
        <v>36</v>
      </c>
      <c r="I69" s="51">
        <v>3279</v>
      </c>
    </row>
    <row r="70" spans="1:9" ht="21.75" customHeight="1">
      <c r="A70" s="17" t="s">
        <v>41</v>
      </c>
      <c r="B70" s="50">
        <v>366</v>
      </c>
      <c r="C70" s="51">
        <v>342</v>
      </c>
      <c r="D70" s="51">
        <v>24</v>
      </c>
      <c r="E70" s="51">
        <v>0</v>
      </c>
      <c r="F70" s="51">
        <f t="shared" si="14"/>
        <v>1005</v>
      </c>
      <c r="G70" s="51">
        <v>993</v>
      </c>
      <c r="H70" s="51">
        <v>12</v>
      </c>
      <c r="I70" s="51">
        <v>1826</v>
      </c>
    </row>
    <row r="71" spans="1:9" ht="21.75" customHeight="1">
      <c r="A71" s="17" t="s">
        <v>42</v>
      </c>
      <c r="B71" s="50">
        <v>952</v>
      </c>
      <c r="C71" s="51">
        <v>753</v>
      </c>
      <c r="D71" s="51">
        <v>161</v>
      </c>
      <c r="E71" s="51">
        <v>38</v>
      </c>
      <c r="F71" s="51">
        <f t="shared" si="14"/>
        <v>3614</v>
      </c>
      <c r="G71" s="51">
        <v>3540</v>
      </c>
      <c r="H71" s="51">
        <v>74</v>
      </c>
      <c r="I71" s="51">
        <v>2681</v>
      </c>
    </row>
    <row r="72" spans="1:9" ht="21.75" customHeight="1">
      <c r="A72" s="17" t="s">
        <v>43</v>
      </c>
      <c r="B72" s="50">
        <v>279</v>
      </c>
      <c r="C72" s="51">
        <v>265</v>
      </c>
      <c r="D72" s="51">
        <v>14</v>
      </c>
      <c r="E72" s="51">
        <v>0</v>
      </c>
      <c r="F72" s="51">
        <f t="shared" si="14"/>
        <v>1312</v>
      </c>
      <c r="G72" s="51">
        <v>1306</v>
      </c>
      <c r="H72" s="51">
        <v>6</v>
      </c>
      <c r="I72" s="51">
        <v>1106</v>
      </c>
    </row>
    <row r="73" spans="1:9" ht="21.75" customHeight="1">
      <c r="A73" s="17" t="s">
        <v>44</v>
      </c>
      <c r="B73" s="50">
        <v>647</v>
      </c>
      <c r="C73" s="51">
        <v>548</v>
      </c>
      <c r="D73" s="51">
        <v>99</v>
      </c>
      <c r="E73" s="51">
        <v>0</v>
      </c>
      <c r="F73" s="51">
        <f t="shared" si="14"/>
        <v>1288</v>
      </c>
      <c r="G73" s="51">
        <v>1283</v>
      </c>
      <c r="H73" s="51">
        <v>5</v>
      </c>
      <c r="I73" s="51">
        <v>2827</v>
      </c>
    </row>
    <row r="74" spans="1:9" ht="21.75" customHeight="1">
      <c r="A74" s="17" t="s">
        <v>45</v>
      </c>
      <c r="B74" s="50">
        <v>654</v>
      </c>
      <c r="C74" s="51">
        <v>580</v>
      </c>
      <c r="D74" s="51">
        <v>74</v>
      </c>
      <c r="E74" s="51">
        <v>0</v>
      </c>
      <c r="F74" s="51">
        <f t="shared" si="14"/>
        <v>3345</v>
      </c>
      <c r="G74" s="51">
        <v>3182</v>
      </c>
      <c r="H74" s="51">
        <v>163</v>
      </c>
      <c r="I74" s="51">
        <v>2161</v>
      </c>
    </row>
    <row r="75" spans="1:9" ht="21.75" customHeight="1">
      <c r="A75" s="17" t="s">
        <v>64</v>
      </c>
      <c r="B75" s="50">
        <v>3846</v>
      </c>
      <c r="C75" s="51">
        <v>3282</v>
      </c>
      <c r="D75" s="51">
        <v>564</v>
      </c>
      <c r="E75" s="51">
        <v>0</v>
      </c>
      <c r="F75" s="51">
        <f t="shared" si="14"/>
        <v>5323</v>
      </c>
      <c r="G75" s="51">
        <v>5233</v>
      </c>
      <c r="H75" s="51">
        <v>90</v>
      </c>
      <c r="I75" s="51">
        <v>13422</v>
      </c>
    </row>
    <row r="76" spans="1:9" s="40" customFormat="1" ht="21.75" customHeight="1">
      <c r="A76" s="18" t="s">
        <v>46</v>
      </c>
      <c r="B76" s="48">
        <f>B77</f>
        <v>1898</v>
      </c>
      <c r="C76" s="49">
        <f aca="true" t="shared" si="15" ref="C76:I76">C77</f>
        <v>1818</v>
      </c>
      <c r="D76" s="49">
        <f t="shared" si="15"/>
        <v>80</v>
      </c>
      <c r="E76" s="49">
        <f t="shared" si="15"/>
        <v>0</v>
      </c>
      <c r="F76" s="49">
        <f>G76+H76</f>
        <v>2063</v>
      </c>
      <c r="G76" s="49">
        <f t="shared" si="15"/>
        <v>2063</v>
      </c>
      <c r="H76" s="49">
        <f t="shared" si="15"/>
        <v>0</v>
      </c>
      <c r="I76" s="49">
        <f t="shared" si="15"/>
        <v>7319</v>
      </c>
    </row>
    <row r="77" spans="1:9" ht="21.75" customHeight="1">
      <c r="A77" s="19" t="s">
        <v>47</v>
      </c>
      <c r="B77" s="60">
        <v>1898</v>
      </c>
      <c r="C77" s="60">
        <v>1818</v>
      </c>
      <c r="D77" s="60">
        <v>80</v>
      </c>
      <c r="E77" s="60">
        <v>0</v>
      </c>
      <c r="F77" s="61">
        <f>G77+H77</f>
        <v>2063</v>
      </c>
      <c r="G77" s="60">
        <v>2063</v>
      </c>
      <c r="H77" s="60">
        <v>0</v>
      </c>
      <c r="I77" s="60">
        <v>7319</v>
      </c>
    </row>
    <row r="78" spans="1:9" ht="11.25">
      <c r="A78" s="2"/>
      <c r="B78" s="3"/>
      <c r="C78" s="3"/>
      <c r="D78" s="3"/>
      <c r="E78" s="3"/>
      <c r="F78" s="3"/>
      <c r="G78" s="3"/>
      <c r="H78" s="3"/>
      <c r="I78" s="3"/>
    </row>
  </sheetData>
  <sheetProtection/>
  <printOptions horizontalCentered="1"/>
  <pageMargins left="0.3937007874015748" right="0.3937007874015748" top="0.5905511811023623" bottom="0.3937007874015748" header="0.31496062992125984" footer="0.5118110236220472"/>
  <pageSetup fitToHeight="2" horizontalDpi="600" verticalDpi="600" orientation="portrait" paperSize="9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2013-01-12T03:48:13Z</cp:lastPrinted>
  <dcterms:created xsi:type="dcterms:W3CDTF">1998-01-28T01:13:55Z</dcterms:created>
  <dcterms:modified xsi:type="dcterms:W3CDTF">2013-01-12T03:48:43Z</dcterms:modified>
  <cp:category/>
  <cp:version/>
  <cp:contentType/>
  <cp:contentStatus/>
</cp:coreProperties>
</file>