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8340" activeTab="0"/>
  </bookViews>
  <sheets>
    <sheet name="19-15" sheetId="1" r:id="rId1"/>
  </sheets>
  <definedNames>
    <definedName name="Data" localSheetId="0">'19-15'!$B$7:$L$18,'19-15'!#REF!</definedName>
    <definedName name="K_Top1" localSheetId="0">'19-15'!#REF!</definedName>
    <definedName name="K_TOP2" localSheetId="0">'19-15'!#REF!</definedName>
    <definedName name="K_TOP3" localSheetId="0">'19-15'!#REF!</definedName>
    <definedName name="Last1" localSheetId="0">'19-15'!$L$18</definedName>
    <definedName name="_xlnm.Print_Area" localSheetId="0">'19-15'!$A$1:$L$39</definedName>
    <definedName name="SIKI1" localSheetId="0">'19-15'!#REF!</definedName>
    <definedName name="SIKI2" localSheetId="0">'19-15'!#REF!</definedName>
    <definedName name="SIKI3" localSheetId="0">'19-15'!#REF!</definedName>
    <definedName name="Tag1" localSheetId="0">'19-15'!$A$7</definedName>
    <definedName name="Tag2" localSheetId="0">'19-15'!#REF!</definedName>
    <definedName name="Tag3" localSheetId="0">'19-15'!#REF!</definedName>
    <definedName name="Top1" localSheetId="0">'19-15'!$B$7</definedName>
  </definedNames>
  <calcPr fullCalcOnLoad="1"/>
</workbook>
</file>

<file path=xl/sharedStrings.xml><?xml version="1.0" encoding="utf-8"?>
<sst xmlns="http://schemas.openxmlformats.org/spreadsheetml/2006/main" count="57" uniqueCount="53">
  <si>
    <t>合計</t>
  </si>
  <si>
    <t>芦北</t>
  </si>
  <si>
    <t>１　蔵書・貸出数</t>
  </si>
  <si>
    <t>地域</t>
  </si>
  <si>
    <t>市町村数</t>
  </si>
  <si>
    <t>公　　共</t>
  </si>
  <si>
    <t>人口</t>
  </si>
  <si>
    <t>蔵書冊数</t>
  </si>
  <si>
    <t>貸出数（点）</t>
  </si>
  <si>
    <t>公共図書館設置率</t>
  </si>
  <si>
    <t>図書館数</t>
  </si>
  <si>
    <t>図書室数</t>
  </si>
  <si>
    <t>合計</t>
  </si>
  <si>
    <t>人口100人当り</t>
  </si>
  <si>
    <t>１市町村当り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</si>
  <si>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</si>
  <si>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</si>
  <si>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</si>
  <si>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</si>
  <si>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</si>
  <si>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</si>
  <si>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</si>
  <si>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</si>
  <si>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球磨</t>
  </si>
  <si>
    <t>天草</t>
  </si>
  <si>
    <t>視聴覚資料</t>
  </si>
  <si>
    <t>相談事務
件数</t>
  </si>
  <si>
    <t>本　　館</t>
  </si>
  <si>
    <t>合　　計</t>
  </si>
  <si>
    <t>移動図書館</t>
  </si>
  <si>
    <t>図　　　　　　書</t>
  </si>
  <si>
    <t>地　　　域</t>
  </si>
  <si>
    <t>熊　　本</t>
  </si>
  <si>
    <t>宇　　城</t>
  </si>
  <si>
    <t>玉　　名</t>
  </si>
  <si>
    <t>鹿　　本</t>
  </si>
  <si>
    <t>菊　　池</t>
  </si>
  <si>
    <t>阿　　蘇</t>
  </si>
  <si>
    <t>上 益 城</t>
  </si>
  <si>
    <t>八　　代</t>
  </si>
  <si>
    <t>球　　磨</t>
  </si>
  <si>
    <t>合　　計</t>
  </si>
  <si>
    <t>天　　草</t>
  </si>
  <si>
    <t>２　利用状況（単位　点・件）</t>
  </si>
  <si>
    <t>公民館</t>
  </si>
  <si>
    <t>（％）</t>
  </si>
  <si>
    <t>県立</t>
  </si>
  <si>
    <t>県立図書館</t>
  </si>
  <si>
    <t>２）利用状況については個人貸出による。</t>
  </si>
  <si>
    <t>１）市町村読書関係実態調査による。（平成２３年３月３１日現在）、平成２４年度要覧による。</t>
  </si>
  <si>
    <t>１９－１５　地域別公共図書館・公民館図書室等（平成２３年度）</t>
  </si>
  <si>
    <t>―</t>
  </si>
  <si>
    <t>芦　　北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</si>
</sst>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  <numFmt numFmtId="232" formatCode="#,##0;[Red]#,##0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3" fillId="7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13" fillId="0" borderId="1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centerContinuous" vertical="center"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Alignment="1">
      <alignment horizontal="right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37" fontId="13" fillId="0" borderId="13" xfId="0" applyFont="1" applyFill="1" applyBorder="1" applyAlignment="1" applyProtection="1">
      <alignment horizontal="center" vertical="center" wrapText="1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3" fillId="0" borderId="15" xfId="0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37" fontId="11" fillId="0" borderId="0" xfId="6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0" xfId="61" applyFont="1" applyFill="1" applyBorder="1" applyAlignment="1" applyProtection="1">
      <alignment vertical="center"/>
      <protection/>
    </xf>
    <xf numFmtId="21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8" xfId="0" applyFont="1" applyFill="1" applyBorder="1" applyAlignment="1" applyProtection="1" quotePrefix="1">
      <alignment horizontal="center" vertical="center"/>
      <protection/>
    </xf>
    <xf numFmtId="37" fontId="11" fillId="0" borderId="19" xfId="0" applyFont="1" applyFill="1" applyBorder="1" applyAlignment="1">
      <alignment horizontal="centerContinuous" vertical="center"/>
    </xf>
    <xf numFmtId="37" fontId="11" fillId="0" borderId="20" xfId="0" applyFont="1" applyFill="1" applyBorder="1" applyAlignment="1">
      <alignment horizontal="centerContinuous" vertical="center"/>
    </xf>
    <xf numFmtId="37" fontId="11" fillId="0" borderId="21" xfId="0" applyFont="1" applyFill="1" applyBorder="1" applyAlignment="1">
      <alignment horizontal="centerContinuous" vertical="center"/>
    </xf>
    <xf numFmtId="37" fontId="11" fillId="0" borderId="22" xfId="0" applyFont="1" applyFill="1" applyBorder="1" applyAlignment="1">
      <alignment horizontal="centerContinuous" vertical="center"/>
    </xf>
    <xf numFmtId="37" fontId="11" fillId="0" borderId="18" xfId="0" applyFont="1" applyFill="1" applyBorder="1" applyAlignment="1">
      <alignment horizontal="centerContinuous" vertical="center"/>
    </xf>
    <xf numFmtId="37" fontId="12" fillId="0" borderId="14" xfId="0" applyFont="1" applyFill="1" applyBorder="1" applyAlignment="1" applyProtection="1" quotePrefix="1">
      <alignment horizontal="centerContinuous" vertical="center"/>
      <protection/>
    </xf>
    <xf numFmtId="37" fontId="11" fillId="0" borderId="17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4" xfId="0" applyFont="1" applyFill="1" applyBorder="1" applyAlignment="1" applyProtection="1">
      <alignment vertical="center"/>
      <protection/>
    </xf>
    <xf numFmtId="37" fontId="15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>
      <alignment horizontal="left" vertical="center"/>
    </xf>
    <xf numFmtId="37" fontId="13" fillId="0" borderId="12" xfId="0" applyFont="1" applyFill="1" applyBorder="1" applyAlignment="1" applyProtection="1">
      <alignment horizontal="center" vertical="center" shrinkToFit="1"/>
      <protection/>
    </xf>
    <xf numFmtId="37" fontId="13" fillId="0" borderId="15" xfId="0" applyFont="1" applyFill="1" applyBorder="1" applyAlignment="1" applyProtection="1">
      <alignment horizontal="center" vertical="center" shrinkToFit="1"/>
      <protection/>
    </xf>
    <xf numFmtId="37" fontId="13" fillId="0" borderId="19" xfId="0" applyFont="1" applyFill="1" applyBorder="1" applyAlignment="1" applyProtection="1">
      <alignment horizontal="centerContinuous" vertical="center"/>
      <protection/>
    </xf>
    <xf numFmtId="37" fontId="13" fillId="0" borderId="21" xfId="0" applyFont="1" applyFill="1" applyBorder="1" applyAlignment="1" applyProtection="1">
      <alignment horizontal="centerContinuous" vertical="center"/>
      <protection/>
    </xf>
    <xf numFmtId="37" fontId="13" fillId="0" borderId="20" xfId="0" applyFont="1" applyFill="1" applyBorder="1" applyAlignment="1" applyProtection="1">
      <alignment horizontal="centerContinuous"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202" fontId="33" fillId="0" borderId="21" xfId="0" applyNumberFormat="1" applyFont="1" applyFill="1" applyBorder="1" applyAlignment="1" applyProtection="1">
      <alignment horizontal="right" vertical="center" shrinkToFit="1"/>
      <protection/>
    </xf>
    <xf numFmtId="37" fontId="33" fillId="0" borderId="21" xfId="61" applyFont="1" applyFill="1" applyBorder="1" applyAlignment="1" applyProtection="1">
      <alignment horizontal="right" vertical="center" shrinkToFit="1"/>
      <protection/>
    </xf>
    <xf numFmtId="194" fontId="33" fillId="0" borderId="21" xfId="61" applyNumberFormat="1" applyFont="1" applyFill="1" applyBorder="1" applyAlignment="1" applyProtection="1">
      <alignment horizontal="right" vertical="center" shrinkToFit="1"/>
      <protection/>
    </xf>
    <xf numFmtId="202" fontId="33" fillId="0" borderId="0" xfId="0" applyNumberFormat="1" applyFont="1" applyFill="1" applyBorder="1" applyAlignment="1" applyProtection="1">
      <alignment horizontal="right" vertical="center" shrinkToFit="1"/>
      <protection/>
    </xf>
    <xf numFmtId="37" fontId="33" fillId="0" borderId="0" xfId="61" applyFont="1" applyFill="1" applyBorder="1" applyAlignment="1" applyProtection="1">
      <alignment horizontal="right" vertical="center" shrinkToFit="1"/>
      <protection/>
    </xf>
    <xf numFmtId="194" fontId="33" fillId="0" borderId="0" xfId="61" applyNumberFormat="1" applyFont="1" applyFill="1" applyBorder="1" applyAlignment="1" applyProtection="1">
      <alignment horizontal="right" vertical="center" shrinkToFit="1"/>
      <protection/>
    </xf>
    <xf numFmtId="193" fontId="33" fillId="0" borderId="0" xfId="61" applyNumberFormat="1" applyFont="1" applyFill="1" applyBorder="1" applyAlignment="1" applyProtection="1">
      <alignment horizontal="right" vertical="center" shrinkToFit="1"/>
      <protection/>
    </xf>
    <xf numFmtId="202" fontId="34" fillId="0" borderId="14" xfId="0" applyNumberFormat="1" applyFont="1" applyFill="1" applyBorder="1" applyAlignment="1" applyProtection="1">
      <alignment horizontal="right" vertical="center" shrinkToFit="1"/>
      <protection/>
    </xf>
    <xf numFmtId="37" fontId="34" fillId="0" borderId="14" xfId="61" applyFont="1" applyFill="1" applyBorder="1" applyAlignment="1" applyProtection="1">
      <alignment horizontal="right" vertical="center" shrinkToFit="1"/>
      <protection/>
    </xf>
    <xf numFmtId="194" fontId="34" fillId="0" borderId="14" xfId="0" applyNumberFormat="1" applyFont="1" applyFill="1" applyBorder="1" applyAlignment="1" applyProtection="1">
      <alignment horizontal="right" vertical="center" shrinkToFit="1"/>
      <protection/>
    </xf>
    <xf numFmtId="193" fontId="33" fillId="0" borderId="14" xfId="61" applyNumberFormat="1" applyFont="1" applyFill="1" applyBorder="1" applyAlignment="1" applyProtection="1">
      <alignment horizontal="right" vertical="center" shrinkToFit="1"/>
      <protection/>
    </xf>
    <xf numFmtId="37" fontId="33" fillId="0" borderId="0" xfId="0" applyFont="1" applyAlignment="1">
      <alignment horizontal="right" vertical="center"/>
    </xf>
    <xf numFmtId="37" fontId="34" fillId="0" borderId="14" xfId="0" applyFont="1" applyBorder="1" applyAlignment="1">
      <alignment horizontal="right" vertical="center"/>
    </xf>
    <xf numFmtId="37" fontId="33" fillId="0" borderId="0" xfId="0" applyFont="1" applyFill="1" applyAlignment="1">
      <alignment horizontal="right" vertical="center"/>
    </xf>
    <xf numFmtId="37" fontId="33" fillId="0" borderId="11" xfId="0" applyFont="1" applyBorder="1" applyAlignment="1">
      <alignment horizontal="right" vertical="center"/>
    </xf>
    <xf numFmtId="37" fontId="33" fillId="0" borderId="0" xfId="0" applyFont="1" applyFill="1" applyBorder="1" applyAlignment="1">
      <alignment horizontal="right" vertical="center"/>
    </xf>
    <xf numFmtId="37" fontId="13" fillId="0" borderId="13" xfId="0" applyFont="1" applyFill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16" xfId="0" applyFont="1" applyBorder="1" applyAlignment="1">
      <alignment horizontal="center" vertical="center"/>
    </xf>
    <xf numFmtId="37" fontId="0" fillId="0" borderId="14" xfId="0" applyFont="1" applyBorder="1" applyAlignment="1">
      <alignment horizontal="center" vertical="center"/>
    </xf>
    <xf numFmtId="37" fontId="13" fillId="0" borderId="13" xfId="0" applyFont="1" applyFill="1" applyBorder="1" applyAlignment="1">
      <alignment horizontal="center" vertical="center" wrapText="1"/>
    </xf>
    <xf numFmtId="37" fontId="33" fillId="0" borderId="21" xfId="0" applyFont="1" applyFill="1" applyBorder="1" applyAlignment="1">
      <alignment horizontal="center" vertical="center"/>
    </xf>
    <xf numFmtId="37" fontId="33" fillId="0" borderId="21" xfId="0" applyFont="1" applyFill="1" applyBorder="1" applyAlignment="1">
      <alignment vertical="center"/>
    </xf>
    <xf numFmtId="37" fontId="33" fillId="0" borderId="11" xfId="0" applyFont="1" applyFill="1" applyBorder="1" applyAlignment="1">
      <alignment horizontal="right" vertical="center"/>
    </xf>
    <xf numFmtId="37" fontId="33" fillId="0" borderId="13" xfId="0" applyFont="1" applyBorder="1" applyAlignment="1">
      <alignment horizontal="right" vertical="center"/>
    </xf>
    <xf numFmtId="37" fontId="33" fillId="0" borderId="23" xfId="0" applyFont="1" applyBorder="1" applyAlignment="1">
      <alignment horizontal="right" vertical="center"/>
    </xf>
    <xf numFmtId="37" fontId="11" fillId="0" borderId="21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33" fillId="0" borderId="19" xfId="0" applyFont="1" applyFill="1" applyBorder="1" applyAlignment="1">
      <alignment vertical="center"/>
    </xf>
    <xf numFmtId="37" fontId="34" fillId="0" borderId="16" xfId="0" applyFont="1" applyBorder="1" applyAlignment="1">
      <alignment horizontal="right" vertical="center"/>
    </xf>
    <xf numFmtId="194" fontId="34" fillId="0" borderId="14" xfId="61" applyNumberFormat="1" applyFont="1" applyFill="1" applyBorder="1" applyAlignment="1" applyProtection="1">
      <alignment horizontal="right" vertical="center" shrinkToFit="1"/>
      <protection/>
    </xf>
    <xf numFmtId="37" fontId="34" fillId="0" borderId="14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tabSelected="1" zoomScale="120" zoomScaleNormal="120" zoomScaleSheetLayoutView="100" zoomScalePageLayoutView="0" workbookViewId="0" topLeftCell="A29">
      <selection activeCell="G37" sqref="G37:H37"/>
    </sheetView>
  </sheetViews>
  <sheetFormatPr defaultColWidth="10.59765625" defaultRowHeight="15" customHeight="1"/>
  <cols>
    <col min="1" max="4" width="6.09765625" style="2" customWidth="1"/>
    <col min="5" max="6" width="8.8984375" style="2" customWidth="1"/>
    <col min="7" max="7" width="7.09765625" style="2" customWidth="1"/>
    <col min="8" max="8" width="7.59765625" style="2" customWidth="1"/>
    <col min="9" max="9" width="8.8984375" style="2" customWidth="1"/>
    <col min="10" max="10" width="7.09765625" style="2" customWidth="1"/>
    <col min="11" max="11" width="8.8984375" style="2" customWidth="1"/>
    <col min="12" max="12" width="7.09765625" style="2" customWidth="1"/>
    <col min="13" max="16" width="5.59765625" style="2" customWidth="1"/>
    <col min="17" max="16384" width="10.59765625" style="2" customWidth="1"/>
  </cols>
  <sheetData>
    <row r="1" spans="1:6" ht="24.75" customHeight="1">
      <c r="A1" s="31" t="s">
        <v>50</v>
      </c>
      <c r="D1" s="3"/>
      <c r="E1" s="3"/>
      <c r="F1" s="3"/>
    </row>
    <row r="2" spans="1:6" ht="15" customHeight="1">
      <c r="A2" s="4"/>
      <c r="D2" s="3"/>
      <c r="E2" s="3"/>
      <c r="F2" s="3"/>
    </row>
    <row r="3" spans="1:12" ht="15" customHeight="1">
      <c r="A3" s="8" t="s">
        <v>2</v>
      </c>
      <c r="B3" s="5"/>
      <c r="C3" s="6"/>
      <c r="D3" s="7"/>
      <c r="E3" s="7"/>
      <c r="F3" s="7"/>
      <c r="G3" s="7"/>
      <c r="H3" s="7"/>
      <c r="I3" s="8"/>
      <c r="J3" s="8"/>
      <c r="L3" s="9"/>
    </row>
    <row r="4" spans="1:12" ht="19.5" customHeight="1">
      <c r="A4" s="10" t="s">
        <v>3</v>
      </c>
      <c r="B4" s="11" t="s">
        <v>4</v>
      </c>
      <c r="C4" s="33" t="s">
        <v>5</v>
      </c>
      <c r="D4" s="33" t="s">
        <v>44</v>
      </c>
      <c r="E4" s="11" t="s">
        <v>6</v>
      </c>
      <c r="F4" s="35" t="s">
        <v>7</v>
      </c>
      <c r="G4" s="36"/>
      <c r="H4" s="37"/>
      <c r="I4" s="35" t="s">
        <v>8</v>
      </c>
      <c r="J4" s="36"/>
      <c r="K4" s="37"/>
      <c r="L4" s="12" t="s">
        <v>9</v>
      </c>
    </row>
    <row r="5" spans="1:12" ht="15" customHeight="1">
      <c r="A5" s="13"/>
      <c r="B5" s="14"/>
      <c r="C5" s="34" t="s">
        <v>10</v>
      </c>
      <c r="D5" s="34" t="s">
        <v>11</v>
      </c>
      <c r="E5" s="14"/>
      <c r="F5" s="1" t="s">
        <v>12</v>
      </c>
      <c r="G5" s="15" t="s">
        <v>13</v>
      </c>
      <c r="H5" s="15" t="s">
        <v>14</v>
      </c>
      <c r="I5" s="1" t="s">
        <v>12</v>
      </c>
      <c r="J5" s="15" t="s">
        <v>13</v>
      </c>
      <c r="K5" s="15" t="s">
        <v>14</v>
      </c>
      <c r="L5" s="16" t="s">
        <v>45</v>
      </c>
    </row>
    <row r="6" spans="1:12" ht="15" customHeight="1">
      <c r="A6" s="38" t="s">
        <v>46</v>
      </c>
      <c r="B6" s="39"/>
      <c r="C6" s="40"/>
      <c r="D6" s="40"/>
      <c r="E6" s="40"/>
      <c r="F6" s="40">
        <v>962071</v>
      </c>
      <c r="G6" s="41"/>
      <c r="H6" s="40"/>
      <c r="I6" s="40">
        <v>211185</v>
      </c>
      <c r="J6" s="41"/>
      <c r="K6" s="40"/>
      <c r="L6" s="41"/>
    </row>
    <row r="7" spans="1:13" ht="19.5" customHeight="1">
      <c r="A7" s="18" t="s">
        <v>15</v>
      </c>
      <c r="B7" s="42">
        <v>1</v>
      </c>
      <c r="C7" s="43">
        <v>3</v>
      </c>
      <c r="D7" s="43">
        <v>1</v>
      </c>
      <c r="E7" s="43">
        <v>724558</v>
      </c>
      <c r="F7" s="43">
        <v>1239909</v>
      </c>
      <c r="G7" s="44">
        <f>F7/E7*100</f>
        <v>171.1262590434444</v>
      </c>
      <c r="H7" s="43">
        <f>F7/Top1</f>
        <v>1239909</v>
      </c>
      <c r="I7" s="43">
        <v>2620784</v>
      </c>
      <c r="J7" s="44">
        <f>I7/E7*100</f>
        <v>361.70796540787626</v>
      </c>
      <c r="K7" s="43">
        <f>I7/Top1</f>
        <v>2620784</v>
      </c>
      <c r="L7" s="45">
        <f>D7/Top1</f>
        <v>1</v>
      </c>
      <c r="M7" s="17"/>
    </row>
    <row r="8" spans="1:13" ht="19.5" customHeight="1">
      <c r="A8" s="18" t="s">
        <v>16</v>
      </c>
      <c r="B8" s="42">
        <v>3</v>
      </c>
      <c r="C8" s="43">
        <v>6</v>
      </c>
      <c r="D8" s="43">
        <v>2</v>
      </c>
      <c r="E8" s="43">
        <v>111978</v>
      </c>
      <c r="F8" s="43">
        <v>364130</v>
      </c>
      <c r="G8" s="44">
        <f aca="true" t="shared" si="0" ref="G8:G18">F8/E8*100</f>
        <v>325.1799460608334</v>
      </c>
      <c r="H8" s="43">
        <f>F8/B8</f>
        <v>121376.66666666667</v>
      </c>
      <c r="I8" s="43">
        <v>476187</v>
      </c>
      <c r="J8" s="44">
        <f aca="true" t="shared" si="1" ref="J8:J17">I8/E8*100</f>
        <v>425.2504956330708</v>
      </c>
      <c r="K8" s="43">
        <f>I8/B8</f>
        <v>158729</v>
      </c>
      <c r="L8" s="45">
        <f>D8/B8</f>
        <v>0.6666666666666666</v>
      </c>
      <c r="M8" s="17"/>
    </row>
    <row r="9" spans="1:13" ht="19.5" customHeight="1">
      <c r="A9" s="18" t="s">
        <v>17</v>
      </c>
      <c r="B9" s="42">
        <v>6</v>
      </c>
      <c r="C9" s="43">
        <v>6</v>
      </c>
      <c r="D9" s="43">
        <v>4</v>
      </c>
      <c r="E9" s="43">
        <v>170104</v>
      </c>
      <c r="F9" s="43">
        <v>504502</v>
      </c>
      <c r="G9" s="44">
        <f t="shared" si="0"/>
        <v>296.58444245873113</v>
      </c>
      <c r="H9" s="43">
        <f aca="true" t="shared" si="2" ref="H9:H17">F9/B9</f>
        <v>84083.66666666667</v>
      </c>
      <c r="I9" s="43">
        <v>624168</v>
      </c>
      <c r="J9" s="44">
        <f t="shared" si="1"/>
        <v>366.933170295819</v>
      </c>
      <c r="K9" s="43">
        <f aca="true" t="shared" si="3" ref="K9:K17">I9/B9</f>
        <v>104028</v>
      </c>
      <c r="L9" s="45">
        <f aca="true" t="shared" si="4" ref="L9:L18">D9/B9</f>
        <v>0.6666666666666666</v>
      </c>
      <c r="M9" s="17"/>
    </row>
    <row r="10" spans="1:13" ht="19.5" customHeight="1">
      <c r="A10" s="18" t="s">
        <v>18</v>
      </c>
      <c r="B10" s="42">
        <v>1</v>
      </c>
      <c r="C10" s="43">
        <v>1</v>
      </c>
      <c r="D10" s="43">
        <v>1</v>
      </c>
      <c r="E10" s="43">
        <v>56025</v>
      </c>
      <c r="F10" s="43">
        <v>140863</v>
      </c>
      <c r="G10" s="44">
        <f t="shared" si="0"/>
        <v>251.42882641677824</v>
      </c>
      <c r="H10" s="43">
        <f t="shared" si="2"/>
        <v>140863</v>
      </c>
      <c r="I10" s="43">
        <v>288962</v>
      </c>
      <c r="J10" s="44">
        <f t="shared" si="1"/>
        <v>515.7733154841588</v>
      </c>
      <c r="K10" s="43">
        <f t="shared" si="3"/>
        <v>288962</v>
      </c>
      <c r="L10" s="45">
        <f t="shared" si="4"/>
        <v>1</v>
      </c>
      <c r="M10" s="17"/>
    </row>
    <row r="11" spans="1:13" ht="19.5" customHeight="1">
      <c r="A11" s="18" t="s">
        <v>19</v>
      </c>
      <c r="B11" s="42">
        <v>4</v>
      </c>
      <c r="C11" s="43">
        <v>6</v>
      </c>
      <c r="D11" s="43">
        <v>4</v>
      </c>
      <c r="E11" s="43">
        <v>178001</v>
      </c>
      <c r="F11" s="43">
        <v>721308</v>
      </c>
      <c r="G11" s="44">
        <f t="shared" si="0"/>
        <v>405.22693692732065</v>
      </c>
      <c r="H11" s="43">
        <f t="shared" si="2"/>
        <v>180327</v>
      </c>
      <c r="I11" s="43">
        <v>1312506</v>
      </c>
      <c r="J11" s="44">
        <f t="shared" si="1"/>
        <v>737.3587788832647</v>
      </c>
      <c r="K11" s="43">
        <f t="shared" si="3"/>
        <v>328126.5</v>
      </c>
      <c r="L11" s="45">
        <f t="shared" si="4"/>
        <v>1</v>
      </c>
      <c r="M11" s="17"/>
    </row>
    <row r="12" spans="1:13" ht="19.5" customHeight="1">
      <c r="A12" s="18" t="s">
        <v>20</v>
      </c>
      <c r="B12" s="42">
        <v>7</v>
      </c>
      <c r="C12" s="43">
        <v>2</v>
      </c>
      <c r="D12" s="43">
        <v>1</v>
      </c>
      <c r="E12" s="43">
        <v>68180</v>
      </c>
      <c r="F12" s="43">
        <v>193326</v>
      </c>
      <c r="G12" s="44">
        <f t="shared" si="0"/>
        <v>283.55236139630387</v>
      </c>
      <c r="H12" s="43">
        <f t="shared" si="2"/>
        <v>27618</v>
      </c>
      <c r="I12" s="43">
        <v>183651</v>
      </c>
      <c r="J12" s="44">
        <f t="shared" si="1"/>
        <v>269.361982986213</v>
      </c>
      <c r="K12" s="43">
        <f t="shared" si="3"/>
        <v>26235.85714285714</v>
      </c>
      <c r="L12" s="45">
        <f t="shared" si="4"/>
        <v>0.14285714285714285</v>
      </c>
      <c r="M12" s="17"/>
    </row>
    <row r="13" spans="1:13" ht="19.5" customHeight="1">
      <c r="A13" s="18" t="s">
        <v>21</v>
      </c>
      <c r="B13" s="42">
        <v>5</v>
      </c>
      <c r="C13" s="43">
        <v>5</v>
      </c>
      <c r="D13" s="43">
        <v>3</v>
      </c>
      <c r="E13" s="43">
        <v>89116</v>
      </c>
      <c r="F13" s="43">
        <v>227352</v>
      </c>
      <c r="G13" s="44">
        <f t="shared" si="0"/>
        <v>255.11917051932312</v>
      </c>
      <c r="H13" s="43">
        <f t="shared" si="2"/>
        <v>45470.4</v>
      </c>
      <c r="I13" s="43">
        <v>298618</v>
      </c>
      <c r="J13" s="44">
        <f t="shared" si="1"/>
        <v>335.08909735625474</v>
      </c>
      <c r="K13" s="43">
        <f t="shared" si="3"/>
        <v>59723.6</v>
      </c>
      <c r="L13" s="45">
        <f t="shared" si="4"/>
        <v>0.6</v>
      </c>
      <c r="M13" s="17"/>
    </row>
    <row r="14" spans="1:13" ht="19.5" customHeight="1">
      <c r="A14" s="18" t="s">
        <v>22</v>
      </c>
      <c r="B14" s="42">
        <v>2</v>
      </c>
      <c r="C14" s="43">
        <v>4</v>
      </c>
      <c r="D14" s="43">
        <v>2</v>
      </c>
      <c r="E14" s="43">
        <v>145811</v>
      </c>
      <c r="F14" s="43">
        <v>434047</v>
      </c>
      <c r="G14" s="44">
        <f t="shared" si="0"/>
        <v>297.67781580264864</v>
      </c>
      <c r="H14" s="43">
        <f t="shared" si="2"/>
        <v>217023.5</v>
      </c>
      <c r="I14" s="43">
        <v>408516</v>
      </c>
      <c r="J14" s="44">
        <f t="shared" si="1"/>
        <v>280.1681628958035</v>
      </c>
      <c r="K14" s="43">
        <f t="shared" si="3"/>
        <v>204258</v>
      </c>
      <c r="L14" s="45">
        <f t="shared" si="4"/>
        <v>1</v>
      </c>
      <c r="M14" s="17"/>
    </row>
    <row r="15" spans="1:13" ht="19.5" customHeight="1">
      <c r="A15" s="18" t="s">
        <v>1</v>
      </c>
      <c r="B15" s="42">
        <v>3</v>
      </c>
      <c r="C15" s="43">
        <v>2</v>
      </c>
      <c r="D15" s="43">
        <v>2</v>
      </c>
      <c r="E15" s="43">
        <v>51785</v>
      </c>
      <c r="F15" s="43">
        <v>140178</v>
      </c>
      <c r="G15" s="44">
        <f t="shared" si="0"/>
        <v>270.6922854108333</v>
      </c>
      <c r="H15" s="43">
        <f t="shared" si="2"/>
        <v>46726</v>
      </c>
      <c r="I15" s="43">
        <v>118029</v>
      </c>
      <c r="J15" s="44">
        <f t="shared" si="1"/>
        <v>227.92121270638214</v>
      </c>
      <c r="K15" s="43">
        <f t="shared" si="3"/>
        <v>39343</v>
      </c>
      <c r="L15" s="45">
        <f t="shared" si="4"/>
        <v>0.6666666666666666</v>
      </c>
      <c r="M15" s="17"/>
    </row>
    <row r="16" spans="1:13" ht="19.5" customHeight="1">
      <c r="A16" s="18" t="s">
        <v>23</v>
      </c>
      <c r="B16" s="42">
        <v>10</v>
      </c>
      <c r="C16" s="43">
        <v>4</v>
      </c>
      <c r="D16" s="43">
        <v>3</v>
      </c>
      <c r="E16" s="43">
        <v>95663</v>
      </c>
      <c r="F16" s="43">
        <v>173964</v>
      </c>
      <c r="G16" s="44">
        <f t="shared" si="0"/>
        <v>181.85087233308593</v>
      </c>
      <c r="H16" s="43">
        <f t="shared" si="2"/>
        <v>17396.4</v>
      </c>
      <c r="I16" s="43">
        <v>149141</v>
      </c>
      <c r="J16" s="44">
        <f t="shared" si="1"/>
        <v>155.9024910362418</v>
      </c>
      <c r="K16" s="43">
        <f t="shared" si="3"/>
        <v>14914.1</v>
      </c>
      <c r="L16" s="45">
        <f t="shared" si="4"/>
        <v>0.3</v>
      </c>
      <c r="M16" s="19"/>
    </row>
    <row r="17" spans="1:13" ht="19.5" customHeight="1">
      <c r="A17" s="18" t="s">
        <v>24</v>
      </c>
      <c r="B17" s="42">
        <v>3</v>
      </c>
      <c r="C17" s="43">
        <v>8</v>
      </c>
      <c r="D17" s="43">
        <v>2</v>
      </c>
      <c r="E17" s="43">
        <v>129653</v>
      </c>
      <c r="F17" s="43">
        <v>402169</v>
      </c>
      <c r="G17" s="44">
        <f t="shared" si="0"/>
        <v>310.1887345452863</v>
      </c>
      <c r="H17" s="43">
        <f t="shared" si="2"/>
        <v>134056.33333333334</v>
      </c>
      <c r="I17" s="43">
        <v>401664</v>
      </c>
      <c r="J17" s="44">
        <f t="shared" si="1"/>
        <v>309.79923333821813</v>
      </c>
      <c r="K17" s="43">
        <f t="shared" si="3"/>
        <v>133888</v>
      </c>
      <c r="L17" s="45">
        <f t="shared" si="4"/>
        <v>0.6666666666666666</v>
      </c>
      <c r="M17" s="20"/>
    </row>
    <row r="18" spans="1:13" ht="19.5" customHeight="1">
      <c r="A18" s="21" t="s">
        <v>0</v>
      </c>
      <c r="B18" s="46">
        <f>SUM(B7:B17)</f>
        <v>45</v>
      </c>
      <c r="C18" s="46">
        <f>SUM(C7:C17)</f>
        <v>47</v>
      </c>
      <c r="D18" s="46">
        <f>SUM(D7:D17)</f>
        <v>25</v>
      </c>
      <c r="E18" s="46">
        <f>SUM(E7:E17)</f>
        <v>1820874</v>
      </c>
      <c r="F18" s="46">
        <f>SUM(F7:F17)</f>
        <v>4541748</v>
      </c>
      <c r="G18" s="69">
        <f t="shared" si="0"/>
        <v>249.42681371692936</v>
      </c>
      <c r="H18" s="47">
        <f>F18/45</f>
        <v>100927.73333333334</v>
      </c>
      <c r="I18" s="47">
        <f>SUM(I7:I17)</f>
        <v>6882226</v>
      </c>
      <c r="J18" s="48">
        <f>I18/E18*100</f>
        <v>377.9627805108975</v>
      </c>
      <c r="K18" s="47">
        <f>I18/45</f>
        <v>152938.35555555555</v>
      </c>
      <c r="L18" s="49">
        <f t="shared" si="4"/>
        <v>0.5555555555555556</v>
      </c>
      <c r="M18" s="17"/>
    </row>
    <row r="19" spans="1:12" ht="15" customHeight="1">
      <c r="A19" s="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</row>
    <row r="20" spans="2:4" ht="15" customHeight="1">
      <c r="B20" s="3"/>
      <c r="C20" s="3"/>
      <c r="D20" s="3"/>
    </row>
    <row r="21" spans="2:4" ht="15" customHeight="1">
      <c r="B21" s="3"/>
      <c r="C21" s="3"/>
      <c r="D21" s="3"/>
    </row>
    <row r="22" spans="1:4" ht="15" customHeight="1">
      <c r="A22" s="32" t="s">
        <v>43</v>
      </c>
      <c r="B22" s="3"/>
      <c r="C22" s="3"/>
      <c r="D22" s="3"/>
    </row>
    <row r="23" spans="1:12" ht="15" customHeight="1">
      <c r="A23" s="29" t="s">
        <v>31</v>
      </c>
      <c r="B23" s="25"/>
      <c r="C23" s="22" t="s">
        <v>30</v>
      </c>
      <c r="D23" s="24"/>
      <c r="E23" s="24"/>
      <c r="F23" s="24"/>
      <c r="G23" s="24"/>
      <c r="H23" s="23"/>
      <c r="I23" s="55" t="s">
        <v>25</v>
      </c>
      <c r="J23" s="56"/>
      <c r="K23" s="59" t="s">
        <v>26</v>
      </c>
      <c r="L23" s="56"/>
    </row>
    <row r="24" spans="1:12" ht="15" customHeight="1">
      <c r="A24" s="30"/>
      <c r="B24" s="26"/>
      <c r="C24" s="22" t="s">
        <v>27</v>
      </c>
      <c r="D24" s="23"/>
      <c r="E24" s="22" t="s">
        <v>29</v>
      </c>
      <c r="F24" s="23"/>
      <c r="G24" s="22" t="s">
        <v>28</v>
      </c>
      <c r="H24" s="23"/>
      <c r="I24" s="57"/>
      <c r="J24" s="58"/>
      <c r="K24" s="57"/>
      <c r="L24" s="58"/>
    </row>
    <row r="25" spans="1:12" ht="15" customHeight="1">
      <c r="A25" s="65" t="s">
        <v>47</v>
      </c>
      <c r="B25" s="66"/>
      <c r="C25" s="67">
        <v>211185</v>
      </c>
      <c r="D25" s="61"/>
      <c r="E25" s="60" t="s">
        <v>51</v>
      </c>
      <c r="F25" s="60"/>
      <c r="G25" s="61">
        <f>C25+E25</f>
        <v>211185</v>
      </c>
      <c r="H25" s="61"/>
      <c r="I25" s="60" t="s">
        <v>51</v>
      </c>
      <c r="J25" s="60"/>
      <c r="K25" s="61">
        <v>17673</v>
      </c>
      <c r="L25" s="61"/>
    </row>
    <row r="26" spans="1:12" ht="19.5" customHeight="1">
      <c r="A26" s="5" t="s">
        <v>32</v>
      </c>
      <c r="B26" s="25"/>
      <c r="C26" s="63">
        <v>2599883</v>
      </c>
      <c r="D26" s="53"/>
      <c r="E26" s="53">
        <v>20901</v>
      </c>
      <c r="F26" s="53"/>
      <c r="G26" s="62">
        <f>C26+E26</f>
        <v>2620784</v>
      </c>
      <c r="H26" s="62"/>
      <c r="I26" s="62">
        <v>0</v>
      </c>
      <c r="J26" s="62"/>
      <c r="K26" s="53">
        <v>40961</v>
      </c>
      <c r="L26" s="53"/>
    </row>
    <row r="27" spans="1:12" ht="19.5" customHeight="1">
      <c r="A27" s="5" t="s">
        <v>33</v>
      </c>
      <c r="B27" s="28"/>
      <c r="C27" s="64">
        <v>457536</v>
      </c>
      <c r="D27" s="50"/>
      <c r="E27" s="50">
        <v>18651</v>
      </c>
      <c r="F27" s="50"/>
      <c r="G27" s="54">
        <f>C27+E27</f>
        <v>476187</v>
      </c>
      <c r="H27" s="54"/>
      <c r="I27" s="52">
        <v>23919</v>
      </c>
      <c r="J27" s="52"/>
      <c r="K27" s="50">
        <v>3926</v>
      </c>
      <c r="L27" s="50"/>
    </row>
    <row r="28" spans="1:12" ht="19.5" customHeight="1">
      <c r="A28" s="5" t="s">
        <v>34</v>
      </c>
      <c r="B28" s="28"/>
      <c r="C28" s="64">
        <v>578228</v>
      </c>
      <c r="D28" s="50"/>
      <c r="E28" s="50">
        <v>45940</v>
      </c>
      <c r="F28" s="50"/>
      <c r="G28" s="54">
        <f aca="true" t="shared" si="5" ref="G28:G36">C28+E28</f>
        <v>624168</v>
      </c>
      <c r="H28" s="54"/>
      <c r="I28" s="52">
        <v>15837</v>
      </c>
      <c r="J28" s="52"/>
      <c r="K28" s="50">
        <v>8405</v>
      </c>
      <c r="L28" s="50"/>
    </row>
    <row r="29" spans="1:12" ht="19.5" customHeight="1">
      <c r="A29" s="5" t="s">
        <v>35</v>
      </c>
      <c r="B29" s="28"/>
      <c r="C29" s="64">
        <v>258285</v>
      </c>
      <c r="D29" s="50"/>
      <c r="E29" s="50">
        <v>30677</v>
      </c>
      <c r="F29" s="50"/>
      <c r="G29" s="54">
        <f t="shared" si="5"/>
        <v>288962</v>
      </c>
      <c r="H29" s="54"/>
      <c r="I29" s="52">
        <v>22</v>
      </c>
      <c r="J29" s="52"/>
      <c r="K29" s="50">
        <v>273</v>
      </c>
      <c r="L29" s="50"/>
    </row>
    <row r="30" spans="1:12" ht="19.5" customHeight="1">
      <c r="A30" s="5" t="s">
        <v>36</v>
      </c>
      <c r="B30" s="28"/>
      <c r="C30" s="64">
        <v>1282513</v>
      </c>
      <c r="D30" s="50"/>
      <c r="E30" s="50">
        <v>29993</v>
      </c>
      <c r="F30" s="50"/>
      <c r="G30" s="54">
        <f t="shared" si="5"/>
        <v>1312506</v>
      </c>
      <c r="H30" s="54"/>
      <c r="I30" s="52">
        <v>81366</v>
      </c>
      <c r="J30" s="52"/>
      <c r="K30" s="50">
        <v>15606</v>
      </c>
      <c r="L30" s="50"/>
    </row>
    <row r="31" spans="1:12" ht="19.5" customHeight="1">
      <c r="A31" s="5" t="s">
        <v>37</v>
      </c>
      <c r="B31" s="28"/>
      <c r="C31" s="64">
        <v>183240</v>
      </c>
      <c r="D31" s="50"/>
      <c r="E31" s="50">
        <v>411</v>
      </c>
      <c r="F31" s="50"/>
      <c r="G31" s="54">
        <f t="shared" si="5"/>
        <v>183651</v>
      </c>
      <c r="H31" s="54"/>
      <c r="I31" s="52">
        <v>17646</v>
      </c>
      <c r="J31" s="52"/>
      <c r="K31" s="50">
        <v>1869</v>
      </c>
      <c r="L31" s="50"/>
    </row>
    <row r="32" spans="1:12" ht="19.5" customHeight="1">
      <c r="A32" s="5" t="s">
        <v>38</v>
      </c>
      <c r="B32" s="28"/>
      <c r="C32" s="64">
        <v>297774</v>
      </c>
      <c r="D32" s="50"/>
      <c r="E32" s="50">
        <v>844</v>
      </c>
      <c r="F32" s="50"/>
      <c r="G32" s="54">
        <f t="shared" si="5"/>
        <v>298618</v>
      </c>
      <c r="H32" s="54"/>
      <c r="I32" s="52">
        <v>1690</v>
      </c>
      <c r="J32" s="52"/>
      <c r="K32" s="50">
        <v>2565</v>
      </c>
      <c r="L32" s="50"/>
    </row>
    <row r="33" spans="1:12" ht="19.5" customHeight="1">
      <c r="A33" s="5" t="s">
        <v>39</v>
      </c>
      <c r="B33" s="28"/>
      <c r="C33" s="64">
        <v>396946</v>
      </c>
      <c r="D33" s="50"/>
      <c r="E33" s="50">
        <v>11570</v>
      </c>
      <c r="F33" s="50"/>
      <c r="G33" s="54">
        <f t="shared" si="5"/>
        <v>408516</v>
      </c>
      <c r="H33" s="54"/>
      <c r="I33" s="52">
        <v>6386</v>
      </c>
      <c r="J33" s="52"/>
      <c r="K33" s="50">
        <v>764</v>
      </c>
      <c r="L33" s="50"/>
    </row>
    <row r="34" spans="1:12" ht="19.5" customHeight="1">
      <c r="A34" s="5" t="s">
        <v>52</v>
      </c>
      <c r="B34" s="28"/>
      <c r="C34" s="64">
        <v>99444</v>
      </c>
      <c r="D34" s="50"/>
      <c r="E34" s="50">
        <v>18585</v>
      </c>
      <c r="F34" s="50"/>
      <c r="G34" s="54">
        <f t="shared" si="5"/>
        <v>118029</v>
      </c>
      <c r="H34" s="54"/>
      <c r="I34" s="52">
        <v>144</v>
      </c>
      <c r="J34" s="52"/>
      <c r="K34" s="50">
        <v>394</v>
      </c>
      <c r="L34" s="50"/>
    </row>
    <row r="35" spans="1:12" ht="19.5" customHeight="1">
      <c r="A35" s="5" t="s">
        <v>40</v>
      </c>
      <c r="B35" s="28"/>
      <c r="C35" s="64">
        <v>148372</v>
      </c>
      <c r="D35" s="50"/>
      <c r="E35" s="50">
        <v>769</v>
      </c>
      <c r="F35" s="50"/>
      <c r="G35" s="54">
        <f t="shared" si="5"/>
        <v>149141</v>
      </c>
      <c r="H35" s="54"/>
      <c r="I35" s="52">
        <v>2018</v>
      </c>
      <c r="J35" s="52"/>
      <c r="K35" s="50">
        <v>2315</v>
      </c>
      <c r="L35" s="50"/>
    </row>
    <row r="36" spans="1:12" ht="19.5" customHeight="1">
      <c r="A36" s="5" t="s">
        <v>42</v>
      </c>
      <c r="B36" s="28"/>
      <c r="C36" s="64">
        <v>365447</v>
      </c>
      <c r="D36" s="50"/>
      <c r="E36" s="50">
        <v>36217</v>
      </c>
      <c r="F36" s="50"/>
      <c r="G36" s="54">
        <f t="shared" si="5"/>
        <v>401664</v>
      </c>
      <c r="H36" s="54"/>
      <c r="I36" s="52">
        <v>1109</v>
      </c>
      <c r="J36" s="52"/>
      <c r="K36" s="50">
        <v>4444</v>
      </c>
      <c r="L36" s="50"/>
    </row>
    <row r="37" spans="1:12" ht="19.5" customHeight="1">
      <c r="A37" s="27" t="s">
        <v>41</v>
      </c>
      <c r="B37" s="26"/>
      <c r="C37" s="68">
        <f>SUM(C26:D36)</f>
        <v>6667668</v>
      </c>
      <c r="D37" s="51"/>
      <c r="E37" s="51">
        <f>SUM(E26:F36)</f>
        <v>214558</v>
      </c>
      <c r="F37" s="51"/>
      <c r="G37" s="70">
        <f>SUM(C37:F37)</f>
        <v>6882226</v>
      </c>
      <c r="H37" s="70"/>
      <c r="I37" s="51">
        <f>SUM(I26:J36)</f>
        <v>150137</v>
      </c>
      <c r="J37" s="51"/>
      <c r="K37" s="51">
        <f>SUM(K26:L36)</f>
        <v>81522</v>
      </c>
      <c r="L37" s="51"/>
    </row>
    <row r="38" spans="1:8" ht="15" customHeight="1">
      <c r="A38" s="2" t="s">
        <v>49</v>
      </c>
      <c r="H38" s="7"/>
    </row>
    <row r="39" ht="15" customHeight="1">
      <c r="A39" s="2" t="s">
        <v>48</v>
      </c>
    </row>
  </sheetData>
  <sheetProtection/>
  <mergeCells count="68">
    <mergeCell ref="C37:D37"/>
    <mergeCell ref="I34:J34"/>
    <mergeCell ref="I35:J35"/>
    <mergeCell ref="I37:J37"/>
    <mergeCell ref="G36:H36"/>
    <mergeCell ref="G37:H37"/>
    <mergeCell ref="E36:F36"/>
    <mergeCell ref="C36:D36"/>
    <mergeCell ref="E37:F37"/>
    <mergeCell ref="C31:D31"/>
    <mergeCell ref="C33:D33"/>
    <mergeCell ref="C34:D34"/>
    <mergeCell ref="C35:D35"/>
    <mergeCell ref="C32:D32"/>
    <mergeCell ref="C28:D28"/>
    <mergeCell ref="E28:F28"/>
    <mergeCell ref="C29:D29"/>
    <mergeCell ref="C30:D30"/>
    <mergeCell ref="A25:B25"/>
    <mergeCell ref="C25:D25"/>
    <mergeCell ref="E25:F25"/>
    <mergeCell ref="G25:H25"/>
    <mergeCell ref="G26:H26"/>
    <mergeCell ref="G27:H27"/>
    <mergeCell ref="G28:H28"/>
    <mergeCell ref="G29:H29"/>
    <mergeCell ref="C26:D26"/>
    <mergeCell ref="C27:D27"/>
    <mergeCell ref="E26:F26"/>
    <mergeCell ref="E27:F27"/>
    <mergeCell ref="I33:J33"/>
    <mergeCell ref="K32:L32"/>
    <mergeCell ref="K33:L33"/>
    <mergeCell ref="I23:J24"/>
    <mergeCell ref="K23:L24"/>
    <mergeCell ref="I25:J25"/>
    <mergeCell ref="K25:L25"/>
    <mergeCell ref="I26:J26"/>
    <mergeCell ref="I27:J27"/>
    <mergeCell ref="I29:J29"/>
    <mergeCell ref="I30:J30"/>
    <mergeCell ref="G34:H34"/>
    <mergeCell ref="G35:H35"/>
    <mergeCell ref="E29:F29"/>
    <mergeCell ref="E30:F30"/>
    <mergeCell ref="E31:F31"/>
    <mergeCell ref="E32:F32"/>
    <mergeCell ref="E34:F34"/>
    <mergeCell ref="E35:F35"/>
    <mergeCell ref="E33:F33"/>
    <mergeCell ref="G30:H30"/>
    <mergeCell ref="G31:H31"/>
    <mergeCell ref="G32:H32"/>
    <mergeCell ref="G33:H33"/>
    <mergeCell ref="K26:L26"/>
    <mergeCell ref="K27:L27"/>
    <mergeCell ref="K28:L28"/>
    <mergeCell ref="K29:L29"/>
    <mergeCell ref="K34:L34"/>
    <mergeCell ref="K37:L37"/>
    <mergeCell ref="I28:J28"/>
    <mergeCell ref="I32:J32"/>
    <mergeCell ref="I36:J36"/>
    <mergeCell ref="K30:L30"/>
    <mergeCell ref="K31:L31"/>
    <mergeCell ref="K35:L35"/>
    <mergeCell ref="K36:L36"/>
    <mergeCell ref="I31:J31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2013-02-14T11:29:37Z</cp:lastPrinted>
  <dcterms:created xsi:type="dcterms:W3CDTF">2006-09-28T02:21:19Z</dcterms:created>
  <dcterms:modified xsi:type="dcterms:W3CDTF">2013-02-14T11:30:06Z</dcterms:modified>
  <cp:category/>
  <cp:version/>
  <cp:contentType/>
  <cp:contentStatus/>
</cp:coreProperties>
</file>