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6420" tabRatio="651" activeTab="0"/>
  </bookViews>
  <sheets>
    <sheet name="生産者価格評価表" sheetId="1" r:id="rId1"/>
    <sheet name="投入係数表 " sheetId="2" r:id="rId2"/>
    <sheet name="逆行列（閉鎖）" sheetId="3" r:id="rId3"/>
    <sheet name="逆行列（開放）" sheetId="4" r:id="rId4"/>
    <sheet name="生産誘発額" sheetId="5" r:id="rId5"/>
    <sheet name="生産誘発係数" sheetId="6" r:id="rId6"/>
    <sheet name="生産誘発依存度" sheetId="7" r:id="rId7"/>
    <sheet name="粗付加価値誘発" sheetId="8" r:id="rId8"/>
    <sheet name="粗付加価値係数" sheetId="9" r:id="rId9"/>
    <sheet name="粗付加価値依存度" sheetId="10" r:id="rId10"/>
    <sheet name="移輸入誘発" sheetId="11" r:id="rId11"/>
    <sheet name="移輸入誘発係数" sheetId="12" r:id="rId12"/>
    <sheet name="移輸入依存度" sheetId="13" r:id="rId13"/>
  </sheets>
  <definedNames>
    <definedName name="_xlnm.Print_Area" localSheetId="12">'移輸入依存度'!$B$3:$K$3</definedName>
    <definedName name="_xlnm.Print_Area" localSheetId="10">'移輸入誘発'!$B$4:$K$4</definedName>
    <definedName name="_xlnm.Print_Area" localSheetId="11">'移輸入誘発係数'!$B$4:$K$4</definedName>
    <definedName name="_xlnm.Print_Area" localSheetId="0">'生産者価格評価表'!$B$3:$AC$28</definedName>
    <definedName name="_xlnm.Print_Area" localSheetId="6">'生産誘発依存度'!#REF!</definedName>
    <definedName name="_xlnm.Print_Area" localSheetId="4">'生産誘発額'!#REF!</definedName>
    <definedName name="_xlnm.Print_Area" localSheetId="5">'生産誘発係数'!#REF!</definedName>
    <definedName name="_xlnm.Print_Area" localSheetId="9">'粗付加価値依存度'!$B$4:$K$4</definedName>
    <definedName name="_xlnm.Print_Area" localSheetId="8">'粗付加価値係数'!$B$3:$K$3</definedName>
    <definedName name="_xlnm.Print_Area" localSheetId="7">'粗付加価値誘発'!$B$3:$K$3</definedName>
    <definedName name="_xlnm.Print_Area" localSheetId="1">'投入係数表 '!$A$3:$P$27</definedName>
  </definedNames>
  <calcPr fullCalcOnLoad="1"/>
</workbook>
</file>

<file path=xl/sharedStrings.xml><?xml version="1.0" encoding="utf-8"?>
<sst xmlns="http://schemas.openxmlformats.org/spreadsheetml/2006/main" count="574" uniqueCount="92">
  <si>
    <t>農林水産業</t>
  </si>
  <si>
    <t>鉱業</t>
  </si>
  <si>
    <t>製造業</t>
  </si>
  <si>
    <t>建設</t>
  </si>
  <si>
    <t>電力・ガス・水道</t>
  </si>
  <si>
    <t>商業</t>
  </si>
  <si>
    <t>金融・保険</t>
  </si>
  <si>
    <t>不動産</t>
  </si>
  <si>
    <t>運輸</t>
  </si>
  <si>
    <t>公務</t>
  </si>
  <si>
    <t>分類不明</t>
  </si>
  <si>
    <t>内生部門計</t>
  </si>
  <si>
    <t>民間消費支出</t>
  </si>
  <si>
    <t>一般政府消費支出</t>
  </si>
  <si>
    <t>県内総固定資本形成</t>
  </si>
  <si>
    <t>在庫純増</t>
  </si>
  <si>
    <t>移輸出</t>
  </si>
  <si>
    <t>（控除）移輸入</t>
  </si>
  <si>
    <t>県内生産額</t>
  </si>
  <si>
    <t>雇用者所得</t>
  </si>
  <si>
    <t>営業余剰</t>
  </si>
  <si>
    <t>資本減耗引当</t>
  </si>
  <si>
    <t>（控除）経常補助金</t>
  </si>
  <si>
    <t>01</t>
  </si>
  <si>
    <t>01</t>
  </si>
  <si>
    <t>02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</si>
  <si>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</si>
  <si>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</si>
  <si>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</si>
  <si>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</si>
  <si>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</si>
  <si>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</si>
  <si>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</si>
  <si>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</si>
  <si>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</si>
  <si>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</si>
  <si>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</si>
  <si>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</si>
  <si>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01</t>
  </si>
  <si>
    <t>03</t>
  </si>
  <si>
    <t>間接税（除関税・輸入品商品税）</t>
  </si>
  <si>
    <t>粗付加価値部門計</t>
  </si>
  <si>
    <t>需要合計</t>
  </si>
  <si>
    <t>01</t>
  </si>
  <si>
    <t>02</t>
  </si>
  <si>
    <t>03</t>
  </si>
  <si>
    <t>行和</t>
  </si>
  <si>
    <t>感応度係数</t>
  </si>
  <si>
    <t>列和</t>
  </si>
  <si>
    <t>影響力係数</t>
  </si>
  <si>
    <t>中間投入</t>
  </si>
  <si>
    <t>粗付加価値</t>
  </si>
  <si>
    <t>中　　　　　間　　　　　需　　　　　要</t>
  </si>
  <si>
    <t>最終需要計</t>
  </si>
  <si>
    <t>最終需要部門計</t>
  </si>
  <si>
    <t>最　　　終　　　需　　　要</t>
  </si>
  <si>
    <t>サービス</t>
  </si>
  <si>
    <t>家計外消費支出</t>
  </si>
  <si>
    <t>サービス</t>
  </si>
  <si>
    <t>サービス</t>
  </si>
  <si>
    <t>間接税（除関税）</t>
  </si>
  <si>
    <t>情報通信</t>
  </si>
  <si>
    <t>平均</t>
  </si>
  <si>
    <t>（単位：百万円）</t>
  </si>
  <si>
    <t>合計</t>
  </si>
  <si>
    <t>生産者価格評価表（１３部門）</t>
  </si>
  <si>
    <t>投入係数表（１３部門）</t>
  </si>
  <si>
    <t>閉鎖型逆行列係数表（１３部門）</t>
  </si>
  <si>
    <t>開放型逆行列係数表（１３部門）</t>
  </si>
  <si>
    <t>最終需要項目別粗付加価値誘発額</t>
  </si>
  <si>
    <t>最終需要項目別粗付加価値誘発係数</t>
  </si>
  <si>
    <t>最終需要項目別粗付加価値誘発依存度</t>
  </si>
  <si>
    <t>最終需要項目別移輸入誘発額</t>
  </si>
  <si>
    <t>最終需要項目別移輸入誘発係数</t>
  </si>
  <si>
    <t xml:space="preserve">最終需要項目別移輸入誘発依存度 </t>
  </si>
  <si>
    <t>最終需要項目別生産誘発額</t>
  </si>
  <si>
    <t>移輸出計</t>
  </si>
  <si>
    <t>県内生産額</t>
  </si>
  <si>
    <t>02</t>
  </si>
  <si>
    <t>サービス</t>
  </si>
  <si>
    <t>01</t>
  </si>
  <si>
    <t>家計外
消費支出</t>
  </si>
  <si>
    <t>民間
消費支出</t>
  </si>
  <si>
    <t>一般政府
消費支出</t>
  </si>
  <si>
    <t>(単位：百万円）</t>
  </si>
  <si>
    <t>最終需要項目別生産誘発係数</t>
  </si>
  <si>
    <t>01</t>
  </si>
  <si>
    <t>02</t>
  </si>
  <si>
    <t>サービス</t>
  </si>
  <si>
    <t>県内総固定
資本形成</t>
  </si>
  <si>
    <t>最終需要項目別生産誘発依存度</t>
  </si>
  <si>
    <t>県内総固定
資本形成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</si>
</sst>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\-0;"/>
    <numFmt numFmtId="177" formatCode="#,##0_ "/>
    <numFmt numFmtId="178" formatCode="#,##0.00_ ;[Red]\-#,##0.00\ "/>
    <numFmt numFmtId="179" formatCode="0.00_);[Red]\(0.00\)"/>
    <numFmt numFmtId="180" formatCode="0.00_ "/>
    <numFmt numFmtId="181" formatCode="#,###,##0;&quot; -&quot;###,##0"/>
    <numFmt numFmtId="182" formatCode="\ ###,##0;&quot;-&quot;###,##0"/>
    <numFmt numFmtId="183" formatCode="#,##0.000_ ;[Red]\-#,##0.000\ "/>
    <numFmt numFmtId="184" formatCode="0.0000_ "/>
    <numFmt numFmtId="185" formatCode="0.00;&quot;▲ &quot;0.00"/>
    <numFmt numFmtId="186" formatCode="0.00000_ "/>
    <numFmt numFmtId="187" formatCode="0.000000_);[Red]\(0.000000\)"/>
    <numFmt numFmtId="188" formatCode="0.000000_ "/>
    <numFmt numFmtId="189" formatCode="0.000000_ ;[Red]\-0.000000\ "/>
    <numFmt numFmtId="190" formatCode="#,##0_ ;[Red]\-#,##0\ "/>
    <numFmt numFmtId="191" formatCode="0.000000000_ "/>
    <numFmt numFmtId="192" formatCode="0_);[Red]\(0\)"/>
    <numFmt numFmtId="193" formatCode="0.0000000_);[Red]\(0.0000000\)"/>
    <numFmt numFmtId="194" formatCode="0.0000000_ "/>
    <numFmt numFmtId="195" formatCode="0.00000000_ "/>
    <numFmt numFmtId="196" formatCode="0.00000000_);[Red]\(0.00000000\)"/>
    <numFmt numFmtId="197" formatCode="0.00000000_ ;[Red]\-0.000000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49" fontId="0" fillId="0" borderId="15" xfId="0" applyNumberForma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0" fontId="0" fillId="0" borderId="0" xfId="0" applyAlignment="1">
      <alignment wrapText="1"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188" fontId="2" fillId="0" borderId="17" xfId="0" applyNumberFormat="1" applyFont="1" applyBorder="1" applyAlignment="1">
      <alignment/>
    </xf>
    <xf numFmtId="188" fontId="2" fillId="0" borderId="18" xfId="0" applyNumberFormat="1" applyFont="1" applyBorder="1" applyAlignment="1">
      <alignment/>
    </xf>
    <xf numFmtId="188" fontId="2" fillId="0" borderId="12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189" fontId="2" fillId="0" borderId="10" xfId="0" applyNumberFormat="1" applyFont="1" applyBorder="1" applyAlignment="1">
      <alignment/>
    </xf>
    <xf numFmtId="0" fontId="0" fillId="0" borderId="18" xfId="0" applyFill="1" applyBorder="1" applyAlignment="1">
      <alignment/>
    </xf>
    <xf numFmtId="49" fontId="0" fillId="0" borderId="21" xfId="0" applyNumberFormat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0" borderId="19" xfId="0" applyNumberFormat="1" applyFont="1" applyBorder="1" applyAlignment="1">
      <alignment/>
    </xf>
    <xf numFmtId="188" fontId="2" fillId="0" borderId="22" xfId="0" applyNumberFormat="1" applyFont="1" applyBorder="1" applyAlignment="1">
      <alignment/>
    </xf>
    <xf numFmtId="188" fontId="2" fillId="0" borderId="2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49" fontId="0" fillId="0" borderId="16" xfId="0" applyNumberForma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18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22" xfId="0" applyFont="1" applyBorder="1" applyAlignment="1">
      <alignment/>
    </xf>
    <xf numFmtId="38" fontId="2" fillId="0" borderId="12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2" fillId="0" borderId="22" xfId="48" applyFont="1" applyFill="1" applyBorder="1" applyAlignment="1">
      <alignment/>
    </xf>
    <xf numFmtId="38" fontId="2" fillId="0" borderId="23" xfId="48" applyFont="1" applyFill="1" applyBorder="1" applyAlignment="1">
      <alignment/>
    </xf>
    <xf numFmtId="38" fontId="2" fillId="0" borderId="21" xfId="48" applyFont="1" applyFill="1" applyBorder="1" applyAlignment="1">
      <alignment/>
    </xf>
    <xf numFmtId="38" fontId="2" fillId="0" borderId="24" xfId="48" applyFont="1" applyFill="1" applyBorder="1" applyAlignment="1">
      <alignment/>
    </xf>
    <xf numFmtId="38" fontId="2" fillId="0" borderId="25" xfId="48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5" xfId="48" applyFont="1" applyFill="1" applyBorder="1" applyAlignment="1">
      <alignment/>
    </xf>
    <xf numFmtId="38" fontId="2" fillId="0" borderId="19" xfId="48" applyFont="1" applyFill="1" applyBorder="1" applyAlignment="1">
      <alignment/>
    </xf>
    <xf numFmtId="38" fontId="2" fillId="0" borderId="26" xfId="48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30" xfId="48" applyFont="1" applyFill="1" applyBorder="1" applyAlignment="1">
      <alignment/>
    </xf>
    <xf numFmtId="38" fontId="2" fillId="0" borderId="31" xfId="48" applyFont="1" applyFill="1" applyBorder="1" applyAlignment="1">
      <alignment/>
    </xf>
    <xf numFmtId="0" fontId="2" fillId="0" borderId="10" xfId="0" applyFont="1" applyFill="1" applyBorder="1" applyAlignment="1">
      <alignment/>
    </xf>
    <xf numFmtId="56" fontId="0" fillId="0" borderId="0" xfId="0" applyNumberFormat="1" applyAlignment="1">
      <alignment/>
    </xf>
    <xf numFmtId="0" fontId="0" fillId="0" borderId="32" xfId="0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20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6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89" fontId="2" fillId="0" borderId="12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/>
    </xf>
    <xf numFmtId="189" fontId="2" fillId="0" borderId="22" xfId="0" applyNumberFormat="1" applyFont="1" applyFill="1" applyBorder="1" applyAlignment="1">
      <alignment/>
    </xf>
    <xf numFmtId="189" fontId="2" fillId="0" borderId="13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/>
    </xf>
    <xf numFmtId="189" fontId="2" fillId="0" borderId="20" xfId="0" applyNumberFormat="1" applyFont="1" applyFill="1" applyBorder="1" applyAlignment="1">
      <alignment/>
    </xf>
    <xf numFmtId="189" fontId="2" fillId="0" borderId="21" xfId="0" applyNumberFormat="1" applyFont="1" applyFill="1" applyBorder="1" applyAlignment="1">
      <alignment/>
    </xf>
    <xf numFmtId="189" fontId="2" fillId="0" borderId="24" xfId="0" applyNumberFormat="1" applyFont="1" applyFill="1" applyBorder="1" applyAlignment="1">
      <alignment/>
    </xf>
    <xf numFmtId="189" fontId="2" fillId="0" borderId="14" xfId="0" applyNumberFormat="1" applyFont="1" applyFill="1" applyBorder="1" applyAlignment="1">
      <alignment/>
    </xf>
    <xf numFmtId="189" fontId="2" fillId="0" borderId="25" xfId="0" applyNumberFormat="1" applyFont="1" applyBorder="1" applyAlignment="1">
      <alignment/>
    </xf>
    <xf numFmtId="189" fontId="2" fillId="0" borderId="12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189" fontId="2" fillId="0" borderId="22" xfId="0" applyNumberFormat="1" applyFont="1" applyBorder="1" applyAlignment="1">
      <alignment/>
    </xf>
    <xf numFmtId="189" fontId="2" fillId="0" borderId="13" xfId="0" applyNumberFormat="1" applyFont="1" applyBorder="1" applyAlignment="1">
      <alignment/>
    </xf>
    <xf numFmtId="189" fontId="2" fillId="0" borderId="11" xfId="0" applyNumberFormat="1" applyFont="1" applyBorder="1" applyAlignment="1">
      <alignment/>
    </xf>
    <xf numFmtId="189" fontId="2" fillId="0" borderId="20" xfId="0" applyNumberFormat="1" applyFont="1" applyBorder="1" applyAlignment="1">
      <alignment/>
    </xf>
    <xf numFmtId="189" fontId="2" fillId="0" borderId="24" xfId="0" applyNumberFormat="1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6" xfId="0" applyNumberFormat="1" applyFont="1" applyBorder="1" applyAlignment="1">
      <alignment/>
    </xf>
    <xf numFmtId="188" fontId="2" fillId="0" borderId="24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186" fontId="3" fillId="0" borderId="10" xfId="0" applyNumberFormat="1" applyFont="1" applyBorder="1" applyAlignment="1">
      <alignment wrapText="1"/>
    </xf>
    <xf numFmtId="186" fontId="3" fillId="0" borderId="19" xfId="0" applyNumberFormat="1" applyFont="1" applyBorder="1" applyAlignment="1">
      <alignment/>
    </xf>
    <xf numFmtId="186" fontId="3" fillId="0" borderId="22" xfId="0" applyNumberFormat="1" applyFont="1" applyBorder="1" applyAlignment="1">
      <alignment/>
    </xf>
    <xf numFmtId="186" fontId="3" fillId="0" borderId="20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3" fillId="0" borderId="20" xfId="0" applyFont="1" applyBorder="1" applyAlignment="1">
      <alignment/>
    </xf>
    <xf numFmtId="0" fontId="0" fillId="0" borderId="17" xfId="0" applyBorder="1" applyAlignment="1">
      <alignment/>
    </xf>
    <xf numFmtId="38" fontId="0" fillId="0" borderId="0" xfId="0" applyNumberFormat="1" applyAlignment="1">
      <alignment/>
    </xf>
    <xf numFmtId="49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90" fontId="0" fillId="0" borderId="15" xfId="0" applyNumberForma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16" xfId="0" applyNumberFormat="1" applyBorder="1" applyAlignment="1">
      <alignment/>
    </xf>
    <xf numFmtId="190" fontId="0" fillId="0" borderId="25" xfId="0" applyNumberFormat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9" xfId="0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/>
    </xf>
    <xf numFmtId="38" fontId="0" fillId="0" borderId="15" xfId="48" applyFont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25" xfId="48" applyFont="1" applyBorder="1" applyAlignment="1">
      <alignment/>
    </xf>
    <xf numFmtId="38" fontId="0" fillId="0" borderId="25" xfId="48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3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 vertical="center" textRotation="255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 wrapText="1"/>
    </xf>
    <xf numFmtId="186" fontId="0" fillId="0" borderId="22" xfId="0" applyNumberFormat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195" fontId="0" fillId="0" borderId="15" xfId="0" applyNumberFormat="1" applyBorder="1" applyAlignment="1">
      <alignment/>
    </xf>
    <xf numFmtId="195" fontId="0" fillId="0" borderId="10" xfId="0" applyNumberFormat="1" applyBorder="1" applyAlignment="1">
      <alignment/>
    </xf>
    <xf numFmtId="195" fontId="0" fillId="0" borderId="16" xfId="0" applyNumberFormat="1" applyBorder="1" applyAlignment="1">
      <alignment/>
    </xf>
    <xf numFmtId="195" fontId="0" fillId="0" borderId="25" xfId="0" applyNumberFormat="1" applyBorder="1" applyAlignment="1">
      <alignment/>
    </xf>
    <xf numFmtId="196" fontId="0" fillId="0" borderId="15" xfId="0" applyNumberFormat="1" applyBorder="1" applyAlignment="1">
      <alignment/>
    </xf>
    <xf numFmtId="196" fontId="0" fillId="0" borderId="15" xfId="0" applyNumberFormat="1" applyFill="1" applyBorder="1" applyAlignment="1">
      <alignment/>
    </xf>
    <xf numFmtId="196" fontId="0" fillId="0" borderId="10" xfId="0" applyNumberFormat="1" applyBorder="1" applyAlignment="1">
      <alignment/>
    </xf>
    <xf numFmtId="196" fontId="0" fillId="0" borderId="10" xfId="0" applyNumberFormat="1" applyFill="1" applyBorder="1" applyAlignment="1">
      <alignment/>
    </xf>
    <xf numFmtId="196" fontId="0" fillId="0" borderId="16" xfId="0" applyNumberFormat="1" applyBorder="1" applyAlignment="1">
      <alignment/>
    </xf>
    <xf numFmtId="196" fontId="0" fillId="0" borderId="16" xfId="0" applyNumberFormat="1" applyFill="1" applyBorder="1" applyAlignment="1">
      <alignment/>
    </xf>
    <xf numFmtId="196" fontId="0" fillId="0" borderId="25" xfId="0" applyNumberFormat="1" applyBorder="1" applyAlignment="1">
      <alignment/>
    </xf>
    <xf numFmtId="196" fontId="0" fillId="0" borderId="25" xfId="0" applyNumberFormat="1" applyFill="1" applyBorder="1" applyAlignment="1">
      <alignment/>
    </xf>
    <xf numFmtId="197" fontId="0" fillId="0" borderId="21" xfId="0" applyNumberFormat="1" applyBorder="1" applyAlignment="1">
      <alignment/>
    </xf>
    <xf numFmtId="197" fontId="0" fillId="0" borderId="14" xfId="0" applyNumberFormat="1" applyBorder="1" applyAlignment="1">
      <alignment/>
    </xf>
    <xf numFmtId="197" fontId="0" fillId="0" borderId="25" xfId="0" applyNumberFormat="1" applyBorder="1" applyAlignment="1">
      <alignment horizontal="center" wrapText="1"/>
    </xf>
    <xf numFmtId="197" fontId="0" fillId="0" borderId="15" xfId="0" applyNumberFormat="1" applyBorder="1" applyAlignment="1">
      <alignment horizontal="center" wrapText="1"/>
    </xf>
    <xf numFmtId="197" fontId="0" fillId="0" borderId="25" xfId="0" applyNumberFormat="1" applyFill="1" applyBorder="1" applyAlignment="1">
      <alignment horizontal="center" wrapText="1"/>
    </xf>
    <xf numFmtId="197" fontId="0" fillId="0" borderId="15" xfId="0" applyNumberFormat="1" applyFill="1" applyBorder="1" applyAlignment="1">
      <alignment/>
    </xf>
    <xf numFmtId="197" fontId="0" fillId="0" borderId="15" xfId="0" applyNumberFormat="1" applyBorder="1" applyAlignment="1">
      <alignment/>
    </xf>
    <xf numFmtId="197" fontId="0" fillId="0" borderId="10" xfId="0" applyNumberFormat="1" applyBorder="1" applyAlignment="1">
      <alignment/>
    </xf>
    <xf numFmtId="197" fontId="0" fillId="0" borderId="10" xfId="0" applyNumberFormat="1" applyFill="1" applyBorder="1" applyAlignment="1">
      <alignment/>
    </xf>
    <xf numFmtId="197" fontId="2" fillId="0" borderId="10" xfId="0" applyNumberFormat="1" applyFont="1" applyFill="1" applyBorder="1" applyAlignment="1">
      <alignment/>
    </xf>
    <xf numFmtId="197" fontId="0" fillId="0" borderId="16" xfId="0" applyNumberFormat="1" applyFill="1" applyBorder="1" applyAlignment="1">
      <alignment/>
    </xf>
    <xf numFmtId="197" fontId="0" fillId="0" borderId="16" xfId="0" applyNumberFormat="1" applyBorder="1" applyAlignment="1">
      <alignment/>
    </xf>
    <xf numFmtId="197" fontId="0" fillId="0" borderId="25" xfId="0" applyNumberFormat="1" applyFill="1" applyBorder="1" applyAlignment="1">
      <alignment horizontal="center"/>
    </xf>
    <xf numFmtId="197" fontId="0" fillId="0" borderId="25" xfId="0" applyNumberFormat="1" applyBorder="1" applyAlignment="1">
      <alignment/>
    </xf>
    <xf numFmtId="197" fontId="0" fillId="0" borderId="17" xfId="0" applyNumberFormat="1" applyFill="1" applyBorder="1" applyAlignment="1">
      <alignment/>
    </xf>
    <xf numFmtId="197" fontId="0" fillId="0" borderId="19" xfId="0" applyNumberFormat="1" applyFill="1" applyBorder="1" applyAlignment="1">
      <alignment/>
    </xf>
    <xf numFmtId="197" fontId="0" fillId="0" borderId="12" xfId="0" applyNumberFormat="1" applyFill="1" applyBorder="1" applyAlignment="1">
      <alignment/>
    </xf>
    <xf numFmtId="197" fontId="0" fillId="0" borderId="22" xfId="0" applyNumberFormat="1" applyFill="1" applyBorder="1" applyAlignment="1">
      <alignment/>
    </xf>
    <xf numFmtId="197" fontId="2" fillId="0" borderId="22" xfId="0" applyNumberFormat="1" applyFont="1" applyFill="1" applyBorder="1" applyAlignment="1">
      <alignment/>
    </xf>
    <xf numFmtId="197" fontId="0" fillId="0" borderId="13" xfId="0" applyNumberFormat="1" applyFill="1" applyBorder="1" applyAlignment="1">
      <alignment/>
    </xf>
    <xf numFmtId="197" fontId="0" fillId="0" borderId="20" xfId="0" applyNumberFormat="1" applyFill="1" applyBorder="1" applyAlignment="1">
      <alignment/>
    </xf>
    <xf numFmtId="197" fontId="0" fillId="0" borderId="21" xfId="0" applyNumberFormat="1" applyFill="1" applyBorder="1" applyAlignment="1">
      <alignment horizontal="center"/>
    </xf>
    <xf numFmtId="197" fontId="0" fillId="0" borderId="14" xfId="0" applyNumberFormat="1" applyFill="1" applyBorder="1" applyAlignment="1">
      <alignment horizontal="center"/>
    </xf>
    <xf numFmtId="197" fontId="0" fillId="0" borderId="25" xfId="0" applyNumberForma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28"/>
  <sheetViews>
    <sheetView tabSelected="1" zoomScale="85" zoomScaleNormal="85" zoomScalePageLayoutView="0" workbookViewId="0" topLeftCell="A1">
      <selection activeCell="B4" sqref="B4:D6"/>
    </sheetView>
  </sheetViews>
  <sheetFormatPr defaultColWidth="9.00390625" defaultRowHeight="13.5"/>
  <cols>
    <col min="1" max="1" width="3.25390625" style="0" customWidth="1"/>
    <col min="2" max="2" width="3.75390625" style="0" customWidth="1"/>
    <col min="3" max="3" width="3.125" style="0" customWidth="1"/>
    <col min="4" max="4" width="14.375" style="0" customWidth="1"/>
    <col min="5" max="17" width="8.625" style="0" customWidth="1"/>
    <col min="18" max="18" width="9.375" style="0" customWidth="1"/>
    <col min="19" max="24" width="8.625" style="0" customWidth="1"/>
    <col min="25" max="25" width="9.125" style="0" bestFit="1" customWidth="1"/>
    <col min="26" max="26" width="9.125" style="0" customWidth="1"/>
    <col min="27" max="27" width="9.50390625" style="0" bestFit="1" customWidth="1"/>
    <col min="28" max="28" width="8.875" style="0" customWidth="1"/>
    <col min="29" max="29" width="9.375" style="0" customWidth="1"/>
  </cols>
  <sheetData>
    <row r="1" ht="31.5" customHeight="1"/>
    <row r="2" ht="45" customHeight="1"/>
    <row r="3" spans="3:29" ht="36.75" customHeight="1" thickBot="1">
      <c r="C3" s="66" t="s">
        <v>65</v>
      </c>
      <c r="AC3" s="63" t="s">
        <v>63</v>
      </c>
    </row>
    <row r="4" spans="2:29" ht="20.25" customHeight="1">
      <c r="B4" s="148"/>
      <c r="C4" s="149"/>
      <c r="D4" s="150"/>
      <c r="E4" s="156" t="s">
        <v>52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8"/>
      <c r="S4" s="156" t="s">
        <v>55</v>
      </c>
      <c r="T4" s="157"/>
      <c r="U4" s="157"/>
      <c r="V4" s="157"/>
      <c r="W4" s="157"/>
      <c r="X4" s="157"/>
      <c r="Y4" s="158"/>
      <c r="Z4" s="134" t="s">
        <v>42</v>
      </c>
      <c r="AA4" s="134" t="s">
        <v>17</v>
      </c>
      <c r="AB4" s="134" t="s">
        <v>54</v>
      </c>
      <c r="AC4" s="137" t="s">
        <v>18</v>
      </c>
    </row>
    <row r="5" spans="2:29" ht="17.25" customHeight="1">
      <c r="B5" s="151"/>
      <c r="C5" s="152"/>
      <c r="D5" s="153"/>
      <c r="E5" s="40" t="s">
        <v>38</v>
      </c>
      <c r="F5" s="40" t="s">
        <v>26</v>
      </c>
      <c r="G5" s="40" t="s">
        <v>39</v>
      </c>
      <c r="H5" s="40" t="s">
        <v>28</v>
      </c>
      <c r="I5" s="40" t="s">
        <v>29</v>
      </c>
      <c r="J5" s="40" t="s">
        <v>30</v>
      </c>
      <c r="K5" s="40" t="s">
        <v>31</v>
      </c>
      <c r="L5" s="40" t="s">
        <v>32</v>
      </c>
      <c r="M5" s="40" t="s">
        <v>33</v>
      </c>
      <c r="N5" s="40" t="s">
        <v>34</v>
      </c>
      <c r="O5" s="40" t="s">
        <v>35</v>
      </c>
      <c r="P5" s="40" t="s">
        <v>36</v>
      </c>
      <c r="Q5" s="40" t="s">
        <v>37</v>
      </c>
      <c r="R5" s="155" t="s">
        <v>11</v>
      </c>
      <c r="S5" s="26"/>
      <c r="T5" s="26"/>
      <c r="U5" s="26"/>
      <c r="V5" s="26"/>
      <c r="W5" s="26"/>
      <c r="X5" s="26"/>
      <c r="Y5" s="155" t="s">
        <v>53</v>
      </c>
      <c r="Z5" s="135"/>
      <c r="AA5" s="135"/>
      <c r="AB5" s="135"/>
      <c r="AC5" s="138"/>
    </row>
    <row r="6" spans="2:29" ht="38.25" customHeight="1">
      <c r="B6" s="142"/>
      <c r="C6" s="143"/>
      <c r="D6" s="154"/>
      <c r="E6" s="3" t="s">
        <v>0</v>
      </c>
      <c r="F6" s="3" t="s">
        <v>1</v>
      </c>
      <c r="G6" s="3" t="s">
        <v>2</v>
      </c>
      <c r="H6" s="3" t="s">
        <v>3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61</v>
      </c>
      <c r="O6" s="3" t="s">
        <v>9</v>
      </c>
      <c r="P6" s="3" t="s">
        <v>56</v>
      </c>
      <c r="Q6" s="3" t="s">
        <v>10</v>
      </c>
      <c r="R6" s="136"/>
      <c r="S6" s="4" t="s">
        <v>57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  <c r="Y6" s="136"/>
      <c r="Z6" s="136"/>
      <c r="AA6" s="136"/>
      <c r="AB6" s="136"/>
      <c r="AC6" s="139"/>
    </row>
    <row r="7" spans="2:29" ht="31.5" customHeight="1">
      <c r="B7" s="140" t="s">
        <v>50</v>
      </c>
      <c r="C7" s="5" t="s">
        <v>24</v>
      </c>
      <c r="D7" s="2" t="s">
        <v>0</v>
      </c>
      <c r="E7" s="43">
        <v>54835</v>
      </c>
      <c r="F7" s="44">
        <v>1</v>
      </c>
      <c r="G7" s="44">
        <v>130350</v>
      </c>
      <c r="H7" s="44">
        <v>811</v>
      </c>
      <c r="I7" s="44">
        <v>0</v>
      </c>
      <c r="J7" s="44">
        <v>99</v>
      </c>
      <c r="K7" s="44">
        <v>0</v>
      </c>
      <c r="L7" s="44">
        <v>1</v>
      </c>
      <c r="M7" s="44">
        <v>76</v>
      </c>
      <c r="N7" s="44">
        <v>0</v>
      </c>
      <c r="O7" s="44">
        <v>25</v>
      </c>
      <c r="P7" s="44">
        <v>23371</v>
      </c>
      <c r="Q7" s="44">
        <v>4105</v>
      </c>
      <c r="R7" s="45">
        <f>SUM(E7:Q7)</f>
        <v>213674</v>
      </c>
      <c r="S7" s="44">
        <v>892</v>
      </c>
      <c r="T7" s="44">
        <v>83158</v>
      </c>
      <c r="U7" s="44">
        <v>0</v>
      </c>
      <c r="V7" s="44">
        <v>3751</v>
      </c>
      <c r="W7" s="44">
        <v>10337</v>
      </c>
      <c r="X7" s="44">
        <v>161755</v>
      </c>
      <c r="Y7" s="45">
        <f>SUM(S7:X7)</f>
        <v>259893</v>
      </c>
      <c r="Z7" s="45">
        <f>R7+Y7</f>
        <v>473567</v>
      </c>
      <c r="AA7" s="46">
        <v>-75756</v>
      </c>
      <c r="AB7" s="46">
        <f>SUM(AA7,S7:X7)</f>
        <v>184137</v>
      </c>
      <c r="AC7" s="47">
        <f>R7+AB7</f>
        <v>397811</v>
      </c>
    </row>
    <row r="8" spans="2:29" ht="31.5" customHeight="1">
      <c r="B8" s="141"/>
      <c r="C8" s="5" t="s">
        <v>26</v>
      </c>
      <c r="D8" s="2" t="s">
        <v>1</v>
      </c>
      <c r="E8" s="43">
        <v>23</v>
      </c>
      <c r="F8" s="44">
        <v>7</v>
      </c>
      <c r="G8" s="44">
        <v>8175</v>
      </c>
      <c r="H8" s="44">
        <v>8600</v>
      </c>
      <c r="I8" s="44">
        <v>42190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4</v>
      </c>
      <c r="P8" s="44">
        <v>55</v>
      </c>
      <c r="Q8" s="44">
        <v>782</v>
      </c>
      <c r="R8" s="45">
        <f aca="true" t="shared" si="0" ref="R8:R28">SUM(E8:Q8)</f>
        <v>59836</v>
      </c>
      <c r="S8" s="44">
        <v>-78</v>
      </c>
      <c r="T8" s="44">
        <v>-115</v>
      </c>
      <c r="U8" s="44">
        <v>0</v>
      </c>
      <c r="V8" s="44">
        <v>0</v>
      </c>
      <c r="W8" s="44">
        <v>1210</v>
      </c>
      <c r="X8" s="44">
        <v>7727</v>
      </c>
      <c r="Y8" s="45">
        <f aca="true" t="shared" si="1" ref="Y8:Y20">SUM(S8:X8)</f>
        <v>8744</v>
      </c>
      <c r="Z8" s="45">
        <f aca="true" t="shared" si="2" ref="Z8:Z20">R8+Y8</f>
        <v>68580</v>
      </c>
      <c r="AA8" s="46">
        <v>-46568</v>
      </c>
      <c r="AB8" s="46">
        <f aca="true" t="shared" si="3" ref="AB8:AB20">SUM(AA8,S8:X8)</f>
        <v>-37824</v>
      </c>
      <c r="AC8" s="47">
        <f aca="true" t="shared" si="4" ref="AC8:AC19">R8+AB8</f>
        <v>22012</v>
      </c>
    </row>
    <row r="9" spans="2:29" ht="31.5" customHeight="1">
      <c r="B9" s="141"/>
      <c r="C9" s="5" t="s">
        <v>27</v>
      </c>
      <c r="D9" s="2" t="s">
        <v>2</v>
      </c>
      <c r="E9" s="43">
        <v>78085</v>
      </c>
      <c r="F9" s="44">
        <v>1139</v>
      </c>
      <c r="G9" s="44">
        <v>1065407</v>
      </c>
      <c r="H9" s="44">
        <v>183474</v>
      </c>
      <c r="I9" s="44">
        <v>14390</v>
      </c>
      <c r="J9" s="44">
        <v>28255</v>
      </c>
      <c r="K9" s="44">
        <v>10267</v>
      </c>
      <c r="L9" s="44">
        <v>1234</v>
      </c>
      <c r="M9" s="44">
        <v>97481</v>
      </c>
      <c r="N9" s="44">
        <v>14583</v>
      </c>
      <c r="O9" s="44">
        <v>29043</v>
      </c>
      <c r="P9" s="44">
        <v>359079</v>
      </c>
      <c r="Q9" s="44">
        <v>14546</v>
      </c>
      <c r="R9" s="45">
        <f t="shared" si="0"/>
        <v>1896983</v>
      </c>
      <c r="S9" s="44">
        <v>34010</v>
      </c>
      <c r="T9" s="44">
        <v>458244</v>
      </c>
      <c r="U9" s="44">
        <v>5782</v>
      </c>
      <c r="V9" s="44">
        <v>384472</v>
      </c>
      <c r="W9" s="44">
        <v>19575</v>
      </c>
      <c r="X9" s="44">
        <v>1863059</v>
      </c>
      <c r="Y9" s="45">
        <f t="shared" si="1"/>
        <v>2765142</v>
      </c>
      <c r="Z9" s="45">
        <f t="shared" si="2"/>
        <v>4662125</v>
      </c>
      <c r="AA9" s="46">
        <v>-1938226</v>
      </c>
      <c r="AB9" s="46">
        <f t="shared" si="3"/>
        <v>826916</v>
      </c>
      <c r="AC9" s="47">
        <f t="shared" si="4"/>
        <v>2723899</v>
      </c>
    </row>
    <row r="10" spans="2:29" ht="31.5" customHeight="1">
      <c r="B10" s="141"/>
      <c r="C10" s="5" t="s">
        <v>28</v>
      </c>
      <c r="D10" s="2" t="s">
        <v>3</v>
      </c>
      <c r="E10" s="43">
        <v>1435</v>
      </c>
      <c r="F10" s="44">
        <v>70</v>
      </c>
      <c r="G10" s="44">
        <v>5504</v>
      </c>
      <c r="H10" s="44">
        <v>725</v>
      </c>
      <c r="I10" s="44">
        <v>3097</v>
      </c>
      <c r="J10" s="44">
        <v>2939</v>
      </c>
      <c r="K10" s="44">
        <v>676</v>
      </c>
      <c r="L10" s="44">
        <v>23746</v>
      </c>
      <c r="M10" s="44">
        <v>2114</v>
      </c>
      <c r="N10" s="44">
        <v>1735</v>
      </c>
      <c r="O10" s="44">
        <v>5757</v>
      </c>
      <c r="P10" s="44">
        <v>10077</v>
      </c>
      <c r="Q10" s="44">
        <v>140</v>
      </c>
      <c r="R10" s="45">
        <f t="shared" si="0"/>
        <v>58015</v>
      </c>
      <c r="S10" s="44">
        <v>0</v>
      </c>
      <c r="T10" s="44">
        <v>0</v>
      </c>
      <c r="U10" s="44">
        <v>0</v>
      </c>
      <c r="V10" s="44">
        <v>628685</v>
      </c>
      <c r="W10" s="44">
        <v>0</v>
      </c>
      <c r="X10" s="44">
        <v>0</v>
      </c>
      <c r="Y10" s="45">
        <f t="shared" si="1"/>
        <v>628685</v>
      </c>
      <c r="Z10" s="45">
        <f t="shared" si="2"/>
        <v>686700</v>
      </c>
      <c r="AA10" s="46">
        <v>0</v>
      </c>
      <c r="AB10" s="46">
        <f t="shared" si="3"/>
        <v>628685</v>
      </c>
      <c r="AC10" s="47">
        <f t="shared" si="4"/>
        <v>686700</v>
      </c>
    </row>
    <row r="11" spans="2:29" ht="31.5" customHeight="1">
      <c r="B11" s="141"/>
      <c r="C11" s="5" t="s">
        <v>29</v>
      </c>
      <c r="D11" s="61" t="s">
        <v>4</v>
      </c>
      <c r="E11" s="43">
        <v>3448</v>
      </c>
      <c r="F11" s="44">
        <v>430</v>
      </c>
      <c r="G11" s="44">
        <v>47407</v>
      </c>
      <c r="H11" s="44">
        <v>3628</v>
      </c>
      <c r="I11" s="44">
        <v>10145</v>
      </c>
      <c r="J11" s="44">
        <v>19290</v>
      </c>
      <c r="K11" s="44">
        <v>1627</v>
      </c>
      <c r="L11" s="44">
        <v>621</v>
      </c>
      <c r="M11" s="44">
        <v>6996</v>
      </c>
      <c r="N11" s="44">
        <v>5516</v>
      </c>
      <c r="O11" s="44">
        <v>18876</v>
      </c>
      <c r="P11" s="44">
        <v>68437</v>
      </c>
      <c r="Q11" s="44">
        <v>1229</v>
      </c>
      <c r="R11" s="45">
        <f t="shared" si="0"/>
        <v>187650</v>
      </c>
      <c r="S11" s="44">
        <v>87</v>
      </c>
      <c r="T11" s="44">
        <v>106888</v>
      </c>
      <c r="U11" s="44">
        <v>6663</v>
      </c>
      <c r="V11" s="44">
        <v>0</v>
      </c>
      <c r="W11" s="44">
        <v>0</v>
      </c>
      <c r="X11" s="44">
        <v>5534</v>
      </c>
      <c r="Y11" s="45">
        <f t="shared" si="1"/>
        <v>119172</v>
      </c>
      <c r="Z11" s="45">
        <f t="shared" si="2"/>
        <v>306822</v>
      </c>
      <c r="AA11" s="46">
        <v>-60922</v>
      </c>
      <c r="AB11" s="46">
        <f t="shared" si="3"/>
        <v>58250</v>
      </c>
      <c r="AC11" s="47">
        <f t="shared" si="4"/>
        <v>245900</v>
      </c>
    </row>
    <row r="12" spans="2:29" ht="31.5" customHeight="1">
      <c r="B12" s="141"/>
      <c r="C12" s="5" t="s">
        <v>30</v>
      </c>
      <c r="D12" s="2" t="s">
        <v>5</v>
      </c>
      <c r="E12" s="43">
        <v>14766</v>
      </c>
      <c r="F12" s="44">
        <v>357</v>
      </c>
      <c r="G12" s="44">
        <v>127362</v>
      </c>
      <c r="H12" s="44">
        <v>28015</v>
      </c>
      <c r="I12" s="44">
        <v>2085</v>
      </c>
      <c r="J12" s="44">
        <v>10245</v>
      </c>
      <c r="K12" s="44">
        <v>1437</v>
      </c>
      <c r="L12" s="44">
        <v>643</v>
      </c>
      <c r="M12" s="44">
        <v>22240</v>
      </c>
      <c r="N12" s="44">
        <v>3274</v>
      </c>
      <c r="O12" s="44">
        <v>5803</v>
      </c>
      <c r="P12" s="44">
        <v>96294</v>
      </c>
      <c r="Q12" s="44">
        <v>2525</v>
      </c>
      <c r="R12" s="45">
        <f t="shared" si="0"/>
        <v>315046</v>
      </c>
      <c r="S12" s="44">
        <v>17657</v>
      </c>
      <c r="T12" s="44">
        <v>438545</v>
      </c>
      <c r="U12" s="44">
        <v>81</v>
      </c>
      <c r="V12" s="44">
        <v>85794</v>
      </c>
      <c r="W12" s="44">
        <v>592</v>
      </c>
      <c r="X12" s="44">
        <v>143147</v>
      </c>
      <c r="Y12" s="45">
        <f t="shared" si="1"/>
        <v>685816</v>
      </c>
      <c r="Z12" s="45">
        <f t="shared" si="2"/>
        <v>1000862</v>
      </c>
      <c r="AA12" s="46">
        <v>-126315</v>
      </c>
      <c r="AB12" s="46">
        <f t="shared" si="3"/>
        <v>559501</v>
      </c>
      <c r="AC12" s="47">
        <f t="shared" si="4"/>
        <v>874547</v>
      </c>
    </row>
    <row r="13" spans="2:29" ht="31.5" customHeight="1">
      <c r="B13" s="141"/>
      <c r="C13" s="5" t="s">
        <v>31</v>
      </c>
      <c r="D13" s="2" t="s">
        <v>6</v>
      </c>
      <c r="E13" s="43">
        <v>7941</v>
      </c>
      <c r="F13" s="44">
        <v>1424</v>
      </c>
      <c r="G13" s="44">
        <v>36015</v>
      </c>
      <c r="H13" s="44">
        <v>9262</v>
      </c>
      <c r="I13" s="44">
        <v>6526</v>
      </c>
      <c r="J13" s="44">
        <v>42841</v>
      </c>
      <c r="K13" s="44">
        <v>31625</v>
      </c>
      <c r="L13" s="44">
        <v>47496</v>
      </c>
      <c r="M13" s="44">
        <v>24660</v>
      </c>
      <c r="N13" s="44">
        <v>7771</v>
      </c>
      <c r="O13" s="44">
        <v>1714</v>
      </c>
      <c r="P13" s="44">
        <v>46112</v>
      </c>
      <c r="Q13" s="44">
        <v>1995</v>
      </c>
      <c r="R13" s="45">
        <f t="shared" si="0"/>
        <v>265382</v>
      </c>
      <c r="S13" s="44">
        <v>3</v>
      </c>
      <c r="T13" s="44">
        <v>152512</v>
      </c>
      <c r="U13" s="44">
        <v>0</v>
      </c>
      <c r="V13" s="44">
        <v>0</v>
      </c>
      <c r="W13" s="44">
        <v>0</v>
      </c>
      <c r="X13" s="44">
        <v>6389</v>
      </c>
      <c r="Y13" s="45">
        <f t="shared" si="1"/>
        <v>158904</v>
      </c>
      <c r="Z13" s="45">
        <f t="shared" si="2"/>
        <v>424286</v>
      </c>
      <c r="AA13" s="46">
        <v>-42306</v>
      </c>
      <c r="AB13" s="46">
        <f t="shared" si="3"/>
        <v>116598</v>
      </c>
      <c r="AC13" s="47">
        <f t="shared" si="4"/>
        <v>381980</v>
      </c>
    </row>
    <row r="14" spans="2:29" ht="31.5" customHeight="1">
      <c r="B14" s="141"/>
      <c r="C14" s="5" t="s">
        <v>32</v>
      </c>
      <c r="D14" s="2" t="s">
        <v>7</v>
      </c>
      <c r="E14" s="43">
        <v>86</v>
      </c>
      <c r="F14" s="44">
        <v>100</v>
      </c>
      <c r="G14" s="44">
        <v>5220</v>
      </c>
      <c r="H14" s="44">
        <v>1389</v>
      </c>
      <c r="I14" s="44">
        <v>727</v>
      </c>
      <c r="J14" s="44">
        <v>18096</v>
      </c>
      <c r="K14" s="44">
        <v>3387</v>
      </c>
      <c r="L14" s="44">
        <v>2139</v>
      </c>
      <c r="M14" s="44">
        <v>4838</v>
      </c>
      <c r="N14" s="44">
        <v>6134</v>
      </c>
      <c r="O14" s="44">
        <v>412</v>
      </c>
      <c r="P14" s="44">
        <v>20867</v>
      </c>
      <c r="Q14" s="44">
        <v>152</v>
      </c>
      <c r="R14" s="45">
        <f t="shared" si="0"/>
        <v>63547</v>
      </c>
      <c r="S14" s="44">
        <v>0</v>
      </c>
      <c r="T14" s="44">
        <v>695809</v>
      </c>
      <c r="U14" s="44">
        <v>106</v>
      </c>
      <c r="V14" s="44">
        <v>0</v>
      </c>
      <c r="W14" s="44">
        <v>0</v>
      </c>
      <c r="X14" s="44">
        <v>2019</v>
      </c>
      <c r="Y14" s="45">
        <f t="shared" si="1"/>
        <v>697934</v>
      </c>
      <c r="Z14" s="45">
        <f t="shared" si="2"/>
        <v>761481</v>
      </c>
      <c r="AA14" s="46">
        <v>-4585</v>
      </c>
      <c r="AB14" s="46">
        <f t="shared" si="3"/>
        <v>693349</v>
      </c>
      <c r="AC14" s="47">
        <f t="shared" si="4"/>
        <v>756896</v>
      </c>
    </row>
    <row r="15" spans="2:29" ht="31.5" customHeight="1">
      <c r="B15" s="141"/>
      <c r="C15" s="5" t="s">
        <v>33</v>
      </c>
      <c r="D15" s="2" t="s">
        <v>8</v>
      </c>
      <c r="E15" s="43">
        <v>30328</v>
      </c>
      <c r="F15" s="44">
        <v>8072</v>
      </c>
      <c r="G15" s="44">
        <v>72191</v>
      </c>
      <c r="H15" s="44">
        <v>46942</v>
      </c>
      <c r="I15" s="44">
        <v>8624</v>
      </c>
      <c r="J15" s="44">
        <v>52469</v>
      </c>
      <c r="K15" s="44">
        <v>7146</v>
      </c>
      <c r="L15" s="44">
        <v>2001</v>
      </c>
      <c r="M15" s="44">
        <v>58602</v>
      </c>
      <c r="N15" s="44">
        <v>10966</v>
      </c>
      <c r="O15" s="44">
        <v>18959</v>
      </c>
      <c r="P15" s="44">
        <v>77119</v>
      </c>
      <c r="Q15" s="44">
        <v>3985</v>
      </c>
      <c r="R15" s="45">
        <f t="shared" si="0"/>
        <v>397404</v>
      </c>
      <c r="S15" s="44">
        <v>5400</v>
      </c>
      <c r="T15" s="44">
        <v>149586</v>
      </c>
      <c r="U15" s="44">
        <v>-739</v>
      </c>
      <c r="V15" s="44">
        <v>8199</v>
      </c>
      <c r="W15" s="44">
        <v>888</v>
      </c>
      <c r="X15" s="44">
        <v>54759</v>
      </c>
      <c r="Y15" s="45">
        <f t="shared" si="1"/>
        <v>218093</v>
      </c>
      <c r="Z15" s="45">
        <f t="shared" si="2"/>
        <v>615497</v>
      </c>
      <c r="AA15" s="46">
        <v>-63587</v>
      </c>
      <c r="AB15" s="46">
        <f t="shared" si="3"/>
        <v>154506</v>
      </c>
      <c r="AC15" s="47">
        <f t="shared" si="4"/>
        <v>551910</v>
      </c>
    </row>
    <row r="16" spans="2:29" ht="31.5" customHeight="1">
      <c r="B16" s="141"/>
      <c r="C16" s="5" t="s">
        <v>34</v>
      </c>
      <c r="D16" s="2" t="s">
        <v>61</v>
      </c>
      <c r="E16" s="43">
        <v>1087</v>
      </c>
      <c r="F16" s="44">
        <v>124</v>
      </c>
      <c r="G16" s="44">
        <v>21837</v>
      </c>
      <c r="H16" s="44">
        <v>9369</v>
      </c>
      <c r="I16" s="44">
        <v>3785</v>
      </c>
      <c r="J16" s="44">
        <v>37858</v>
      </c>
      <c r="K16" s="44">
        <v>15237</v>
      </c>
      <c r="L16" s="44">
        <v>1067</v>
      </c>
      <c r="M16" s="44">
        <v>7268</v>
      </c>
      <c r="N16" s="44">
        <v>58199</v>
      </c>
      <c r="O16" s="44">
        <v>16428</v>
      </c>
      <c r="P16" s="44">
        <v>78335</v>
      </c>
      <c r="Q16" s="44">
        <v>1275</v>
      </c>
      <c r="R16" s="45">
        <f t="shared" si="0"/>
        <v>251869</v>
      </c>
      <c r="S16" s="44">
        <v>2381</v>
      </c>
      <c r="T16" s="44">
        <v>162838</v>
      </c>
      <c r="U16" s="44">
        <v>202</v>
      </c>
      <c r="V16" s="44">
        <v>95722</v>
      </c>
      <c r="W16" s="44">
        <v>-9</v>
      </c>
      <c r="X16" s="44">
        <v>26287</v>
      </c>
      <c r="Y16" s="45">
        <f t="shared" si="1"/>
        <v>287421</v>
      </c>
      <c r="Z16" s="45">
        <f t="shared" si="2"/>
        <v>539290</v>
      </c>
      <c r="AA16" s="46">
        <v>-143661</v>
      </c>
      <c r="AB16" s="46">
        <f t="shared" si="3"/>
        <v>143760</v>
      </c>
      <c r="AC16" s="47">
        <f t="shared" si="4"/>
        <v>395629</v>
      </c>
    </row>
    <row r="17" spans="2:29" ht="31.5" customHeight="1">
      <c r="B17" s="141"/>
      <c r="C17" s="5" t="s">
        <v>35</v>
      </c>
      <c r="D17" s="2" t="s">
        <v>9</v>
      </c>
      <c r="E17" s="43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5">
        <f t="shared" si="0"/>
        <v>0</v>
      </c>
      <c r="S17" s="44">
        <v>0</v>
      </c>
      <c r="T17" s="44">
        <v>12081</v>
      </c>
      <c r="U17" s="44">
        <v>561116</v>
      </c>
      <c r="V17" s="44">
        <v>0</v>
      </c>
      <c r="W17" s="44">
        <v>0</v>
      </c>
      <c r="X17" s="44">
        <v>0</v>
      </c>
      <c r="Y17" s="45">
        <f t="shared" si="1"/>
        <v>573197</v>
      </c>
      <c r="Z17" s="45">
        <f t="shared" si="2"/>
        <v>573197</v>
      </c>
      <c r="AA17" s="46">
        <v>0</v>
      </c>
      <c r="AB17" s="46">
        <f t="shared" si="3"/>
        <v>573197</v>
      </c>
      <c r="AC17" s="47">
        <f t="shared" si="4"/>
        <v>573197</v>
      </c>
    </row>
    <row r="18" spans="2:29" ht="31.5" customHeight="1">
      <c r="B18" s="141"/>
      <c r="C18" s="5" t="s">
        <v>36</v>
      </c>
      <c r="D18" s="2" t="s">
        <v>56</v>
      </c>
      <c r="E18" s="43">
        <v>4305</v>
      </c>
      <c r="F18" s="44">
        <v>736</v>
      </c>
      <c r="G18" s="44">
        <v>224302</v>
      </c>
      <c r="H18" s="44">
        <v>67359</v>
      </c>
      <c r="I18" s="44">
        <v>14694</v>
      </c>
      <c r="J18" s="44">
        <v>52379</v>
      </c>
      <c r="K18" s="44">
        <v>34054</v>
      </c>
      <c r="L18" s="44">
        <v>9976</v>
      </c>
      <c r="M18" s="44">
        <v>88273</v>
      </c>
      <c r="N18" s="44">
        <v>51644</v>
      </c>
      <c r="O18" s="44">
        <v>27739</v>
      </c>
      <c r="P18" s="44">
        <v>166217</v>
      </c>
      <c r="Q18" s="44">
        <v>6895</v>
      </c>
      <c r="R18" s="45">
        <f t="shared" si="0"/>
        <v>748573</v>
      </c>
      <c r="S18" s="44">
        <v>125576</v>
      </c>
      <c r="T18" s="44">
        <v>795350</v>
      </c>
      <c r="U18" s="44">
        <v>900883</v>
      </c>
      <c r="V18" s="44">
        <v>27537</v>
      </c>
      <c r="W18" s="44">
        <v>0</v>
      </c>
      <c r="X18" s="44">
        <v>172877</v>
      </c>
      <c r="Y18" s="45">
        <f t="shared" si="1"/>
        <v>2022223</v>
      </c>
      <c r="Z18" s="45">
        <f t="shared" si="2"/>
        <v>2770796</v>
      </c>
      <c r="AA18" s="46">
        <v>-326171</v>
      </c>
      <c r="AB18" s="46">
        <f t="shared" si="3"/>
        <v>1696052</v>
      </c>
      <c r="AC18" s="47">
        <f t="shared" si="4"/>
        <v>2444625</v>
      </c>
    </row>
    <row r="19" spans="2:29" ht="31.5" customHeight="1">
      <c r="B19" s="141"/>
      <c r="C19" s="33" t="s">
        <v>37</v>
      </c>
      <c r="D19" s="2" t="s">
        <v>10</v>
      </c>
      <c r="E19" s="43">
        <v>98</v>
      </c>
      <c r="F19" s="44">
        <v>0</v>
      </c>
      <c r="G19" s="44">
        <v>14674</v>
      </c>
      <c r="H19" s="44">
        <v>310</v>
      </c>
      <c r="I19" s="44">
        <v>3274</v>
      </c>
      <c r="J19" s="44">
        <v>0</v>
      </c>
      <c r="K19" s="44">
        <v>287</v>
      </c>
      <c r="L19" s="44">
        <v>1139</v>
      </c>
      <c r="M19" s="44">
        <v>1178</v>
      </c>
      <c r="N19" s="44">
        <v>25</v>
      </c>
      <c r="O19" s="44">
        <v>0</v>
      </c>
      <c r="P19" s="44">
        <v>3250</v>
      </c>
      <c r="Q19" s="44">
        <v>0</v>
      </c>
      <c r="R19" s="45">
        <f t="shared" si="0"/>
        <v>24235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30692</v>
      </c>
      <c r="Y19" s="45">
        <f t="shared" si="1"/>
        <v>30692</v>
      </c>
      <c r="Z19" s="45">
        <f t="shared" si="2"/>
        <v>54927</v>
      </c>
      <c r="AA19" s="46">
        <v>-24067</v>
      </c>
      <c r="AB19" s="46">
        <f t="shared" si="3"/>
        <v>6625</v>
      </c>
      <c r="AC19" s="47">
        <f t="shared" si="4"/>
        <v>30860</v>
      </c>
    </row>
    <row r="20" spans="2:29" ht="31.5" customHeight="1" thickBot="1">
      <c r="B20" s="142"/>
      <c r="C20" s="143"/>
      <c r="D20" s="41" t="s">
        <v>11</v>
      </c>
      <c r="E20" s="48">
        <f>SUM(E7:E19)</f>
        <v>196437</v>
      </c>
      <c r="F20" s="49">
        <f aca="true" t="shared" si="5" ref="F20:Q20">SUM(F7:F19)</f>
        <v>12460</v>
      </c>
      <c r="G20" s="49">
        <f t="shared" si="5"/>
        <v>1758444</v>
      </c>
      <c r="H20" s="49">
        <f t="shared" si="5"/>
        <v>359884</v>
      </c>
      <c r="I20" s="49">
        <f t="shared" si="5"/>
        <v>109537</v>
      </c>
      <c r="J20" s="49">
        <f t="shared" si="5"/>
        <v>264471</v>
      </c>
      <c r="K20" s="49">
        <f t="shared" si="5"/>
        <v>105743</v>
      </c>
      <c r="L20" s="49">
        <f t="shared" si="5"/>
        <v>90063</v>
      </c>
      <c r="M20" s="49">
        <f t="shared" si="5"/>
        <v>313726</v>
      </c>
      <c r="N20" s="49">
        <f t="shared" si="5"/>
        <v>159847</v>
      </c>
      <c r="O20" s="49">
        <f t="shared" si="5"/>
        <v>124760</v>
      </c>
      <c r="P20" s="49">
        <f t="shared" si="5"/>
        <v>949213</v>
      </c>
      <c r="Q20" s="49">
        <f t="shared" si="5"/>
        <v>37629</v>
      </c>
      <c r="R20" s="50">
        <f t="shared" si="0"/>
        <v>4482214</v>
      </c>
      <c r="S20" s="51">
        <f>SUM(S7:S19)</f>
        <v>185928</v>
      </c>
      <c r="T20" s="51">
        <f aca="true" t="shared" si="6" ref="T20:AC20">SUM(T7:T19)</f>
        <v>3054896</v>
      </c>
      <c r="U20" s="51">
        <f t="shared" si="6"/>
        <v>1474094</v>
      </c>
      <c r="V20" s="51">
        <f t="shared" si="6"/>
        <v>1234160</v>
      </c>
      <c r="W20" s="51">
        <f t="shared" si="6"/>
        <v>32593</v>
      </c>
      <c r="X20" s="51">
        <f t="shared" si="6"/>
        <v>2474245</v>
      </c>
      <c r="Y20" s="52">
        <f t="shared" si="1"/>
        <v>8455916</v>
      </c>
      <c r="Z20" s="52">
        <f t="shared" si="2"/>
        <v>12938130</v>
      </c>
      <c r="AA20" s="53">
        <f t="shared" si="6"/>
        <v>-2852164</v>
      </c>
      <c r="AB20" s="53">
        <f t="shared" si="3"/>
        <v>5603752</v>
      </c>
      <c r="AC20" s="54">
        <f t="shared" si="6"/>
        <v>10085966</v>
      </c>
    </row>
    <row r="21" spans="2:29" ht="31.5" customHeight="1">
      <c r="B21" s="140" t="s">
        <v>51</v>
      </c>
      <c r="C21" s="37"/>
      <c r="D21" s="34" t="s">
        <v>57</v>
      </c>
      <c r="E21" s="43">
        <v>673</v>
      </c>
      <c r="F21" s="44">
        <v>1204</v>
      </c>
      <c r="G21" s="44">
        <v>50072</v>
      </c>
      <c r="H21" s="44">
        <v>10365</v>
      </c>
      <c r="I21" s="44">
        <v>6877</v>
      </c>
      <c r="J21" s="44">
        <v>14630</v>
      </c>
      <c r="K21" s="44">
        <v>14490</v>
      </c>
      <c r="L21" s="44">
        <v>1468</v>
      </c>
      <c r="M21" s="44">
        <v>8359</v>
      </c>
      <c r="N21" s="44">
        <v>26565</v>
      </c>
      <c r="O21" s="44">
        <v>7909</v>
      </c>
      <c r="P21" s="44">
        <v>43120</v>
      </c>
      <c r="Q21" s="44">
        <v>196</v>
      </c>
      <c r="R21" s="43">
        <f t="shared" si="0"/>
        <v>185928</v>
      </c>
      <c r="S21" s="55"/>
      <c r="T21" s="56"/>
      <c r="U21" s="56"/>
      <c r="V21" s="56"/>
      <c r="W21" s="56"/>
      <c r="X21" s="56"/>
      <c r="Y21" s="56"/>
      <c r="Z21" s="56"/>
      <c r="AA21" s="56"/>
      <c r="AB21" s="56"/>
      <c r="AC21" s="56"/>
    </row>
    <row r="22" spans="2:29" ht="31.5" customHeight="1">
      <c r="B22" s="141"/>
      <c r="C22" s="38"/>
      <c r="D22" s="35" t="s">
        <v>19</v>
      </c>
      <c r="E22" s="43">
        <v>37387</v>
      </c>
      <c r="F22" s="44">
        <v>4370</v>
      </c>
      <c r="G22" s="44">
        <v>492667</v>
      </c>
      <c r="H22" s="44">
        <v>251338</v>
      </c>
      <c r="I22" s="44">
        <v>52276</v>
      </c>
      <c r="J22" s="44">
        <v>437230</v>
      </c>
      <c r="K22" s="44">
        <v>114944</v>
      </c>
      <c r="L22" s="44">
        <v>26444</v>
      </c>
      <c r="M22" s="44">
        <v>150783</v>
      </c>
      <c r="N22" s="44">
        <v>89477</v>
      </c>
      <c r="O22" s="44">
        <v>263604</v>
      </c>
      <c r="P22" s="44">
        <v>1012636</v>
      </c>
      <c r="Q22" s="44">
        <v>1110</v>
      </c>
      <c r="R22" s="43">
        <f t="shared" si="0"/>
        <v>2934266</v>
      </c>
      <c r="S22" s="57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2:29" ht="31.5" customHeight="1">
      <c r="B23" s="141"/>
      <c r="C23" s="38"/>
      <c r="D23" s="35" t="s">
        <v>20</v>
      </c>
      <c r="E23" s="43">
        <v>110510</v>
      </c>
      <c r="F23" s="44">
        <v>1082</v>
      </c>
      <c r="G23" s="44">
        <v>159480</v>
      </c>
      <c r="H23" s="44">
        <v>6667</v>
      </c>
      <c r="I23" s="44">
        <v>31274</v>
      </c>
      <c r="J23" s="44">
        <v>72757</v>
      </c>
      <c r="K23" s="44">
        <v>98561</v>
      </c>
      <c r="L23" s="44">
        <v>341760</v>
      </c>
      <c r="M23" s="44">
        <v>31083</v>
      </c>
      <c r="N23" s="44">
        <v>30101</v>
      </c>
      <c r="O23" s="44">
        <v>8</v>
      </c>
      <c r="P23" s="44">
        <v>191851</v>
      </c>
      <c r="Q23" s="44">
        <v>-13233</v>
      </c>
      <c r="R23" s="43">
        <f t="shared" si="0"/>
        <v>1061901</v>
      </c>
      <c r="S23" s="57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2:29" ht="31.5" customHeight="1">
      <c r="B24" s="141"/>
      <c r="C24" s="38"/>
      <c r="D24" s="35" t="s">
        <v>21</v>
      </c>
      <c r="E24" s="43">
        <v>38779</v>
      </c>
      <c r="F24" s="44">
        <v>1398</v>
      </c>
      <c r="G24" s="44">
        <v>156500</v>
      </c>
      <c r="H24" s="44">
        <v>39420</v>
      </c>
      <c r="I24" s="44">
        <v>33825</v>
      </c>
      <c r="J24" s="44">
        <v>48328</v>
      </c>
      <c r="K24" s="44">
        <v>41359</v>
      </c>
      <c r="L24" s="44">
        <v>257424</v>
      </c>
      <c r="M24" s="44">
        <v>26678</v>
      </c>
      <c r="N24" s="44">
        <v>76169</v>
      </c>
      <c r="O24" s="44">
        <v>175548</v>
      </c>
      <c r="P24" s="44">
        <v>200095</v>
      </c>
      <c r="Q24" s="44">
        <v>4732</v>
      </c>
      <c r="R24" s="43">
        <f t="shared" si="0"/>
        <v>1100255</v>
      </c>
      <c r="S24" s="57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2:29" ht="31.5" customHeight="1">
      <c r="B25" s="141"/>
      <c r="C25" s="38"/>
      <c r="D25" s="36" t="s">
        <v>40</v>
      </c>
      <c r="E25" s="43">
        <v>17911</v>
      </c>
      <c r="F25" s="44">
        <v>1500</v>
      </c>
      <c r="G25" s="44">
        <v>110205</v>
      </c>
      <c r="H25" s="44">
        <v>23791</v>
      </c>
      <c r="I25" s="44">
        <v>13926</v>
      </c>
      <c r="J25" s="44">
        <v>37620</v>
      </c>
      <c r="K25" s="44">
        <v>16120</v>
      </c>
      <c r="L25" s="44">
        <v>40377</v>
      </c>
      <c r="M25" s="44">
        <v>22527</v>
      </c>
      <c r="N25" s="44">
        <v>13513</v>
      </c>
      <c r="O25" s="44">
        <v>1368</v>
      </c>
      <c r="P25" s="44">
        <v>65100</v>
      </c>
      <c r="Q25" s="44">
        <v>434</v>
      </c>
      <c r="R25" s="43">
        <f t="shared" si="0"/>
        <v>364392</v>
      </c>
      <c r="S25" s="57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2:29" ht="31.5" customHeight="1">
      <c r="B26" s="141"/>
      <c r="C26" s="38"/>
      <c r="D26" s="36" t="s">
        <v>22</v>
      </c>
      <c r="E26" s="43">
        <v>-3886</v>
      </c>
      <c r="F26" s="44">
        <v>-2</v>
      </c>
      <c r="G26" s="44">
        <v>-3469</v>
      </c>
      <c r="H26" s="44">
        <v>-4765</v>
      </c>
      <c r="I26" s="44">
        <v>-1815</v>
      </c>
      <c r="J26" s="44">
        <v>-489</v>
      </c>
      <c r="K26" s="44">
        <v>-9237</v>
      </c>
      <c r="L26" s="44">
        <v>-640</v>
      </c>
      <c r="M26" s="44">
        <v>-1246</v>
      </c>
      <c r="N26" s="44">
        <v>-43</v>
      </c>
      <c r="O26" s="44">
        <v>0</v>
      </c>
      <c r="P26" s="44">
        <v>-17390</v>
      </c>
      <c r="Q26" s="44">
        <v>-8</v>
      </c>
      <c r="R26" s="43">
        <f t="shared" si="0"/>
        <v>-42990</v>
      </c>
      <c r="S26" s="57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2:29" ht="31.5" customHeight="1">
      <c r="B27" s="147"/>
      <c r="C27" s="39"/>
      <c r="D27" s="64" t="s">
        <v>41</v>
      </c>
      <c r="E27" s="48">
        <f>SUM(E21:E26)</f>
        <v>201374</v>
      </c>
      <c r="F27" s="49">
        <f aca="true" t="shared" si="7" ref="F27:R27">SUM(F21:F26)</f>
        <v>9552</v>
      </c>
      <c r="G27" s="49">
        <f t="shared" si="7"/>
        <v>965455</v>
      </c>
      <c r="H27" s="49">
        <f t="shared" si="7"/>
        <v>326816</v>
      </c>
      <c r="I27" s="49">
        <f t="shared" si="7"/>
        <v>136363</v>
      </c>
      <c r="J27" s="49">
        <f t="shared" si="7"/>
        <v>610076</v>
      </c>
      <c r="K27" s="49">
        <f t="shared" si="7"/>
        <v>276237</v>
      </c>
      <c r="L27" s="49">
        <f t="shared" si="7"/>
        <v>666833</v>
      </c>
      <c r="M27" s="49">
        <f t="shared" si="7"/>
        <v>238184</v>
      </c>
      <c r="N27" s="49">
        <f t="shared" si="7"/>
        <v>235782</v>
      </c>
      <c r="O27" s="49">
        <f t="shared" si="7"/>
        <v>448437</v>
      </c>
      <c r="P27" s="49">
        <f t="shared" si="7"/>
        <v>1495412</v>
      </c>
      <c r="Q27" s="49">
        <f t="shared" si="7"/>
        <v>-6769</v>
      </c>
      <c r="R27" s="48">
        <f t="shared" si="7"/>
        <v>5603752</v>
      </c>
      <c r="S27" s="57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2:29" ht="31.5" customHeight="1" thickBot="1">
      <c r="B28" s="144" t="s">
        <v>18</v>
      </c>
      <c r="C28" s="145"/>
      <c r="D28" s="146"/>
      <c r="E28" s="59">
        <f>E20+E27</f>
        <v>397811</v>
      </c>
      <c r="F28" s="60">
        <f aca="true" t="shared" si="8" ref="F28:Q28">F20+F27</f>
        <v>22012</v>
      </c>
      <c r="G28" s="60">
        <f t="shared" si="8"/>
        <v>2723899</v>
      </c>
      <c r="H28" s="60">
        <f t="shared" si="8"/>
        <v>686700</v>
      </c>
      <c r="I28" s="60">
        <f t="shared" si="8"/>
        <v>245900</v>
      </c>
      <c r="J28" s="60">
        <f t="shared" si="8"/>
        <v>874547</v>
      </c>
      <c r="K28" s="60">
        <f t="shared" si="8"/>
        <v>381980</v>
      </c>
      <c r="L28" s="60">
        <f t="shared" si="8"/>
        <v>756896</v>
      </c>
      <c r="M28" s="60">
        <f t="shared" si="8"/>
        <v>551910</v>
      </c>
      <c r="N28" s="60">
        <f t="shared" si="8"/>
        <v>395629</v>
      </c>
      <c r="O28" s="60">
        <f t="shared" si="8"/>
        <v>573197</v>
      </c>
      <c r="P28" s="60">
        <f t="shared" si="8"/>
        <v>2444625</v>
      </c>
      <c r="Q28" s="60">
        <f t="shared" si="8"/>
        <v>30860</v>
      </c>
      <c r="R28" s="59">
        <f t="shared" si="0"/>
        <v>10085966</v>
      </c>
      <c r="S28" s="57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</sheetData>
  <sheetProtection/>
  <mergeCells count="13">
    <mergeCell ref="B28:D28"/>
    <mergeCell ref="B21:B27"/>
    <mergeCell ref="B4:D6"/>
    <mergeCell ref="R5:R6"/>
    <mergeCell ref="E4:R4"/>
    <mergeCell ref="S4:Y4"/>
    <mergeCell ref="Y5:Y6"/>
    <mergeCell ref="AA4:AA6"/>
    <mergeCell ref="AB4:AB6"/>
    <mergeCell ref="AC4:AC6"/>
    <mergeCell ref="Z4:Z6"/>
    <mergeCell ref="B7:B19"/>
    <mergeCell ref="B20:C20"/>
  </mergeCells>
  <printOptions/>
  <pageMargins left="0.3937007874015748" right="0.2362204724409449" top="1.3385826771653544" bottom="0.1968503937007874" header="0.1968503937007874" footer="0.2755905511811024"/>
  <pageSetup horizontalDpi="600" verticalDpi="600" orientation="portrait" paperSize="9" scale="79" r:id="rId1"/>
  <colBreaks count="1" manualBreakCount="1">
    <brk id="15" min="2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4:J19"/>
  <sheetViews>
    <sheetView zoomScalePageLayoutView="0" workbookViewId="0" topLeftCell="A1">
      <selection activeCell="J5" sqref="J5"/>
    </sheetView>
  </sheetViews>
  <sheetFormatPr defaultColWidth="9.00390625" defaultRowHeight="13.5"/>
  <cols>
    <col min="2" max="2" width="3.25390625" style="0" customWidth="1"/>
    <col min="3" max="3" width="13.00390625" style="0" bestFit="1" customWidth="1"/>
    <col min="4" max="10" width="13.00390625" style="0" customWidth="1"/>
    <col min="11" max="11" width="8.625" style="0" customWidth="1"/>
  </cols>
  <sheetData>
    <row r="4" ht="19.5" customHeight="1">
      <c r="B4" t="s">
        <v>71</v>
      </c>
    </row>
    <row r="5" spans="2:10" ht="27">
      <c r="B5" s="180"/>
      <c r="C5" s="181"/>
      <c r="D5" s="183" t="s">
        <v>81</v>
      </c>
      <c r="E5" s="183" t="s">
        <v>12</v>
      </c>
      <c r="F5" s="183" t="s">
        <v>83</v>
      </c>
      <c r="G5" s="183" t="s">
        <v>91</v>
      </c>
      <c r="H5" s="183" t="s">
        <v>15</v>
      </c>
      <c r="I5" s="184" t="s">
        <v>76</v>
      </c>
      <c r="J5" s="184" t="s">
        <v>64</v>
      </c>
    </row>
    <row r="6" spans="2:10" ht="19.5" customHeight="1">
      <c r="B6" s="194" t="s">
        <v>86</v>
      </c>
      <c r="C6" s="195" t="s">
        <v>0</v>
      </c>
      <c r="D6" s="186">
        <v>0.0063870826357450795</v>
      </c>
      <c r="E6" s="186">
        <v>0.21941154431855753</v>
      </c>
      <c r="F6" s="186">
        <v>0.02475698826933429</v>
      </c>
      <c r="G6" s="186">
        <v>0.033464798276426594</v>
      </c>
      <c r="H6" s="186">
        <v>0.02276911175586537</v>
      </c>
      <c r="I6" s="186">
        <v>0.6932104747440712</v>
      </c>
      <c r="J6" s="185">
        <v>1</v>
      </c>
    </row>
    <row r="7" spans="2:10" ht="19.5" customHeight="1">
      <c r="B7" s="196" t="s">
        <v>78</v>
      </c>
      <c r="C7" s="197" t="s">
        <v>1</v>
      </c>
      <c r="D7" s="187">
        <v>0.006876915084386635</v>
      </c>
      <c r="E7" s="187">
        <v>0.24340510033104573</v>
      </c>
      <c r="F7" s="187">
        <v>0.08471953494950796</v>
      </c>
      <c r="G7" s="187">
        <v>0.11468927510936186</v>
      </c>
      <c r="H7" s="187">
        <v>0.013630152693086036</v>
      </c>
      <c r="I7" s="187">
        <v>0.5366790218326116</v>
      </c>
      <c r="J7" s="188">
        <v>0.9999999999999998</v>
      </c>
    </row>
    <row r="8" spans="2:10" ht="19.5" customHeight="1">
      <c r="B8" s="196" t="s">
        <v>27</v>
      </c>
      <c r="C8" s="197" t="s">
        <v>2</v>
      </c>
      <c r="D8" s="187">
        <v>0.007188430183808379</v>
      </c>
      <c r="E8" s="187">
        <v>0.08872828748581262</v>
      </c>
      <c r="F8" s="187">
        <v>0.02379785165665121</v>
      </c>
      <c r="G8" s="187">
        <v>0.07655421370188045</v>
      </c>
      <c r="H8" s="187">
        <v>0.0028209625044425517</v>
      </c>
      <c r="I8" s="187">
        <v>0.8009102544674048</v>
      </c>
      <c r="J8" s="188">
        <v>1</v>
      </c>
    </row>
    <row r="9" spans="2:10" ht="19.5" customHeight="1">
      <c r="B9" s="196" t="s">
        <v>28</v>
      </c>
      <c r="C9" s="197" t="s">
        <v>3</v>
      </c>
      <c r="D9" s="187">
        <v>0.0011754325316231965</v>
      </c>
      <c r="E9" s="187">
        <v>0.0470743099023903</v>
      </c>
      <c r="F9" s="187">
        <v>0.015928669909481327</v>
      </c>
      <c r="G9" s="187">
        <v>0.9201638769445707</v>
      </c>
      <c r="H9" s="187">
        <v>0.00010615854022904005</v>
      </c>
      <c r="I9" s="187">
        <v>0.015551552171705426</v>
      </c>
      <c r="J9" s="188">
        <v>1</v>
      </c>
    </row>
    <row r="10" spans="2:10" ht="19.5" customHeight="1">
      <c r="B10" s="196" t="s">
        <v>29</v>
      </c>
      <c r="C10" s="198" t="s">
        <v>4</v>
      </c>
      <c r="D10" s="187">
        <v>0.015429151708001833</v>
      </c>
      <c r="E10" s="187">
        <v>0.5162616120095381</v>
      </c>
      <c r="F10" s="187">
        <v>0.1798314932959318</v>
      </c>
      <c r="G10" s="187">
        <v>0.052388075100130306</v>
      </c>
      <c r="H10" s="187">
        <v>0.0010301791329456668</v>
      </c>
      <c r="I10" s="187">
        <v>0.23505948875345223</v>
      </c>
      <c r="J10" s="188">
        <v>1</v>
      </c>
    </row>
    <row r="11" spans="2:10" ht="19.5" customHeight="1">
      <c r="B11" s="196" t="s">
        <v>30</v>
      </c>
      <c r="C11" s="197" t="s">
        <v>5</v>
      </c>
      <c r="D11" s="187">
        <v>0.02373102268864028</v>
      </c>
      <c r="E11" s="187">
        <v>0.49519797747073285</v>
      </c>
      <c r="F11" s="187">
        <v>0.04692776753531718</v>
      </c>
      <c r="G11" s="187">
        <v>0.12891031449704493</v>
      </c>
      <c r="H11" s="187">
        <v>0.0014040301972272989</v>
      </c>
      <c r="I11" s="187">
        <v>0.30382888761103755</v>
      </c>
      <c r="J11" s="188">
        <v>1</v>
      </c>
    </row>
    <row r="12" spans="2:10" ht="19.5" customHeight="1">
      <c r="B12" s="196" t="s">
        <v>31</v>
      </c>
      <c r="C12" s="197" t="s">
        <v>6</v>
      </c>
      <c r="D12" s="187">
        <v>0.011462030636985206</v>
      </c>
      <c r="E12" s="187">
        <v>0.6571317811319631</v>
      </c>
      <c r="F12" s="187">
        <v>0.06818071604266024</v>
      </c>
      <c r="G12" s="187">
        <v>0.064996113016298</v>
      </c>
      <c r="H12" s="187">
        <v>0.0012410867254207354</v>
      </c>
      <c r="I12" s="187">
        <v>0.19698827244667272</v>
      </c>
      <c r="J12" s="188">
        <v>1.0000000000000002</v>
      </c>
    </row>
    <row r="13" spans="2:10" ht="19.5" customHeight="1">
      <c r="B13" s="196" t="s">
        <v>32</v>
      </c>
      <c r="C13" s="197" t="s">
        <v>7</v>
      </c>
      <c r="D13" s="187">
        <v>0.0023227210544478675</v>
      </c>
      <c r="E13" s="187">
        <v>0.9486426666460176</v>
      </c>
      <c r="F13" s="187">
        <v>0.01390719846262979</v>
      </c>
      <c r="G13" s="187">
        <v>0.009865856737828022</v>
      </c>
      <c r="H13" s="187">
        <v>0.00010322672879796077</v>
      </c>
      <c r="I13" s="187">
        <v>0.02515833037027867</v>
      </c>
      <c r="J13" s="188">
        <v>0.9999999999999999</v>
      </c>
    </row>
    <row r="14" spans="2:10" ht="19.5" customHeight="1">
      <c r="B14" s="196" t="s">
        <v>33</v>
      </c>
      <c r="C14" s="197" t="s">
        <v>8</v>
      </c>
      <c r="D14" s="187">
        <v>0.020798988785347278</v>
      </c>
      <c r="E14" s="187">
        <v>0.42051302333339696</v>
      </c>
      <c r="F14" s="187">
        <v>0.09824739746364061</v>
      </c>
      <c r="G14" s="187">
        <v>0.12999167189649327</v>
      </c>
      <c r="H14" s="187">
        <v>0.0035991449479196766</v>
      </c>
      <c r="I14" s="187">
        <v>0.32684977357320205</v>
      </c>
      <c r="J14" s="188">
        <v>1</v>
      </c>
    </row>
    <row r="15" spans="2:10" ht="19.5" customHeight="1">
      <c r="B15" s="196" t="s">
        <v>34</v>
      </c>
      <c r="C15" s="197" t="s">
        <v>61</v>
      </c>
      <c r="D15" s="187">
        <v>0.015813973118785622</v>
      </c>
      <c r="E15" s="187">
        <v>0.46572720886073443</v>
      </c>
      <c r="F15" s="187">
        <v>0.10115534711852371</v>
      </c>
      <c r="G15" s="187">
        <v>0.23870106505185942</v>
      </c>
      <c r="H15" s="187">
        <v>0.0004450305620187755</v>
      </c>
      <c r="I15" s="187">
        <v>0.17815737528807804</v>
      </c>
      <c r="J15" s="188">
        <v>1</v>
      </c>
    </row>
    <row r="16" spans="2:10" ht="19.5" customHeight="1">
      <c r="B16" s="196" t="s">
        <v>35</v>
      </c>
      <c r="C16" s="197" t="s">
        <v>9</v>
      </c>
      <c r="D16" s="187">
        <v>0</v>
      </c>
      <c r="E16" s="187">
        <v>0.021076523429117738</v>
      </c>
      <c r="F16" s="187">
        <v>0.9789234765708822</v>
      </c>
      <c r="G16" s="187">
        <v>0</v>
      </c>
      <c r="H16" s="187">
        <v>0</v>
      </c>
      <c r="I16" s="187">
        <v>0</v>
      </c>
      <c r="J16" s="188">
        <v>0.9999999999999999</v>
      </c>
    </row>
    <row r="17" spans="2:10" ht="19.5" customHeight="1">
      <c r="B17" s="196" t="s">
        <v>36</v>
      </c>
      <c r="C17" s="197" t="s">
        <v>88</v>
      </c>
      <c r="D17" s="187">
        <v>0.05013940668996119</v>
      </c>
      <c r="E17" s="187">
        <v>0.36003569803716845</v>
      </c>
      <c r="F17" s="187">
        <v>0.36361082383214816</v>
      </c>
      <c r="G17" s="187">
        <v>0.053455951759919774</v>
      </c>
      <c r="H17" s="187">
        <v>0.0004642492153072528</v>
      </c>
      <c r="I17" s="187">
        <v>0.17229387046549516</v>
      </c>
      <c r="J17" s="188">
        <v>1</v>
      </c>
    </row>
    <row r="18" spans="2:10" ht="19.5" customHeight="1">
      <c r="B18" s="199" t="s">
        <v>37</v>
      </c>
      <c r="C18" s="200" t="s">
        <v>10</v>
      </c>
      <c r="D18" s="191">
        <v>7.879465119461027E-05</v>
      </c>
      <c r="E18" s="191">
        <v>0.0013420731875625153</v>
      </c>
      <c r="F18" s="191">
        <v>0.0005123278510394206</v>
      </c>
      <c r="G18" s="191">
        <v>0.0004371609008827802</v>
      </c>
      <c r="H18" s="191">
        <v>1.196507514731226E-05</v>
      </c>
      <c r="I18" s="191">
        <v>0.9976176783341734</v>
      </c>
      <c r="J18" s="190">
        <v>1</v>
      </c>
    </row>
    <row r="19" spans="2:10" ht="19.5" customHeight="1">
      <c r="B19" s="201" t="s">
        <v>62</v>
      </c>
      <c r="C19" s="202"/>
      <c r="D19" s="193">
        <v>0.02027821844040563</v>
      </c>
      <c r="E19" s="193">
        <v>0.3733191621227395</v>
      </c>
      <c r="F19" s="193">
        <v>0.2043661875727272</v>
      </c>
      <c r="G19" s="193">
        <v>0.11777279507738102</v>
      </c>
      <c r="H19" s="193">
        <v>0.0018806280671237318</v>
      </c>
      <c r="I19" s="193">
        <v>0.28238300871962285</v>
      </c>
      <c r="J19" s="203">
        <v>1</v>
      </c>
    </row>
  </sheetData>
  <sheetProtection/>
  <mergeCells count="1">
    <mergeCell ref="B19:C19"/>
  </mergeCells>
  <printOptions/>
  <pageMargins left="0.72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K19"/>
  <sheetViews>
    <sheetView zoomScalePageLayoutView="0" workbookViewId="0" topLeftCell="A1">
      <selection activeCell="J5" sqref="J5"/>
    </sheetView>
  </sheetViews>
  <sheetFormatPr defaultColWidth="9.00390625" defaultRowHeight="13.5"/>
  <cols>
    <col min="2" max="2" width="3.75390625" style="0" customWidth="1"/>
    <col min="3" max="3" width="13.00390625" style="0" bestFit="1" customWidth="1"/>
    <col min="4" max="10" width="13.00390625" style="0" customWidth="1"/>
    <col min="11" max="11" width="8.625" style="0" customWidth="1"/>
    <col min="12" max="12" width="9.25390625" style="0" bestFit="1" customWidth="1"/>
  </cols>
  <sheetData>
    <row r="4" spans="2:11" ht="19.5" customHeight="1">
      <c r="B4" t="s">
        <v>72</v>
      </c>
      <c r="J4" s="132" t="s">
        <v>63</v>
      </c>
      <c r="K4" s="133"/>
    </row>
    <row r="5" spans="2:11" ht="27">
      <c r="B5" s="24"/>
      <c r="C5" s="123"/>
      <c r="D5" s="113" t="s">
        <v>81</v>
      </c>
      <c r="E5" s="113" t="s">
        <v>12</v>
      </c>
      <c r="F5" s="113" t="s">
        <v>83</v>
      </c>
      <c r="G5" s="113" t="s">
        <v>91</v>
      </c>
      <c r="H5" s="113" t="s">
        <v>15</v>
      </c>
      <c r="I5" s="114" t="s">
        <v>76</v>
      </c>
      <c r="J5" s="114" t="s">
        <v>64</v>
      </c>
      <c r="K5" s="105"/>
    </row>
    <row r="6" spans="2:10" ht="19.5" customHeight="1">
      <c r="B6" s="119" t="s">
        <v>86</v>
      </c>
      <c r="C6" s="116" t="s">
        <v>0</v>
      </c>
      <c r="D6" s="124">
        <v>815.4199159895011</v>
      </c>
      <c r="E6" s="124">
        <v>28011.62177456218</v>
      </c>
      <c r="F6" s="124">
        <v>3160.651340528444</v>
      </c>
      <c r="G6" s="124">
        <v>4272.351643996873</v>
      </c>
      <c r="H6" s="124">
        <v>2906.8650358799464</v>
      </c>
      <c r="I6" s="124">
        <v>36589.09028904306</v>
      </c>
      <c r="J6" s="125">
        <v>75756</v>
      </c>
    </row>
    <row r="7" spans="2:10" ht="19.5" customHeight="1">
      <c r="B7" s="120" t="s">
        <v>78</v>
      </c>
      <c r="C7" s="35" t="s">
        <v>1</v>
      </c>
      <c r="D7" s="126">
        <v>493.46971833906656</v>
      </c>
      <c r="E7" s="126">
        <v>17466.123229492583</v>
      </c>
      <c r="F7" s="126">
        <v>6079.255674432862</v>
      </c>
      <c r="G7" s="126">
        <v>8229.807055960813</v>
      </c>
      <c r="H7" s="126">
        <v>978.064659493399</v>
      </c>
      <c r="I7" s="126">
        <v>13321.279662281264</v>
      </c>
      <c r="J7" s="127">
        <v>46567.999999999985</v>
      </c>
    </row>
    <row r="8" spans="2:10" ht="19.5" customHeight="1">
      <c r="B8" s="120" t="s">
        <v>27</v>
      </c>
      <c r="C8" s="35" t="s">
        <v>2</v>
      </c>
      <c r="D8" s="126">
        <v>44086.64351286891</v>
      </c>
      <c r="E8" s="126">
        <v>544170.6019076839</v>
      </c>
      <c r="F8" s="126">
        <v>145952.22816827544</v>
      </c>
      <c r="G8" s="126">
        <v>469507.0053660489</v>
      </c>
      <c r="H8" s="126">
        <v>17300.963508925677</v>
      </c>
      <c r="I8" s="126">
        <v>717208.5575361971</v>
      </c>
      <c r="J8" s="127">
        <v>1938226</v>
      </c>
    </row>
    <row r="9" spans="2:10" ht="19.5" customHeight="1">
      <c r="B9" s="120" t="s">
        <v>28</v>
      </c>
      <c r="C9" s="35" t="s">
        <v>3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7">
        <v>0</v>
      </c>
    </row>
    <row r="10" spans="2:10" ht="19.5" customHeight="1">
      <c r="B10" s="120" t="s">
        <v>29</v>
      </c>
      <c r="C10" s="117" t="s">
        <v>4</v>
      </c>
      <c r="D10" s="126">
        <v>961.6160292606562</v>
      </c>
      <c r="E10" s="126">
        <v>32175.809195190683</v>
      </c>
      <c r="F10" s="126">
        <v>11207.929625163011</v>
      </c>
      <c r="G10" s="126">
        <v>3265.066914357311</v>
      </c>
      <c r="H10" s="126">
        <v>64.20552380314183</v>
      </c>
      <c r="I10" s="126">
        <v>13247.372712225188</v>
      </c>
      <c r="J10" s="127">
        <v>60921.999999999985</v>
      </c>
    </row>
    <row r="11" spans="2:10" ht="19.5" customHeight="1">
      <c r="B11" s="120" t="s">
        <v>30</v>
      </c>
      <c r="C11" s="35" t="s">
        <v>5</v>
      </c>
      <c r="D11" s="126">
        <v>3584.2606083399546</v>
      </c>
      <c r="E11" s="126">
        <v>74793.17799597376</v>
      </c>
      <c r="F11" s="126">
        <v>7087.825536262603</v>
      </c>
      <c r="G11" s="126">
        <v>19470.217037112747</v>
      </c>
      <c r="H11" s="126">
        <v>212.06039852848522</v>
      </c>
      <c r="I11" s="126">
        <v>21167.458423782464</v>
      </c>
      <c r="J11" s="127">
        <v>126315.00000000001</v>
      </c>
    </row>
    <row r="12" spans="2:10" ht="19.5" customHeight="1">
      <c r="B12" s="120" t="s">
        <v>31</v>
      </c>
      <c r="C12" s="35" t="s">
        <v>6</v>
      </c>
      <c r="D12" s="126">
        <v>493.16128706930294</v>
      </c>
      <c r="E12" s="126">
        <v>28273.520218265727</v>
      </c>
      <c r="F12" s="126">
        <v>2933.519438380157</v>
      </c>
      <c r="G12" s="126">
        <v>2796.4998319050264</v>
      </c>
      <c r="H12" s="126">
        <v>53.39855966691971</v>
      </c>
      <c r="I12" s="126">
        <v>7755.900664712866</v>
      </c>
      <c r="J12" s="127">
        <v>42306</v>
      </c>
    </row>
    <row r="13" spans="2:10" ht="19.5" customHeight="1">
      <c r="B13" s="120" t="s">
        <v>32</v>
      </c>
      <c r="C13" s="35" t="s">
        <v>7</v>
      </c>
      <c r="D13" s="126">
        <v>10.678159742471298</v>
      </c>
      <c r="E13" s="126">
        <v>4361.159904919388</v>
      </c>
      <c r="F13" s="126">
        <v>63.93505000087613</v>
      </c>
      <c r="G13" s="126">
        <v>45.35593890670909</v>
      </c>
      <c r="H13" s="126">
        <v>0.4745604288929165</v>
      </c>
      <c r="I13" s="126">
        <v>103.39638600166134</v>
      </c>
      <c r="J13" s="127">
        <v>4584.999999999999</v>
      </c>
    </row>
    <row r="14" spans="2:10" ht="19.5" customHeight="1">
      <c r="B14" s="120" t="s">
        <v>33</v>
      </c>
      <c r="C14" s="35" t="s">
        <v>8</v>
      </c>
      <c r="D14" s="126">
        <v>1468.2178582853694</v>
      </c>
      <c r="E14" s="126">
        <v>29684.362873190377</v>
      </c>
      <c r="F14" s="126">
        <v>6935.365222553506</v>
      </c>
      <c r="G14" s="126">
        <v>9176.219867057212</v>
      </c>
      <c r="H14" s="126">
        <v>254.06662514362256</v>
      </c>
      <c r="I14" s="126">
        <v>16068.7675537699</v>
      </c>
      <c r="J14" s="127">
        <v>63586.999999999985</v>
      </c>
    </row>
    <row r="15" spans="2:10" ht="19.5" customHeight="1">
      <c r="B15" s="120" t="s">
        <v>34</v>
      </c>
      <c r="C15" s="35" t="s">
        <v>61</v>
      </c>
      <c r="D15" s="126">
        <v>2433.544561208744</v>
      </c>
      <c r="E15" s="126">
        <v>71668.76455503944</v>
      </c>
      <c r="F15" s="126">
        <v>15566.362922739649</v>
      </c>
      <c r="G15" s="126">
        <v>36732.68407935012</v>
      </c>
      <c r="H15" s="126">
        <v>68.48384625657106</v>
      </c>
      <c r="I15" s="126">
        <v>17191.160035405483</v>
      </c>
      <c r="J15" s="127">
        <v>143661</v>
      </c>
    </row>
    <row r="16" spans="2:10" ht="19.5" customHeight="1">
      <c r="B16" s="120" t="s">
        <v>35</v>
      </c>
      <c r="C16" s="35" t="s">
        <v>9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7">
        <v>0</v>
      </c>
    </row>
    <row r="17" spans="2:10" ht="19.5" customHeight="1">
      <c r="B17" s="120" t="s">
        <v>36</v>
      </c>
      <c r="C17" s="35" t="s">
        <v>88</v>
      </c>
      <c r="D17" s="126">
        <v>17598.539612646342</v>
      </c>
      <c r="E17" s="126">
        <v>126369.71420610143</v>
      </c>
      <c r="F17" s="126">
        <v>127624.55539942055</v>
      </c>
      <c r="G17" s="126">
        <v>18762.62099381831</v>
      </c>
      <c r="H17" s="126">
        <v>162.94784372389614</v>
      </c>
      <c r="I17" s="126">
        <v>35652.62194428943</v>
      </c>
      <c r="J17" s="127">
        <v>326170.99999999994</v>
      </c>
    </row>
    <row r="18" spans="2:10" ht="19.5" customHeight="1">
      <c r="B18" s="121" t="s">
        <v>37</v>
      </c>
      <c r="C18" s="118" t="s">
        <v>10</v>
      </c>
      <c r="D18" s="128">
        <v>348.3415943897561</v>
      </c>
      <c r="E18" s="128">
        <v>5933.142755954566</v>
      </c>
      <c r="F18" s="128">
        <v>2264.9392791976297</v>
      </c>
      <c r="G18" s="128">
        <v>1932.6353110220523</v>
      </c>
      <c r="H18" s="128">
        <v>52.8961457486989</v>
      </c>
      <c r="I18" s="128">
        <v>13535.04491368729</v>
      </c>
      <c r="J18" s="129">
        <v>24066.999999999993</v>
      </c>
    </row>
    <row r="19" spans="2:10" ht="19.5" customHeight="1">
      <c r="B19" s="166" t="s">
        <v>62</v>
      </c>
      <c r="C19" s="167"/>
      <c r="D19" s="130">
        <v>72293.89285814007</v>
      </c>
      <c r="E19" s="130">
        <v>962907.9986163739</v>
      </c>
      <c r="F19" s="130">
        <v>328876.56765695475</v>
      </c>
      <c r="G19" s="130">
        <v>574190.4640395361</v>
      </c>
      <c r="H19" s="130">
        <v>22054.426707599257</v>
      </c>
      <c r="I19" s="130">
        <v>891840.6501213957</v>
      </c>
      <c r="J19" s="131">
        <v>2852164</v>
      </c>
    </row>
  </sheetData>
  <sheetProtection/>
  <mergeCells count="1">
    <mergeCell ref="B19:C19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J19"/>
  <sheetViews>
    <sheetView zoomScalePageLayoutView="0" workbookViewId="0" topLeftCell="A1">
      <selection activeCell="J5" sqref="J5"/>
    </sheetView>
  </sheetViews>
  <sheetFormatPr defaultColWidth="9.00390625" defaultRowHeight="13.5"/>
  <cols>
    <col min="2" max="2" width="3.625" style="0" customWidth="1"/>
    <col min="3" max="3" width="13.00390625" style="0" bestFit="1" customWidth="1"/>
    <col min="4" max="10" width="13.00390625" style="0" customWidth="1"/>
    <col min="11" max="11" width="8.625" style="0" customWidth="1"/>
  </cols>
  <sheetData>
    <row r="4" ht="19.5" customHeight="1">
      <c r="B4" t="s">
        <v>73</v>
      </c>
    </row>
    <row r="5" spans="2:10" ht="27">
      <c r="B5" s="24"/>
      <c r="C5" s="123"/>
      <c r="D5" s="122" t="s">
        <v>81</v>
      </c>
      <c r="E5" s="113" t="s">
        <v>12</v>
      </c>
      <c r="F5" s="113" t="s">
        <v>83</v>
      </c>
      <c r="G5" s="113" t="s">
        <v>89</v>
      </c>
      <c r="H5" s="113" t="s">
        <v>15</v>
      </c>
      <c r="I5" s="114" t="s">
        <v>76</v>
      </c>
      <c r="J5" s="114" t="s">
        <v>62</v>
      </c>
    </row>
    <row r="6" spans="2:10" ht="19.5" customHeight="1">
      <c r="B6" s="106" t="s">
        <v>86</v>
      </c>
      <c r="C6" s="107" t="s">
        <v>0</v>
      </c>
      <c r="D6" s="186">
        <v>0.00438567572387968</v>
      </c>
      <c r="E6" s="186">
        <v>0.009169419114288074</v>
      </c>
      <c r="F6" s="186">
        <v>0.0021441314736566626</v>
      </c>
      <c r="G6" s="186">
        <v>0.003461748593372717</v>
      </c>
      <c r="H6" s="186">
        <v>0.08918678967508196</v>
      </c>
      <c r="I6" s="186">
        <v>0.014787981905204643</v>
      </c>
      <c r="J6" s="187">
        <v>0.008958934786012538</v>
      </c>
    </row>
    <row r="7" spans="2:10" ht="19.5" customHeight="1">
      <c r="B7" s="5" t="s">
        <v>87</v>
      </c>
      <c r="C7" s="2" t="s">
        <v>1</v>
      </c>
      <c r="D7" s="187">
        <v>0.002654090391651965</v>
      </c>
      <c r="E7" s="187">
        <v>0.005717419915274557</v>
      </c>
      <c r="F7" s="187">
        <v>0.004124062423721189</v>
      </c>
      <c r="G7" s="187">
        <v>0.006668346937156295</v>
      </c>
      <c r="H7" s="187">
        <v>0.030008426947301537</v>
      </c>
      <c r="I7" s="187">
        <v>0.005383977602170062</v>
      </c>
      <c r="J7" s="187">
        <v>0.005507150260243832</v>
      </c>
    </row>
    <row r="8" spans="2:10" ht="19.5" customHeight="1">
      <c r="B8" s="5" t="s">
        <v>27</v>
      </c>
      <c r="C8" s="2" t="s">
        <v>2</v>
      </c>
      <c r="D8" s="187">
        <v>0.23711675225285547</v>
      </c>
      <c r="E8" s="187">
        <v>0.17813064729787328</v>
      </c>
      <c r="F8" s="187">
        <v>0.09901147970772246</v>
      </c>
      <c r="G8" s="187">
        <v>0.3804263672182285</v>
      </c>
      <c r="H8" s="187">
        <v>0.5308183815213597</v>
      </c>
      <c r="I8" s="187">
        <v>0.2898696602544199</v>
      </c>
      <c r="J8" s="187">
        <v>0.229215380096018</v>
      </c>
    </row>
    <row r="9" spans="2:10" ht="19.5" customHeight="1">
      <c r="B9" s="5" t="s">
        <v>28</v>
      </c>
      <c r="C9" s="2" t="s">
        <v>3</v>
      </c>
      <c r="D9" s="187">
        <v>0</v>
      </c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87">
        <v>0</v>
      </c>
    </row>
    <row r="10" spans="2:10" ht="19.5" customHeight="1">
      <c r="B10" s="5" t="s">
        <v>29</v>
      </c>
      <c r="C10" s="61" t="s">
        <v>4</v>
      </c>
      <c r="D10" s="187">
        <v>0.005171980708987652</v>
      </c>
      <c r="E10" s="187">
        <v>0.010532538323789314</v>
      </c>
      <c r="F10" s="187">
        <v>0.007603266565879117</v>
      </c>
      <c r="G10" s="187">
        <v>0.0026455782996996427</v>
      </c>
      <c r="H10" s="187">
        <v>0.0019699175836266018</v>
      </c>
      <c r="I10" s="187">
        <v>0.0053541070961950765</v>
      </c>
      <c r="J10" s="187">
        <v>0.007204660027370185</v>
      </c>
    </row>
    <row r="11" spans="2:10" ht="19.5" customHeight="1">
      <c r="B11" s="5" t="s">
        <v>30</v>
      </c>
      <c r="C11" s="2" t="s">
        <v>5</v>
      </c>
      <c r="D11" s="187">
        <v>0.019277680652402835</v>
      </c>
      <c r="E11" s="187">
        <v>0.02448305212222405</v>
      </c>
      <c r="F11" s="187">
        <v>0.00480825886019657</v>
      </c>
      <c r="G11" s="187">
        <v>0.015776088219609085</v>
      </c>
      <c r="H11" s="187">
        <v>0.00650631726224911</v>
      </c>
      <c r="I11" s="187">
        <v>0.008555118197180337</v>
      </c>
      <c r="J11" s="187">
        <v>0.014938062298632107</v>
      </c>
    </row>
    <row r="12" spans="2:10" ht="19.5" customHeight="1">
      <c r="B12" s="5" t="s">
        <v>31</v>
      </c>
      <c r="C12" s="2" t="s">
        <v>6</v>
      </c>
      <c r="D12" s="187">
        <v>0.002652431516873752</v>
      </c>
      <c r="E12" s="187">
        <v>0.009255149837593728</v>
      </c>
      <c r="F12" s="187">
        <v>0.001990049100247445</v>
      </c>
      <c r="G12" s="187">
        <v>0.002265913521670631</v>
      </c>
      <c r="H12" s="187">
        <v>0.0016383444195661556</v>
      </c>
      <c r="I12" s="187">
        <v>0.003134653465890753</v>
      </c>
      <c r="J12" s="187">
        <v>0.00500312443974136</v>
      </c>
    </row>
    <row r="13" spans="2:10" ht="19.5" customHeight="1">
      <c r="B13" s="5" t="s">
        <v>32</v>
      </c>
      <c r="C13" s="2" t="s">
        <v>7</v>
      </c>
      <c r="D13" s="187">
        <v>5.7431692603971956E-05</v>
      </c>
      <c r="E13" s="187">
        <v>0.001427596849424461</v>
      </c>
      <c r="F13" s="187">
        <v>4.3372437579201956E-05</v>
      </c>
      <c r="G13" s="187">
        <v>3.675045286406065E-05</v>
      </c>
      <c r="H13" s="187">
        <v>1.4560194793143205E-05</v>
      </c>
      <c r="I13" s="187">
        <v>4.178906535192002E-05</v>
      </c>
      <c r="J13" s="187">
        <v>0.0005422239293767818</v>
      </c>
    </row>
    <row r="14" spans="2:10" ht="19.5" customHeight="1">
      <c r="B14" s="5" t="s">
        <v>33</v>
      </c>
      <c r="C14" s="2" t="s">
        <v>8</v>
      </c>
      <c r="D14" s="187">
        <v>0.007896701186939942</v>
      </c>
      <c r="E14" s="187">
        <v>0.00971697984913083</v>
      </c>
      <c r="F14" s="187">
        <v>0.004704832407264059</v>
      </c>
      <c r="G14" s="187">
        <v>0.007435194680638825</v>
      </c>
      <c r="H14" s="187">
        <v>0.007795128559617788</v>
      </c>
      <c r="I14" s="187">
        <v>0.006494412458657044</v>
      </c>
      <c r="J14" s="187">
        <v>0.007519823990682971</v>
      </c>
    </row>
    <row r="15" spans="2:10" ht="19.5" customHeight="1">
      <c r="B15" s="5" t="s">
        <v>34</v>
      </c>
      <c r="C15" s="2" t="s">
        <v>61</v>
      </c>
      <c r="D15" s="187">
        <v>0.013088639479845662</v>
      </c>
      <c r="E15" s="187">
        <v>0.02346029604773434</v>
      </c>
      <c r="F15" s="187">
        <v>0.010559952705010433</v>
      </c>
      <c r="G15" s="187">
        <v>0.029763307901204152</v>
      </c>
      <c r="H15" s="187">
        <v>0.002101182654452522</v>
      </c>
      <c r="I15" s="187">
        <v>0.0069480427505786545</v>
      </c>
      <c r="J15" s="187">
        <v>0.01698940717954152</v>
      </c>
    </row>
    <row r="16" spans="2:10" ht="19.5" customHeight="1">
      <c r="B16" s="5" t="s">
        <v>35</v>
      </c>
      <c r="C16" s="2" t="s">
        <v>9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</row>
    <row r="17" spans="2:10" ht="19.5" customHeight="1">
      <c r="B17" s="5" t="s">
        <v>36</v>
      </c>
      <c r="C17" s="2" t="s">
        <v>88</v>
      </c>
      <c r="D17" s="187">
        <v>0.0946524440248179</v>
      </c>
      <c r="E17" s="187">
        <v>0.041366290114655764</v>
      </c>
      <c r="F17" s="187">
        <v>0.08657830192607836</v>
      </c>
      <c r="G17" s="187">
        <v>0.015202745992268675</v>
      </c>
      <c r="H17" s="187">
        <v>0.004999473620835644</v>
      </c>
      <c r="I17" s="187">
        <v>0.014409495399319561</v>
      </c>
      <c r="J17" s="187">
        <v>0.038573112599510205</v>
      </c>
    </row>
    <row r="18" spans="2:10" ht="19.5" customHeight="1">
      <c r="B18" s="33" t="s">
        <v>37</v>
      </c>
      <c r="C18" s="108" t="s">
        <v>10</v>
      </c>
      <c r="D18" s="191">
        <v>0.0018735295081416252</v>
      </c>
      <c r="E18" s="191">
        <v>0.0019421750383497723</v>
      </c>
      <c r="F18" s="191">
        <v>0.0015364958267231465</v>
      </c>
      <c r="G18" s="191">
        <v>0.0015659519924661732</v>
      </c>
      <c r="H18" s="191">
        <v>0.0016229296397600374</v>
      </c>
      <c r="I18" s="191">
        <v>0.005470373755908284</v>
      </c>
      <c r="J18" s="187">
        <v>0.0028461730225323896</v>
      </c>
    </row>
    <row r="19" spans="2:10" ht="19.5" customHeight="1">
      <c r="B19" s="165" t="s">
        <v>64</v>
      </c>
      <c r="C19" s="165"/>
      <c r="D19" s="193">
        <v>0.38882735713900046</v>
      </c>
      <c r="E19" s="193">
        <v>0.31520156451033815</v>
      </c>
      <c r="F19" s="193">
        <v>0.22310420343407864</v>
      </c>
      <c r="G19" s="193">
        <v>0.46524799380917864</v>
      </c>
      <c r="H19" s="193">
        <v>0.6766614520786444</v>
      </c>
      <c r="I19" s="193">
        <v>0.36044961195087627</v>
      </c>
      <c r="J19" s="193">
        <v>0.33729805262966184</v>
      </c>
    </row>
  </sheetData>
  <sheetProtection/>
  <mergeCells count="1">
    <mergeCell ref="B19:C19"/>
  </mergeCells>
  <printOptions/>
  <pageMargins left="0.72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J4" sqref="J4"/>
    </sheetView>
  </sheetViews>
  <sheetFormatPr defaultColWidth="9.00390625" defaultRowHeight="13.5"/>
  <cols>
    <col min="2" max="2" width="3.375" style="0" customWidth="1"/>
    <col min="3" max="3" width="13.00390625" style="0" bestFit="1" customWidth="1"/>
    <col min="4" max="10" width="13.00390625" style="0" customWidth="1"/>
    <col min="11" max="11" width="8.625" style="0" customWidth="1"/>
  </cols>
  <sheetData>
    <row r="3" ht="19.5" customHeight="1">
      <c r="B3" t="s">
        <v>74</v>
      </c>
    </row>
    <row r="4" spans="2:10" ht="27">
      <c r="B4" s="24"/>
      <c r="C4" s="123"/>
      <c r="D4" s="113" t="s">
        <v>81</v>
      </c>
      <c r="E4" s="113" t="s">
        <v>12</v>
      </c>
      <c r="F4" s="113" t="s">
        <v>83</v>
      </c>
      <c r="G4" s="113" t="s">
        <v>91</v>
      </c>
      <c r="H4" s="113" t="s">
        <v>15</v>
      </c>
      <c r="I4" s="114" t="s">
        <v>76</v>
      </c>
      <c r="J4" s="114" t="s">
        <v>64</v>
      </c>
    </row>
    <row r="5" spans="2:10" ht="19.5" customHeight="1">
      <c r="B5" s="119" t="s">
        <v>86</v>
      </c>
      <c r="C5" s="116" t="s">
        <v>0</v>
      </c>
      <c r="D5" s="186">
        <v>0.010763766777410384</v>
      </c>
      <c r="E5" s="186">
        <v>0.36976109845506866</v>
      </c>
      <c r="F5" s="186">
        <v>0.04172146550145789</v>
      </c>
      <c r="G5" s="186">
        <v>0.05639621474202535</v>
      </c>
      <c r="H5" s="186">
        <v>0.038371416599080554</v>
      </c>
      <c r="I5" s="186">
        <v>0.4829860379249572</v>
      </c>
      <c r="J5" s="185">
        <v>1</v>
      </c>
    </row>
    <row r="6" spans="2:10" ht="19.5" customHeight="1">
      <c r="B6" s="120" t="s">
        <v>78</v>
      </c>
      <c r="C6" s="35" t="s">
        <v>1</v>
      </c>
      <c r="D6" s="187">
        <v>0.010596755676410125</v>
      </c>
      <c r="E6" s="187">
        <v>0.3750670681474959</v>
      </c>
      <c r="F6" s="187">
        <v>0.13054577552037588</v>
      </c>
      <c r="G6" s="187">
        <v>0.17672665899245868</v>
      </c>
      <c r="H6" s="187">
        <v>0.0210029346223458</v>
      </c>
      <c r="I6" s="187">
        <v>0.2860608070409137</v>
      </c>
      <c r="J6" s="188">
        <v>1</v>
      </c>
    </row>
    <row r="7" spans="2:10" ht="19.5" customHeight="1">
      <c r="B7" s="120" t="s">
        <v>27</v>
      </c>
      <c r="C7" s="35" t="s">
        <v>2</v>
      </c>
      <c r="D7" s="187">
        <v>0.022745873552861694</v>
      </c>
      <c r="E7" s="187">
        <v>0.2807570437645991</v>
      </c>
      <c r="F7" s="187">
        <v>0.0753019659050469</v>
      </c>
      <c r="G7" s="187">
        <v>0.24223542835874087</v>
      </c>
      <c r="H7" s="187">
        <v>0.008926184825157477</v>
      </c>
      <c r="I7" s="187">
        <v>0.3700335035935939</v>
      </c>
      <c r="J7" s="188">
        <v>0.9999999999999999</v>
      </c>
    </row>
    <row r="8" spans="2:10" ht="19.5" customHeight="1">
      <c r="B8" s="120" t="s">
        <v>28</v>
      </c>
      <c r="C8" s="35" t="s">
        <v>3</v>
      </c>
      <c r="D8" s="187">
        <v>0</v>
      </c>
      <c r="E8" s="187">
        <v>0</v>
      </c>
      <c r="F8" s="187">
        <v>0</v>
      </c>
      <c r="G8" s="187">
        <v>0</v>
      </c>
      <c r="H8" s="187">
        <v>0</v>
      </c>
      <c r="I8" s="187">
        <v>0</v>
      </c>
      <c r="J8" s="188">
        <v>0</v>
      </c>
    </row>
    <row r="9" spans="2:10" ht="19.5" customHeight="1">
      <c r="B9" s="120" t="s">
        <v>29</v>
      </c>
      <c r="C9" s="117" t="s">
        <v>4</v>
      </c>
      <c r="D9" s="187">
        <v>0.01578438050721671</v>
      </c>
      <c r="E9" s="187">
        <v>0.5281476181870374</v>
      </c>
      <c r="F9" s="187">
        <v>0.18397179385382972</v>
      </c>
      <c r="G9" s="187">
        <v>0.053594217431425624</v>
      </c>
      <c r="H9" s="187">
        <v>0.0010538971767693418</v>
      </c>
      <c r="I9" s="187">
        <v>0.21744809284372132</v>
      </c>
      <c r="J9" s="188">
        <v>1</v>
      </c>
    </row>
    <row r="10" spans="2:10" ht="19.5" customHeight="1">
      <c r="B10" s="120" t="s">
        <v>30</v>
      </c>
      <c r="C10" s="35" t="s">
        <v>5</v>
      </c>
      <c r="D10" s="187">
        <v>0.028375573830027742</v>
      </c>
      <c r="E10" s="187">
        <v>0.5921163598620414</v>
      </c>
      <c r="F10" s="187">
        <v>0.056112302863971834</v>
      </c>
      <c r="G10" s="187">
        <v>0.1541401815866108</v>
      </c>
      <c r="H10" s="187">
        <v>0.001678821980987889</v>
      </c>
      <c r="I10" s="187">
        <v>0.1675767598763604</v>
      </c>
      <c r="J10" s="188">
        <v>1</v>
      </c>
    </row>
    <row r="11" spans="2:10" ht="19.5" customHeight="1">
      <c r="B11" s="120" t="s">
        <v>31</v>
      </c>
      <c r="C11" s="35" t="s">
        <v>6</v>
      </c>
      <c r="D11" s="187">
        <v>0.011657005792778872</v>
      </c>
      <c r="E11" s="187">
        <v>0.6683099375565104</v>
      </c>
      <c r="F11" s="187">
        <v>0.06934050580012663</v>
      </c>
      <c r="G11" s="187">
        <v>0.06610173100517719</v>
      </c>
      <c r="H11" s="187">
        <v>0.00126219826187585</v>
      </c>
      <c r="I11" s="187">
        <v>0.18332862158353108</v>
      </c>
      <c r="J11" s="188">
        <v>1</v>
      </c>
    </row>
    <row r="12" spans="2:10" ht="19.5" customHeight="1">
      <c r="B12" s="120" t="s">
        <v>32</v>
      </c>
      <c r="C12" s="35" t="s">
        <v>7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8">
        <v>0</v>
      </c>
    </row>
    <row r="13" spans="2:10" ht="19.5" customHeight="1">
      <c r="B13" s="120" t="s">
        <v>33</v>
      </c>
      <c r="C13" s="35" t="s">
        <v>8</v>
      </c>
      <c r="D13" s="187">
        <v>0.0230899060859196</v>
      </c>
      <c r="E13" s="187">
        <v>0.46683068666850747</v>
      </c>
      <c r="F13" s="187">
        <v>0.10906891695713758</v>
      </c>
      <c r="G13" s="187">
        <v>0.14430968385137236</v>
      </c>
      <c r="H13" s="187">
        <v>0.003995574962549304</v>
      </c>
      <c r="I13" s="187">
        <v>0.25270523147451374</v>
      </c>
      <c r="J13" s="188">
        <v>1</v>
      </c>
    </row>
    <row r="14" spans="2:10" ht="19.5" customHeight="1">
      <c r="B14" s="120" t="s">
        <v>34</v>
      </c>
      <c r="C14" s="35" t="s">
        <v>61</v>
      </c>
      <c r="D14" s="187">
        <v>0.016939493399104447</v>
      </c>
      <c r="E14" s="187">
        <v>0.4988741868359502</v>
      </c>
      <c r="F14" s="187">
        <v>0.10835482784290551</v>
      </c>
      <c r="G14" s="187">
        <v>0.2556900208083622</v>
      </c>
      <c r="H14" s="187">
        <v>0.0004767045075321142</v>
      </c>
      <c r="I14" s="187">
        <v>0.1196647666061456</v>
      </c>
      <c r="J14" s="188">
        <v>1</v>
      </c>
    </row>
    <row r="15" spans="2:10" ht="19.5" customHeight="1">
      <c r="B15" s="120" t="s">
        <v>35</v>
      </c>
      <c r="C15" s="35" t="s">
        <v>9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8">
        <v>0</v>
      </c>
    </row>
    <row r="16" spans="2:10" ht="19.5" customHeight="1">
      <c r="B16" s="120" t="s">
        <v>36</v>
      </c>
      <c r="C16" s="35" t="s">
        <v>88</v>
      </c>
      <c r="D16" s="187">
        <v>0.0539549488233054</v>
      </c>
      <c r="E16" s="187">
        <v>0.38743393559237777</v>
      </c>
      <c r="F16" s="187">
        <v>0.391281123703274</v>
      </c>
      <c r="G16" s="187">
        <v>0.05752387856007528</v>
      </c>
      <c r="H16" s="187">
        <v>0.0004995779628596538</v>
      </c>
      <c r="I16" s="187">
        <v>0.10930653535810797</v>
      </c>
      <c r="J16" s="188">
        <v>0.9999999999999999</v>
      </c>
    </row>
    <row r="17" spans="2:10" ht="19.5" customHeight="1">
      <c r="B17" s="121" t="s">
        <v>37</v>
      </c>
      <c r="C17" s="118" t="s">
        <v>10</v>
      </c>
      <c r="D17" s="191">
        <v>0.014473826999200407</v>
      </c>
      <c r="E17" s="191">
        <v>0.24652606290582824</v>
      </c>
      <c r="F17" s="191">
        <v>0.09410974692307435</v>
      </c>
      <c r="G17" s="191">
        <v>0.08030229405501528</v>
      </c>
      <c r="H17" s="191">
        <v>0.002197870351464616</v>
      </c>
      <c r="I17" s="191">
        <v>0.5623901987654172</v>
      </c>
      <c r="J17" s="190">
        <v>1</v>
      </c>
    </row>
    <row r="18" spans="2:10" ht="19.5" customHeight="1">
      <c r="B18" s="166" t="s">
        <v>62</v>
      </c>
      <c r="C18" s="167"/>
      <c r="D18" s="193">
        <v>0.02534703223872823</v>
      </c>
      <c r="E18" s="193">
        <v>0.33760611192637374</v>
      </c>
      <c r="F18" s="193">
        <v>0.11530773393709294</v>
      </c>
      <c r="G18" s="193">
        <v>0.2013174782514386</v>
      </c>
      <c r="H18" s="193">
        <v>0.007732524044058917</v>
      </c>
      <c r="I18" s="193">
        <v>0.3126891196023075</v>
      </c>
      <c r="J18" s="203">
        <v>0.9999999999999999</v>
      </c>
    </row>
  </sheetData>
  <sheetProtection/>
  <mergeCells count="1">
    <mergeCell ref="B18:C18"/>
  </mergeCells>
  <printOptions/>
  <pageMargins left="0.72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7"/>
  <sheetViews>
    <sheetView zoomScalePageLayoutView="0" workbookViewId="0" topLeftCell="A1">
      <selection activeCell="A4" sqref="A4:B5"/>
    </sheetView>
  </sheetViews>
  <sheetFormatPr defaultColWidth="9.00390625" defaultRowHeight="13.5"/>
  <cols>
    <col min="1" max="1" width="3.75390625" style="0" customWidth="1"/>
    <col min="2" max="2" width="15.00390625" style="0" customWidth="1"/>
    <col min="3" max="16" width="9.375" style="0" customWidth="1"/>
    <col min="17" max="17" width="4.125" style="0" customWidth="1"/>
  </cols>
  <sheetData>
    <row r="1" ht="28.5" customHeight="1"/>
    <row r="2" ht="19.5" customHeight="1"/>
    <row r="3" ht="22.5" customHeight="1">
      <c r="B3" s="67" t="s">
        <v>66</v>
      </c>
    </row>
    <row r="4" spans="1:16" s="1" customFormat="1" ht="18" customHeight="1">
      <c r="A4" s="159"/>
      <c r="B4" s="160"/>
      <c r="C4" s="14" t="s">
        <v>43</v>
      </c>
      <c r="D4" s="9" t="s">
        <v>44</v>
      </c>
      <c r="E4" s="9" t="s">
        <v>45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9" t="s">
        <v>35</v>
      </c>
      <c r="N4" s="9" t="s">
        <v>36</v>
      </c>
      <c r="O4" s="16" t="s">
        <v>37</v>
      </c>
      <c r="P4" s="9"/>
    </row>
    <row r="5" spans="1:16" ht="33" customHeight="1">
      <c r="A5" s="161"/>
      <c r="B5" s="162"/>
      <c r="C5" s="69" t="s">
        <v>0</v>
      </c>
      <c r="D5" s="70" t="s">
        <v>1</v>
      </c>
      <c r="E5" s="70" t="s">
        <v>2</v>
      </c>
      <c r="F5" s="70" t="s">
        <v>3</v>
      </c>
      <c r="G5" s="70" t="s">
        <v>4</v>
      </c>
      <c r="H5" s="70" t="s">
        <v>5</v>
      </c>
      <c r="I5" s="70" t="s">
        <v>6</v>
      </c>
      <c r="J5" s="70" t="s">
        <v>7</v>
      </c>
      <c r="K5" s="70" t="s">
        <v>8</v>
      </c>
      <c r="L5" s="70" t="s">
        <v>61</v>
      </c>
      <c r="M5" s="70" t="s">
        <v>9</v>
      </c>
      <c r="N5" s="70" t="s">
        <v>59</v>
      </c>
      <c r="O5" s="71" t="s">
        <v>10</v>
      </c>
      <c r="P5" s="72" t="s">
        <v>62</v>
      </c>
    </row>
    <row r="6" spans="1:16" ht="21.75" customHeight="1">
      <c r="A6" s="104" t="s">
        <v>23</v>
      </c>
      <c r="B6" s="96" t="s">
        <v>0</v>
      </c>
      <c r="C6" s="75">
        <v>0.13784183946648032</v>
      </c>
      <c r="D6" s="76">
        <v>4.5429765582409596E-05</v>
      </c>
      <c r="E6" s="76">
        <v>0.047854197237122226</v>
      </c>
      <c r="F6" s="76">
        <v>0.0011810106305519149</v>
      </c>
      <c r="G6" s="76">
        <v>0</v>
      </c>
      <c r="H6" s="76">
        <v>0.00011320146315749753</v>
      </c>
      <c r="I6" s="76">
        <v>0</v>
      </c>
      <c r="J6" s="76">
        <v>1.3211854733014839E-06</v>
      </c>
      <c r="K6" s="76">
        <v>0.00013770361109601204</v>
      </c>
      <c r="L6" s="76">
        <v>0</v>
      </c>
      <c r="M6" s="76">
        <v>4.3615022409398517E-05</v>
      </c>
      <c r="N6" s="76">
        <v>0.009560157488367336</v>
      </c>
      <c r="O6" s="77">
        <v>0.13302009073233959</v>
      </c>
      <c r="P6" s="25">
        <f>'生産者価格評価表'!R7/'生産者価格評価表'!$R$28</f>
        <v>0.021185278633697555</v>
      </c>
    </row>
    <row r="7" spans="1:16" ht="21.75" customHeight="1">
      <c r="A7" s="6" t="s">
        <v>25</v>
      </c>
      <c r="B7" s="42" t="s">
        <v>1</v>
      </c>
      <c r="C7" s="75">
        <v>5.781640025037015E-05</v>
      </c>
      <c r="D7" s="76">
        <v>0.00031800835907686714</v>
      </c>
      <c r="E7" s="76">
        <v>0.003001212600026653</v>
      </c>
      <c r="F7" s="76">
        <v>0.012523663899810689</v>
      </c>
      <c r="G7" s="76">
        <v>0.17157381049206993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6.978403585503762E-06</v>
      </c>
      <c r="N7" s="76">
        <v>2.249833819092908E-05</v>
      </c>
      <c r="O7" s="77">
        <v>0.025340246273493194</v>
      </c>
      <c r="P7" s="25">
        <f>'生産者価格評価表'!R8/'生産者価格評価表'!$R$28</f>
        <v>0.005932599812452273</v>
      </c>
    </row>
    <row r="8" spans="1:16" ht="21.75" customHeight="1">
      <c r="A8" s="6" t="s">
        <v>27</v>
      </c>
      <c r="B8" s="42" t="s">
        <v>2</v>
      </c>
      <c r="C8" s="75">
        <v>0.19628667885000667</v>
      </c>
      <c r="D8" s="76">
        <v>0.05174450299836453</v>
      </c>
      <c r="E8" s="76">
        <v>0.39113307798857444</v>
      </c>
      <c r="F8" s="76">
        <v>0.2671821756225426</v>
      </c>
      <c r="G8" s="76">
        <v>0.0585197234648231</v>
      </c>
      <c r="H8" s="76">
        <v>0.03230815496479892</v>
      </c>
      <c r="I8" s="76">
        <v>0.026878370595319126</v>
      </c>
      <c r="J8" s="76">
        <v>0.001630342874054031</v>
      </c>
      <c r="K8" s="76">
        <v>0.17662481201645197</v>
      </c>
      <c r="L8" s="76">
        <v>0.03686029082802322</v>
      </c>
      <c r="M8" s="76">
        <v>0.050668443833446444</v>
      </c>
      <c r="N8" s="76">
        <v>0.14688510507746588</v>
      </c>
      <c r="O8" s="77">
        <v>0.4713545042125729</v>
      </c>
      <c r="P8" s="25">
        <f>'生産者価格評価表'!R9/'生産者価格評価表'!$R$28</f>
        <v>0.18808143910062755</v>
      </c>
    </row>
    <row r="9" spans="1:16" ht="21.75" customHeight="1">
      <c r="A9" s="6" t="s">
        <v>28</v>
      </c>
      <c r="B9" s="42" t="s">
        <v>3</v>
      </c>
      <c r="C9" s="75">
        <v>0.0036072406243165722</v>
      </c>
      <c r="D9" s="76">
        <v>0.0031800835907686716</v>
      </c>
      <c r="E9" s="76">
        <v>0.002020632923614275</v>
      </c>
      <c r="F9" s="76">
        <v>0.0010557739915538081</v>
      </c>
      <c r="G9" s="76">
        <v>0.012594550630337535</v>
      </c>
      <c r="H9" s="76">
        <v>0.003360596971918033</v>
      </c>
      <c r="I9" s="76">
        <v>0.0017697261636734907</v>
      </c>
      <c r="J9" s="76">
        <v>0.03137287024901704</v>
      </c>
      <c r="K9" s="76">
        <v>0.0038303346560127557</v>
      </c>
      <c r="L9" s="76">
        <v>0.004385421695578433</v>
      </c>
      <c r="M9" s="76">
        <v>0.01004366736043629</v>
      </c>
      <c r="N9" s="76">
        <v>0.004122104617272588</v>
      </c>
      <c r="O9" s="77">
        <v>0.004536616979909268</v>
      </c>
      <c r="P9" s="25">
        <f>'生産者価格評価表'!R10/'生産者価格評価表'!$R$28</f>
        <v>0.005752051910545802</v>
      </c>
    </row>
    <row r="10" spans="1:16" ht="21.75" customHeight="1">
      <c r="A10" s="6" t="s">
        <v>29</v>
      </c>
      <c r="B10" s="42" t="s">
        <v>4</v>
      </c>
      <c r="C10" s="75">
        <v>0.008667432524490273</v>
      </c>
      <c r="D10" s="76">
        <v>0.019534799200436125</v>
      </c>
      <c r="E10" s="76">
        <v>0.017404096113695845</v>
      </c>
      <c r="F10" s="76">
        <v>0.00528323867773409</v>
      </c>
      <c r="G10" s="76">
        <v>0.04125660837738918</v>
      </c>
      <c r="H10" s="76">
        <v>0.022057133578869976</v>
      </c>
      <c r="I10" s="76">
        <v>0.004259385308131316</v>
      </c>
      <c r="J10" s="76">
        <v>0.0008204561789202215</v>
      </c>
      <c r="K10" s="76">
        <v>0.012675979779311845</v>
      </c>
      <c r="L10" s="76">
        <v>0.013942355085193451</v>
      </c>
      <c r="M10" s="76">
        <v>0.032931086519992256</v>
      </c>
      <c r="N10" s="76">
        <v>0.027994886741320245</v>
      </c>
      <c r="O10" s="77">
        <v>0.0398250162022035</v>
      </c>
      <c r="P10" s="25">
        <f>'生産者価格評価表'!R11/'生産者価格評価表'!$R$28</f>
        <v>0.018605059743409803</v>
      </c>
    </row>
    <row r="11" spans="1:16" ht="21.75" customHeight="1">
      <c r="A11" s="6" t="s">
        <v>30</v>
      </c>
      <c r="B11" s="42" t="s">
        <v>5</v>
      </c>
      <c r="C11" s="75">
        <v>0.037118128960737636</v>
      </c>
      <c r="D11" s="76">
        <v>0.016218426312920226</v>
      </c>
      <c r="E11" s="76">
        <v>0.04675724026478221</v>
      </c>
      <c r="F11" s="76">
        <v>0.0407965632736275</v>
      </c>
      <c r="G11" s="76">
        <v>0.008479056527043513</v>
      </c>
      <c r="H11" s="76">
        <v>0.011714636263116791</v>
      </c>
      <c r="I11" s="76">
        <v>0.003761977066862139</v>
      </c>
      <c r="J11" s="76">
        <v>0.0008495222593328541</v>
      </c>
      <c r="K11" s="76">
        <v>0.04029642514178036</v>
      </c>
      <c r="L11" s="76">
        <v>0.008275429758688065</v>
      </c>
      <c r="M11" s="76">
        <v>0.010123919001669583</v>
      </c>
      <c r="N11" s="76">
        <v>0.039390090504678635</v>
      </c>
      <c r="O11" s="77">
        <v>0.08182112767336358</v>
      </c>
      <c r="P11" s="25">
        <f>'生産者価格評価表'!R12/'生産者価格評価表'!$R$28</f>
        <v>0.03123607594949259</v>
      </c>
    </row>
    <row r="12" spans="1:16" ht="21.75" customHeight="1">
      <c r="A12" s="6" t="s">
        <v>31</v>
      </c>
      <c r="B12" s="42" t="s">
        <v>6</v>
      </c>
      <c r="C12" s="75">
        <v>0.01996174062557345</v>
      </c>
      <c r="D12" s="76">
        <v>0.06469198618935126</v>
      </c>
      <c r="E12" s="76">
        <v>0.013221855876447695</v>
      </c>
      <c r="F12" s="76">
        <v>0.013487694772098442</v>
      </c>
      <c r="G12" s="76">
        <v>0.0265392435949573</v>
      </c>
      <c r="H12" s="76">
        <v>0.048986503870003556</v>
      </c>
      <c r="I12" s="76">
        <v>0.08279229279019844</v>
      </c>
      <c r="J12" s="76">
        <v>0.06275102523992729</v>
      </c>
      <c r="K12" s="76">
        <v>0.044681198021416534</v>
      </c>
      <c r="L12" s="76">
        <v>0.019642139479158504</v>
      </c>
      <c r="M12" s="76">
        <v>0.002990245936388362</v>
      </c>
      <c r="N12" s="76">
        <v>0.01886260673927494</v>
      </c>
      <c r="O12" s="77">
        <v>0.06464679196370707</v>
      </c>
      <c r="P12" s="25">
        <f>'生産者価格評価表'!R13/'生産者価格評価表'!$R$28</f>
        <v>0.026312006207437146</v>
      </c>
    </row>
    <row r="13" spans="1:16" ht="21.75" customHeight="1">
      <c r="A13" s="6" t="s">
        <v>32</v>
      </c>
      <c r="B13" s="42" t="s">
        <v>7</v>
      </c>
      <c r="C13" s="75">
        <v>0.00021618306180573187</v>
      </c>
      <c r="D13" s="76">
        <v>0.004542976558240959</v>
      </c>
      <c r="E13" s="76">
        <v>0.0019163706143289453</v>
      </c>
      <c r="F13" s="76">
        <v>0.0020227173438182615</v>
      </c>
      <c r="G13" s="76">
        <v>0.0029564863765758438</v>
      </c>
      <c r="H13" s="76">
        <v>0.020691855326243187</v>
      </c>
      <c r="I13" s="76">
        <v>0.008866956385151056</v>
      </c>
      <c r="J13" s="76">
        <v>0.002826015727391874</v>
      </c>
      <c r="K13" s="76">
        <v>0.008765921980032976</v>
      </c>
      <c r="L13" s="76">
        <v>0.015504424599814473</v>
      </c>
      <c r="M13" s="76">
        <v>0.0007187755693068875</v>
      </c>
      <c r="N13" s="76">
        <v>0.008535869509638493</v>
      </c>
      <c r="O13" s="77">
        <v>0.00492546986390149</v>
      </c>
      <c r="P13" s="25">
        <f>'生産者価格評価表'!R14/'生産者価格評価表'!$R$28</f>
        <v>0.006300536805299562</v>
      </c>
    </row>
    <row r="14" spans="1:16" ht="21.75" customHeight="1">
      <c r="A14" s="6" t="s">
        <v>33</v>
      </c>
      <c r="B14" s="42" t="s">
        <v>8</v>
      </c>
      <c r="C14" s="75">
        <v>0.0762372081214446</v>
      </c>
      <c r="D14" s="76">
        <v>0.36670906778121026</v>
      </c>
      <c r="E14" s="76">
        <v>0.026502818202877566</v>
      </c>
      <c r="F14" s="76">
        <v>0.06835881753312946</v>
      </c>
      <c r="G14" s="76">
        <v>0.03507116714111427</v>
      </c>
      <c r="H14" s="76">
        <v>0.05999563202435089</v>
      </c>
      <c r="I14" s="76">
        <v>0.01870778574794492</v>
      </c>
      <c r="J14" s="76">
        <v>0.002643692132076269</v>
      </c>
      <c r="K14" s="76">
        <v>0.10618035549274338</v>
      </c>
      <c r="L14" s="76">
        <v>0.027717887212514756</v>
      </c>
      <c r="M14" s="76">
        <v>0.033075888394391455</v>
      </c>
      <c r="N14" s="76">
        <v>0.031546351689931994</v>
      </c>
      <c r="O14" s="77">
        <v>0.12913156189241737</v>
      </c>
      <c r="P14" s="25">
        <f>'生産者価格評価表'!R15/'生産者価格評価表'!$R$28</f>
        <v>0.0394016795218227</v>
      </c>
    </row>
    <row r="15" spans="1:16" ht="21.75" customHeight="1">
      <c r="A15" s="6" t="s">
        <v>34</v>
      </c>
      <c r="B15" s="42" t="s">
        <v>61</v>
      </c>
      <c r="C15" s="75">
        <v>0.002732453350963146</v>
      </c>
      <c r="D15" s="76">
        <v>0.00563329093221879</v>
      </c>
      <c r="E15" s="76">
        <v>0.008016817069942755</v>
      </c>
      <c r="F15" s="76">
        <v>0.013643512450851901</v>
      </c>
      <c r="G15" s="76">
        <v>0.015392435949572998</v>
      </c>
      <c r="H15" s="76">
        <v>0.04328869689107618</v>
      </c>
      <c r="I15" s="76">
        <v>0.039889523011676004</v>
      </c>
      <c r="J15" s="76">
        <v>0.0014097049000126834</v>
      </c>
      <c r="K15" s="76">
        <v>0.013168813755865993</v>
      </c>
      <c r="L15" s="76">
        <v>0.14710498977577477</v>
      </c>
      <c r="M15" s="76">
        <v>0.02866030352566395</v>
      </c>
      <c r="N15" s="76">
        <v>0.03204376949429872</v>
      </c>
      <c r="O15" s="77">
        <v>0.04131561892417369</v>
      </c>
      <c r="P15" s="25">
        <f>'生産者価格評価表'!R16/'生産者価格評価表'!$R$28</f>
        <v>0.024972223781043877</v>
      </c>
    </row>
    <row r="16" spans="1:16" ht="21.75" customHeight="1">
      <c r="A16" s="6" t="s">
        <v>35</v>
      </c>
      <c r="B16" s="42" t="s">
        <v>9</v>
      </c>
      <c r="C16" s="75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7">
        <v>0</v>
      </c>
      <c r="P16" s="25">
        <f>'生産者価格評価表'!R17/'生産者価格評価表'!$R$28</f>
        <v>0</v>
      </c>
    </row>
    <row r="17" spans="1:16" ht="21.75" customHeight="1">
      <c r="A17" s="6" t="s">
        <v>36</v>
      </c>
      <c r="B17" s="42" t="s">
        <v>58</v>
      </c>
      <c r="C17" s="75">
        <v>0.010821721872949717</v>
      </c>
      <c r="D17" s="76">
        <v>0.03343630746865346</v>
      </c>
      <c r="E17" s="76">
        <v>0.0823459313285845</v>
      </c>
      <c r="F17" s="76">
        <v>0.09809086937527305</v>
      </c>
      <c r="G17" s="76">
        <v>0.05975599837332249</v>
      </c>
      <c r="H17" s="76">
        <v>0.05989272160329862</v>
      </c>
      <c r="I17" s="76">
        <v>0.08915126446410807</v>
      </c>
      <c r="J17" s="76">
        <v>0.013180146281655604</v>
      </c>
      <c r="K17" s="76">
        <v>0.1599409323983983</v>
      </c>
      <c r="L17" s="76">
        <v>0.1305364369143819</v>
      </c>
      <c r="M17" s="76">
        <v>0.04839348426457221</v>
      </c>
      <c r="N17" s="76">
        <v>0.06799284143784834</v>
      </c>
      <c r="O17" s="77">
        <v>0.22342838626053144</v>
      </c>
      <c r="P17" s="25">
        <f>'生産者価格評価表'!R18/'生産者価格評価表'!$R$28</f>
        <v>0.07421926665229686</v>
      </c>
    </row>
    <row r="18" spans="1:16" ht="21.75" customHeight="1">
      <c r="A18" s="7" t="s">
        <v>37</v>
      </c>
      <c r="B18" s="103" t="s">
        <v>10</v>
      </c>
      <c r="C18" s="78">
        <v>0.00024634814019722933</v>
      </c>
      <c r="D18" s="79">
        <v>0</v>
      </c>
      <c r="E18" s="79">
        <v>0.005387130726946924</v>
      </c>
      <c r="F18" s="79">
        <v>0.00045143439638852483</v>
      </c>
      <c r="G18" s="79">
        <v>0.013314355429036194</v>
      </c>
      <c r="H18" s="79">
        <v>0</v>
      </c>
      <c r="I18" s="79">
        <v>0.0007513482381276506</v>
      </c>
      <c r="J18" s="79">
        <v>0.0015048302540903902</v>
      </c>
      <c r="K18" s="79">
        <v>0.0021344059719881864</v>
      </c>
      <c r="L18" s="79">
        <v>6.319051434551057E-05</v>
      </c>
      <c r="M18" s="79">
        <v>0</v>
      </c>
      <c r="N18" s="79">
        <v>0.0013294472567367184</v>
      </c>
      <c r="O18" s="80">
        <v>0</v>
      </c>
      <c r="P18" s="25">
        <f>'生産者価格評価表'!R19/'生産者価格評価表'!$R$28</f>
        <v>0.002402843713730544</v>
      </c>
    </row>
    <row r="19" spans="1:16" ht="21.75" customHeight="1">
      <c r="A19" s="24"/>
      <c r="B19" s="8" t="s">
        <v>11</v>
      </c>
      <c r="C19" s="81">
        <f>SUM(C6:C18)</f>
        <v>0.49379479199921567</v>
      </c>
      <c r="D19" s="82">
        <f aca="true" t="shared" si="0" ref="D19:O19">SUM(D6:D18)</f>
        <v>0.5660548791568235</v>
      </c>
      <c r="E19" s="82">
        <f t="shared" si="0"/>
        <v>0.6455613809469439</v>
      </c>
      <c r="F19" s="82">
        <f t="shared" si="0"/>
        <v>0.5240774719673802</v>
      </c>
      <c r="G19" s="82">
        <f t="shared" si="0"/>
        <v>0.4454534363562424</v>
      </c>
      <c r="H19" s="82">
        <f t="shared" si="0"/>
        <v>0.30240913295683364</v>
      </c>
      <c r="I19" s="82">
        <f t="shared" si="0"/>
        <v>0.2768286297711922</v>
      </c>
      <c r="J19" s="82">
        <f t="shared" si="0"/>
        <v>0.11898992728195155</v>
      </c>
      <c r="K19" s="82">
        <f t="shared" si="0"/>
        <v>0.5684368828250984</v>
      </c>
      <c r="L19" s="82">
        <f t="shared" si="0"/>
        <v>0.4040325658634731</v>
      </c>
      <c r="M19" s="82">
        <f t="shared" si="0"/>
        <v>0.21765640783186235</v>
      </c>
      <c r="N19" s="82">
        <f t="shared" si="0"/>
        <v>0.38828572889502483</v>
      </c>
      <c r="O19" s="83">
        <f t="shared" si="0"/>
        <v>1.2193454309786131</v>
      </c>
      <c r="P19" s="84">
        <f>'生産者価格評価表'!R20/'生産者価格評価表'!$R$28</f>
        <v>0.44440106183185624</v>
      </c>
    </row>
    <row r="20" spans="1:16" ht="21.75" customHeight="1">
      <c r="A20" s="6"/>
      <c r="B20" s="42" t="s">
        <v>57</v>
      </c>
      <c r="C20" s="85">
        <f>'生産者価格評価表'!E21/'生産者価格評価表'!E$28</f>
        <v>0.001691758146456483</v>
      </c>
      <c r="D20" s="86">
        <f>'生産者価格評価表'!F21/'生産者価格評価表'!F$28</f>
        <v>0.05469743776122115</v>
      </c>
      <c r="E20" s="86">
        <f>'生産者価格評価表'!G21/'生産者価格評価表'!G$28</f>
        <v>0.01838247306526417</v>
      </c>
      <c r="F20" s="86">
        <f>'生産者価格評価表'!H21/'生産者価格評価表'!H$28</f>
        <v>0.01509392747924858</v>
      </c>
      <c r="G20" s="86">
        <f>'生産者価格評価表'!I21/'生産者価格評価表'!I$28</f>
        <v>0.02796665311102074</v>
      </c>
      <c r="H20" s="86">
        <f>'生産者価格評価表'!J21/'生産者価格評価表'!J$28</f>
        <v>0.01672866066660797</v>
      </c>
      <c r="I20" s="86">
        <f>'生産者価格評価表'!K21/'生産者価格評価表'!K$28</f>
        <v>0.03793392324205456</v>
      </c>
      <c r="J20" s="86">
        <f>'生産者価格評価表'!L21/'生産者価格評価表'!L$28</f>
        <v>0.0019395002748065784</v>
      </c>
      <c r="K20" s="86">
        <f>'生産者価格評価表'!M21/'生産者価格評価表'!M$28</f>
        <v>0.015145585330941638</v>
      </c>
      <c r="L20" s="86">
        <f>'生産者価格評価表'!N21/'生産者価格評価表'!N$28</f>
        <v>0.06714624054353953</v>
      </c>
      <c r="M20" s="86">
        <f>'生産者価格評価表'!O21/'生産者価格評価表'!O$28</f>
        <v>0.013798048489437314</v>
      </c>
      <c r="N20" s="86">
        <f>'生産者価格評価表'!P21/'生産者価格評価表'!P$28</f>
        <v>0.0176386971416884</v>
      </c>
      <c r="O20" s="87">
        <f>'生産者価格評価表'!Q21/'生産者価格評価表'!Q$28</f>
        <v>0.006351263771872975</v>
      </c>
      <c r="P20" s="25">
        <f>'生産者価格評価表'!R21/'生産者価格評価表'!$R$28</f>
        <v>0.018434327460552614</v>
      </c>
    </row>
    <row r="21" spans="1:16" ht="21.75" customHeight="1">
      <c r="A21" s="6"/>
      <c r="B21" s="42" t="s">
        <v>19</v>
      </c>
      <c r="C21" s="85">
        <f>'生産者価格評価表'!E22/'生産者価格評価表'!E$28</f>
        <v>0.093981815485243</v>
      </c>
      <c r="D21" s="86">
        <f>'生産者価格評価表'!F22/'生産者価格評価表'!F$28</f>
        <v>0.19852807559512992</v>
      </c>
      <c r="E21" s="86">
        <f>'生産者価格評価表'!G22/'生産者価格評価表'!G$28</f>
        <v>0.18086830679111082</v>
      </c>
      <c r="F21" s="86">
        <f>'生産者価格評価表'!H22/'生産者価格評価表'!H$28</f>
        <v>0.36600844619193246</v>
      </c>
      <c r="G21" s="86">
        <f>'生産者価格評価表'!I22/'生産者価格評価表'!I$28</f>
        <v>0.21259048393655958</v>
      </c>
      <c r="H21" s="86">
        <f>'生産者価格評価表'!J22/'生産者価格評価表'!J$28</f>
        <v>0.49995025996315806</v>
      </c>
      <c r="I21" s="86">
        <f>'生産者価格評価表'!K22/'生産者価格評価表'!K$28</f>
        <v>0.30091627833918005</v>
      </c>
      <c r="J21" s="86">
        <f>'生産者価格評価表'!L22/'生産者価格評価表'!L$28</f>
        <v>0.03493742865598444</v>
      </c>
      <c r="K21" s="86">
        <f>'生産者価格評価表'!M22/'生産者価格評価表'!M$28</f>
        <v>0.2732021525248682</v>
      </c>
      <c r="L21" s="86">
        <f>'生産者価格評価表'!N22/'生産者価格評価表'!N$28</f>
        <v>0.22616390608372997</v>
      </c>
      <c r="M21" s="86">
        <f>'生産者価格評価表'!O22/'生産者価格評価表'!O$28</f>
        <v>0.45988377468828345</v>
      </c>
      <c r="N21" s="86">
        <f>'生産者価格評価表'!P22/'生産者価格評価表'!P$28</f>
        <v>0.4142295853147211</v>
      </c>
      <c r="O21" s="87">
        <f>'生産者価格評価表'!Q22/'生産者価格評価表'!Q$28</f>
        <v>0.03596889176928062</v>
      </c>
      <c r="P21" s="25">
        <f>'生産者価格評価表'!R22/'生産者価格評価表'!$R$28</f>
        <v>0.29092562873997396</v>
      </c>
    </row>
    <row r="22" spans="1:16" ht="21.75" customHeight="1">
      <c r="A22" s="6"/>
      <c r="B22" s="42" t="s">
        <v>20</v>
      </c>
      <c r="C22" s="85">
        <f>'生産者価格評価表'!E23/'生産者価格評価表'!E$28</f>
        <v>0.27779523442036547</v>
      </c>
      <c r="D22" s="86">
        <f>'生産者価格評価表'!F23/'生産者価格評価表'!F$28</f>
        <v>0.04915500636016718</v>
      </c>
      <c r="E22" s="86">
        <f>'生産者価格評価表'!G23/'生産者価格評価表'!G$28</f>
        <v>0.058548426355015365</v>
      </c>
      <c r="F22" s="86">
        <f>'生産者価格評価表'!H23/'生産者価格評価表'!H$28</f>
        <v>0.009708752002329984</v>
      </c>
      <c r="G22" s="86">
        <f>'生産者価格評価表'!I23/'生産者価格評価表'!I$28</f>
        <v>0.12718178121187473</v>
      </c>
      <c r="H22" s="86">
        <f>'生産者価格評価表'!J23/'生産者価格評価表'!J$28</f>
        <v>0.08319392782777826</v>
      </c>
      <c r="I22" s="86">
        <f>'生産者価格評価表'!K23/'生産者価格評価表'!K$28</f>
        <v>0.2580265982512173</v>
      </c>
      <c r="J22" s="86">
        <f>'生産者価格評価表'!L23/'生産者価格評価表'!L$28</f>
        <v>0.45152834735551517</v>
      </c>
      <c r="K22" s="86">
        <f>'生産者価格評価表'!M23/'生産者価格評価表'!M$28</f>
        <v>0.056318965048649236</v>
      </c>
      <c r="L22" s="86">
        <f>'生産者価格評価表'!N23/'生産者価格評価表'!N$28</f>
        <v>0.07608390689256854</v>
      </c>
      <c r="M22" s="86">
        <f>'生産者価格評価表'!O23/'生産者価格評価表'!O$28</f>
        <v>1.3956807171007525E-05</v>
      </c>
      <c r="N22" s="86">
        <f>'生産者価格評価表'!P23/'生産者価格評価表'!P$28</f>
        <v>0.07847870327759882</v>
      </c>
      <c r="O22" s="87">
        <f>'生産者価格評価表'!Q23/'生産者価格評価表'!Q$28</f>
        <v>-0.4288075178224238</v>
      </c>
      <c r="P22" s="25">
        <f>'生産者価格評価表'!R23/'生産者価格評価表'!$R$28</f>
        <v>0.10528500690960092</v>
      </c>
    </row>
    <row r="23" spans="1:16" ht="21.75" customHeight="1">
      <c r="A23" s="6"/>
      <c r="B23" s="42" t="s">
        <v>21</v>
      </c>
      <c r="C23" s="85">
        <f>'生産者価格評価表'!E24/'生産者価格評価表'!E$28</f>
        <v>0.0974809645786567</v>
      </c>
      <c r="D23" s="86">
        <f>'生産者価格評価表'!F24/'生産者価格評価表'!F$28</f>
        <v>0.06351081228420861</v>
      </c>
      <c r="E23" s="86">
        <f>'生産者価格評価表'!G24/'生産者価格評価表'!G$28</f>
        <v>0.05745440634913409</v>
      </c>
      <c r="F23" s="86">
        <f>'生産者価格評価表'!H24/'生産者価格評価表'!H$28</f>
        <v>0.05740498034076016</v>
      </c>
      <c r="G23" s="86">
        <f>'生産者価格評価表'!I24/'生産者価格評価表'!I$28</f>
        <v>0.13755591703944692</v>
      </c>
      <c r="H23" s="86">
        <f>'生産者価格評価表'!J24/'生産者価格評価表'!J$28</f>
        <v>0.055260609206823644</v>
      </c>
      <c r="I23" s="86">
        <f>'生産者価格評価表'!K24/'生産者価格評価表'!K$28</f>
        <v>0.10827530237185193</v>
      </c>
      <c r="J23" s="86">
        <f>'生産者価格評価表'!L24/'生産者価格評価表'!L$28</f>
        <v>0.3401048492791612</v>
      </c>
      <c r="K23" s="86">
        <f>'生産者価格評価表'!M24/'生産者価格評価表'!M$28</f>
        <v>0.04833759127393959</v>
      </c>
      <c r="L23" s="86">
        <f>'生産者価格評価表'!N24/'生産者価格評価表'!N$28</f>
        <v>0.19252633148732778</v>
      </c>
      <c r="M23" s="86">
        <f>'生産者価格評価表'!O24/'生産者価格評価表'!O$28</f>
        <v>0.3062611981570036</v>
      </c>
      <c r="N23" s="86">
        <f>'生産者価格評価表'!P24/'生産者価格評価表'!P$28</f>
        <v>0.08185099964207189</v>
      </c>
      <c r="O23" s="87">
        <f>'生産者価格評価表'!Q24/'生産者価格評価表'!Q$28</f>
        <v>0.15333765392093324</v>
      </c>
      <c r="P23" s="25">
        <f>'生産者価格評価表'!R24/'生産者価格評価表'!$R$28</f>
        <v>0.10908771653602639</v>
      </c>
    </row>
    <row r="24" spans="1:16" ht="23.25" customHeight="1">
      <c r="A24" s="6"/>
      <c r="B24" s="68" t="s">
        <v>60</v>
      </c>
      <c r="C24" s="85">
        <f>'生産者価格評価表'!E25/'生産者価格評価表'!E$28</f>
        <v>0.0450238932558426</v>
      </c>
      <c r="D24" s="86">
        <f>'生産者価格評価表'!F25/'生産者価格評価表'!F$28</f>
        <v>0.06814464837361439</v>
      </c>
      <c r="E24" s="86">
        <f>'生産者価格評価表'!G25/'生産者価格評価表'!G$28</f>
        <v>0.040458548573203336</v>
      </c>
      <c r="F24" s="86">
        <f>'生産者価格評価表'!H25/'生産者価格評価表'!H$28</f>
        <v>0.034645405562836754</v>
      </c>
      <c r="G24" s="86">
        <f>'生産者価格評価表'!I25/'生産者価格評価表'!I$28</f>
        <v>0.056632777551850345</v>
      </c>
      <c r="H24" s="86">
        <f>'生産者価格評価表'!J25/'生産者価格評価表'!J$28</f>
        <v>0.04301655599984906</v>
      </c>
      <c r="I24" s="86">
        <f>'生産者価格評価表'!K25/'生産者価格評価表'!K$28</f>
        <v>0.042201162364521705</v>
      </c>
      <c r="J24" s="86">
        <f>'生産者価格評価表'!L25/'生産者価格評価表'!L$28</f>
        <v>0.05334550585549402</v>
      </c>
      <c r="K24" s="86">
        <f>'生産者価格評価表'!M25/'生産者価格評価表'!M$28</f>
        <v>0.04081643746262978</v>
      </c>
      <c r="L24" s="86">
        <f>'生産者価格評価表'!N25/'生産者価格評価表'!N$28</f>
        <v>0.03415573681403537</v>
      </c>
      <c r="M24" s="86">
        <f>'生産者価格評価表'!O25/'生産者価格評価表'!O$28</f>
        <v>0.0023866140262422866</v>
      </c>
      <c r="N24" s="86">
        <f>'生産者価格評価表'!P25/'生産者価格評価表'!P$28</f>
        <v>0.026629851204172418</v>
      </c>
      <c r="O24" s="87">
        <f>'生産者価格評価表'!Q25/'生産者価格評価表'!Q$28</f>
        <v>0.01406351263771873</v>
      </c>
      <c r="P24" s="25">
        <f>'生産者価格評価表'!R25/'生産者価格評価表'!$R$28</f>
        <v>0.03612861673338974</v>
      </c>
    </row>
    <row r="25" spans="1:16" ht="21.75" customHeight="1">
      <c r="A25" s="7"/>
      <c r="B25" s="65" t="s">
        <v>22</v>
      </c>
      <c r="C25" s="88">
        <f>'生産者価格評価表'!E26/'生産者価格評価表'!E$28</f>
        <v>-0.009768457885779932</v>
      </c>
      <c r="D25" s="89">
        <f>'生産者価格評価表'!F26/'生産者価格評価表'!F$28</f>
        <v>-9.085953116481919E-05</v>
      </c>
      <c r="E25" s="89">
        <f>'生産者価格評価表'!G26/'生産者価格評価表'!G$28</f>
        <v>-0.0012735420806718604</v>
      </c>
      <c r="F25" s="89">
        <f>'生産者価格評価表'!H26/'生産者価格評価表'!H$28</f>
        <v>-0.006938983544488132</v>
      </c>
      <c r="G25" s="89">
        <f>'生産者価格評価表'!I26/'生産者価格評価表'!I$28</f>
        <v>-0.007381049206994714</v>
      </c>
      <c r="H25" s="89">
        <f>'生産者価格評価表'!J26/'生産者価格評価表'!J$28</f>
        <v>-0.0005591466210506696</v>
      </c>
      <c r="I25" s="89">
        <f>'生産者価格評価表'!K26/'生産者価格評価表'!K$28</f>
        <v>-0.0241818943400178</v>
      </c>
      <c r="J25" s="89">
        <f>'生産者価格評価表'!L26/'生産者価格評価表'!L$28</f>
        <v>-0.0008455587029129497</v>
      </c>
      <c r="K25" s="89">
        <f>'生産者価格評価表'!M26/'生産者価格評価表'!M$28</f>
        <v>-0.0022576144661267234</v>
      </c>
      <c r="L25" s="89">
        <f>'生産者価格評価表'!N26/'生産者価格評価表'!N$28</f>
        <v>-0.00010868768467427818</v>
      </c>
      <c r="M25" s="89">
        <f>'生産者価格評価表'!O26/'生産者価格評価表'!O$28</f>
        <v>0</v>
      </c>
      <c r="N25" s="89">
        <f>'生産者価格評価表'!P26/'生産者価格評価表'!P$28</f>
        <v>-0.007113565475277394</v>
      </c>
      <c r="O25" s="90">
        <f>'生産者価格評価表'!Q26/'生産者価格評価表'!Q$28</f>
        <v>-0.0002592352559948153</v>
      </c>
      <c r="P25" s="25">
        <f>'生産者価格評価表'!R26/'生産者価格評価表'!$R$28</f>
        <v>-0.00426235821139988</v>
      </c>
    </row>
    <row r="26" spans="1:16" ht="21.75" customHeight="1">
      <c r="A26" s="7"/>
      <c r="B26" s="103" t="s">
        <v>41</v>
      </c>
      <c r="C26" s="89">
        <f>SUM(C20:C25)</f>
        <v>0.5062052080007843</v>
      </c>
      <c r="D26" s="89">
        <f aca="true" t="shared" si="1" ref="D26:O26">SUM(D20:D25)</f>
        <v>0.43394512084317644</v>
      </c>
      <c r="E26" s="89">
        <f t="shared" si="1"/>
        <v>0.3544386190530559</v>
      </c>
      <c r="F26" s="89">
        <f t="shared" si="1"/>
        <v>0.4759225280326198</v>
      </c>
      <c r="G26" s="89">
        <f t="shared" si="1"/>
        <v>0.5545465636437577</v>
      </c>
      <c r="H26" s="89">
        <f t="shared" si="1"/>
        <v>0.6975908670431663</v>
      </c>
      <c r="I26" s="89">
        <f t="shared" si="1"/>
        <v>0.7231713702288078</v>
      </c>
      <c r="J26" s="89">
        <f t="shared" si="1"/>
        <v>0.8810100727180485</v>
      </c>
      <c r="K26" s="89">
        <f t="shared" si="1"/>
        <v>0.4315631171749017</v>
      </c>
      <c r="L26" s="89">
        <f t="shared" si="1"/>
        <v>0.595967434136527</v>
      </c>
      <c r="M26" s="89">
        <f t="shared" si="1"/>
        <v>0.7823435921681376</v>
      </c>
      <c r="N26" s="89">
        <f t="shared" si="1"/>
        <v>0.6117142711049752</v>
      </c>
      <c r="O26" s="90">
        <f t="shared" si="1"/>
        <v>-0.21934543097861306</v>
      </c>
      <c r="P26" s="84">
        <f>'生産者価格評価表'!R27/'生産者価格評価表'!$R$28</f>
        <v>0.5555989381681438</v>
      </c>
    </row>
    <row r="27" spans="1:16" ht="21.75" customHeight="1">
      <c r="A27" s="7"/>
      <c r="B27" s="8" t="s">
        <v>18</v>
      </c>
      <c r="C27" s="91">
        <f>SUM(C26,C19)</f>
        <v>1</v>
      </c>
      <c r="D27" s="91">
        <f aca="true" t="shared" si="2" ref="D27:O27">SUM(D26,D19)</f>
        <v>1</v>
      </c>
      <c r="E27" s="91">
        <f t="shared" si="2"/>
        <v>0.9999999999999998</v>
      </c>
      <c r="F27" s="91">
        <f t="shared" si="2"/>
        <v>1</v>
      </c>
      <c r="G27" s="91">
        <f t="shared" si="2"/>
        <v>1</v>
      </c>
      <c r="H27" s="91">
        <f t="shared" si="2"/>
        <v>1</v>
      </c>
      <c r="I27" s="91">
        <f t="shared" si="2"/>
        <v>1</v>
      </c>
      <c r="J27" s="91">
        <f t="shared" si="2"/>
        <v>1</v>
      </c>
      <c r="K27" s="91">
        <f t="shared" si="2"/>
        <v>1</v>
      </c>
      <c r="L27" s="91">
        <f t="shared" si="2"/>
        <v>1</v>
      </c>
      <c r="M27" s="91">
        <f t="shared" si="2"/>
        <v>1</v>
      </c>
      <c r="N27" s="91">
        <f t="shared" si="2"/>
        <v>1</v>
      </c>
      <c r="O27" s="92">
        <f t="shared" si="2"/>
        <v>1</v>
      </c>
      <c r="P27" s="93">
        <f>'生産者価格評価表'!R28/'生産者価格評価表'!$R$28</f>
        <v>1</v>
      </c>
    </row>
  </sheetData>
  <sheetProtection/>
  <mergeCells count="1">
    <mergeCell ref="A4:B5"/>
  </mergeCells>
  <printOptions/>
  <pageMargins left="0.28" right="0.26" top="0.67" bottom="0.59" header="0.512" footer="0.51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0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4.25390625" style="0" customWidth="1"/>
    <col min="2" max="2" width="12.625" style="0" customWidth="1"/>
  </cols>
  <sheetData>
    <row r="1" ht="33.75" customHeight="1"/>
    <row r="2" ht="18" customHeight="1"/>
    <row r="3" ht="34.5" customHeight="1">
      <c r="B3" s="67" t="s">
        <v>67</v>
      </c>
    </row>
    <row r="4" spans="1:17" s="1" customFormat="1" ht="21" customHeight="1">
      <c r="A4" s="14"/>
      <c r="B4" s="16"/>
      <c r="C4" s="15" t="s">
        <v>24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9" t="s">
        <v>35</v>
      </c>
      <c r="N4" s="9" t="s">
        <v>36</v>
      </c>
      <c r="O4" s="9" t="s">
        <v>37</v>
      </c>
      <c r="P4" s="15"/>
      <c r="Q4" s="9"/>
    </row>
    <row r="5" spans="1:17" s="13" customFormat="1" ht="27.75" customHeight="1">
      <c r="A5" s="18"/>
      <c r="B5" s="19"/>
      <c r="C5" s="73" t="s">
        <v>0</v>
      </c>
      <c r="D5" s="74" t="s">
        <v>1</v>
      </c>
      <c r="E5" s="74" t="s">
        <v>2</v>
      </c>
      <c r="F5" s="74" t="s">
        <v>3</v>
      </c>
      <c r="G5" s="74" t="s">
        <v>4</v>
      </c>
      <c r="H5" s="74" t="s">
        <v>5</v>
      </c>
      <c r="I5" s="74" t="s">
        <v>6</v>
      </c>
      <c r="J5" s="74" t="s">
        <v>7</v>
      </c>
      <c r="K5" s="74" t="s">
        <v>8</v>
      </c>
      <c r="L5" s="74" t="s">
        <v>61</v>
      </c>
      <c r="M5" s="74" t="s">
        <v>9</v>
      </c>
      <c r="N5" s="74" t="s">
        <v>58</v>
      </c>
      <c r="O5" s="74" t="s">
        <v>10</v>
      </c>
      <c r="P5" s="73" t="s">
        <v>46</v>
      </c>
      <c r="Q5" s="74" t="s">
        <v>47</v>
      </c>
    </row>
    <row r="6" spans="1:17" ht="19.5" customHeight="1">
      <c r="A6" s="17" t="s">
        <v>24</v>
      </c>
      <c r="B6" s="42" t="s">
        <v>0</v>
      </c>
      <c r="C6" s="23">
        <v>1.1869575265107366</v>
      </c>
      <c r="D6" s="21">
        <v>0.017706407545462675</v>
      </c>
      <c r="E6" s="21">
        <v>0.10227694037259942</v>
      </c>
      <c r="F6" s="21">
        <v>0.03472036522893733</v>
      </c>
      <c r="G6" s="21">
        <v>0.0163338545590243</v>
      </c>
      <c r="H6" s="21">
        <v>0.008432159145615691</v>
      </c>
      <c r="I6" s="21">
        <v>0.007440583415767534</v>
      </c>
      <c r="J6" s="21">
        <v>0.002581339862374764</v>
      </c>
      <c r="K6" s="21">
        <v>0.02779974848002972</v>
      </c>
      <c r="L6" s="21">
        <v>0.010844881667425586</v>
      </c>
      <c r="M6" s="21">
        <v>0.008965372785860808</v>
      </c>
      <c r="N6" s="21">
        <v>0.03109644260565569</v>
      </c>
      <c r="O6" s="30">
        <v>0.21952395700172217</v>
      </c>
      <c r="P6" s="23">
        <v>1.6746795791812126</v>
      </c>
      <c r="Q6" s="11">
        <v>0.8513322750681008</v>
      </c>
    </row>
    <row r="7" spans="1:17" ht="19.5" customHeight="1">
      <c r="A7" s="17" t="s">
        <v>26</v>
      </c>
      <c r="B7" s="42" t="s">
        <v>1</v>
      </c>
      <c r="C7" s="23">
        <v>0.006097619677902882</v>
      </c>
      <c r="D7" s="23">
        <v>1.0079387958535675</v>
      </c>
      <c r="E7" s="23">
        <v>0.01319448859233645</v>
      </c>
      <c r="F7" s="23">
        <v>0.018860119218529873</v>
      </c>
      <c r="G7" s="23">
        <v>0.18305468696242555</v>
      </c>
      <c r="H7" s="23">
        <v>0.005935048145955449</v>
      </c>
      <c r="I7" s="23">
        <v>0.002559880842883652</v>
      </c>
      <c r="J7" s="23">
        <v>0.0011379710302499976</v>
      </c>
      <c r="K7" s="23">
        <v>0.007406420383658368</v>
      </c>
      <c r="L7" s="23">
        <v>0.005350636604071759</v>
      </c>
      <c r="M7" s="23">
        <v>0.007774505556937008</v>
      </c>
      <c r="N7" s="23">
        <v>0.008558254082973286</v>
      </c>
      <c r="O7" s="30">
        <v>0.043693851730871085</v>
      </c>
      <c r="P7" s="23">
        <v>1.3115622786823629</v>
      </c>
      <c r="Q7" s="11">
        <v>0.6667396632077383</v>
      </c>
    </row>
    <row r="8" spans="1:17" ht="19.5" customHeight="1">
      <c r="A8" s="17" t="s">
        <v>27</v>
      </c>
      <c r="B8" s="42" t="s">
        <v>2</v>
      </c>
      <c r="C8" s="23">
        <v>0.45875885288475865</v>
      </c>
      <c r="D8" s="23">
        <v>0.2758071845072493</v>
      </c>
      <c r="E8" s="23">
        <v>1.7734044945059027</v>
      </c>
      <c r="F8" s="23">
        <v>0.5495153591984908</v>
      </c>
      <c r="G8" s="23">
        <v>0.22184810994724616</v>
      </c>
      <c r="H8" s="23">
        <v>0.12282082042264673</v>
      </c>
      <c r="I8" s="23">
        <v>0.10238190805950385</v>
      </c>
      <c r="J8" s="23">
        <v>0.034135735186588294</v>
      </c>
      <c r="K8" s="23">
        <v>0.42939972992462566</v>
      </c>
      <c r="L8" s="23">
        <v>0.15059712673186446</v>
      </c>
      <c r="M8" s="23">
        <v>0.13838322446643633</v>
      </c>
      <c r="N8" s="23">
        <v>0.3221042763764861</v>
      </c>
      <c r="O8" s="30">
        <v>1.0657178522266788</v>
      </c>
      <c r="P8" s="23">
        <v>5.644874674438479</v>
      </c>
      <c r="Q8" s="11">
        <v>2.869602077200708</v>
      </c>
    </row>
    <row r="9" spans="1:17" ht="19.5" customHeight="1">
      <c r="A9" s="17" t="s">
        <v>28</v>
      </c>
      <c r="B9" s="42" t="s">
        <v>3</v>
      </c>
      <c r="C9" s="23">
        <v>0.007060091701716262</v>
      </c>
      <c r="D9" s="23">
        <v>0.007586679760370326</v>
      </c>
      <c r="E9" s="23">
        <v>0.006594455117611026</v>
      </c>
      <c r="F9" s="23">
        <v>1.004750467608354</v>
      </c>
      <c r="G9" s="23">
        <v>0.01627235552952677</v>
      </c>
      <c r="H9" s="23">
        <v>0.006123048604126341</v>
      </c>
      <c r="I9" s="23">
        <v>0.0037604342270874235</v>
      </c>
      <c r="J9" s="23">
        <v>0.03202541107546877</v>
      </c>
      <c r="K9" s="23">
        <v>0.008060084106661466</v>
      </c>
      <c r="L9" s="23">
        <v>0.007815409456396886</v>
      </c>
      <c r="M9" s="23">
        <v>0.011898618294591372</v>
      </c>
      <c r="N9" s="23">
        <v>0.007233234464470126</v>
      </c>
      <c r="O9" s="30">
        <v>0.013327577929562087</v>
      </c>
      <c r="P9" s="23">
        <v>1.1325078678759426</v>
      </c>
      <c r="Q9" s="11">
        <v>0.5757164007234983</v>
      </c>
    </row>
    <row r="10" spans="1:17" ht="19.5" customHeight="1">
      <c r="A10" s="17" t="s">
        <v>29</v>
      </c>
      <c r="B10" s="42" t="s">
        <v>4</v>
      </c>
      <c r="C10" s="23">
        <v>0.0260503980390945</v>
      </c>
      <c r="D10" s="23">
        <v>0.038516718846268554</v>
      </c>
      <c r="E10" s="23">
        <v>0.0437419246409531</v>
      </c>
      <c r="F10" s="23">
        <v>0.02626059344344432</v>
      </c>
      <c r="G10" s="23">
        <v>1.0591436435829704</v>
      </c>
      <c r="H10" s="23">
        <v>0.03174511426057306</v>
      </c>
      <c r="I10" s="23">
        <v>0.012560515299216573</v>
      </c>
      <c r="J10" s="23">
        <v>0.0034137857973349007</v>
      </c>
      <c r="K10" s="23">
        <v>0.03417207272143251</v>
      </c>
      <c r="L10" s="23">
        <v>0.02768919324535953</v>
      </c>
      <c r="M10" s="23">
        <v>0.041724000550991</v>
      </c>
      <c r="N10" s="23">
        <v>0.042950133477807184</v>
      </c>
      <c r="O10" s="30">
        <v>0.08593795053287177</v>
      </c>
      <c r="P10" s="23">
        <v>1.4739060444383172</v>
      </c>
      <c r="Q10" s="11">
        <v>0.7492679803630191</v>
      </c>
    </row>
    <row r="11" spans="1:17" ht="19.5" customHeight="1">
      <c r="A11" s="17" t="s">
        <v>30</v>
      </c>
      <c r="B11" s="42" t="s">
        <v>5</v>
      </c>
      <c r="C11" s="23">
        <v>0.07650992587913398</v>
      </c>
      <c r="D11" s="23">
        <v>0.05602116950233897</v>
      </c>
      <c r="E11" s="23">
        <v>0.10124992767236486</v>
      </c>
      <c r="F11" s="23">
        <v>0.08274615954972304</v>
      </c>
      <c r="G11" s="23">
        <v>0.036794969032541584</v>
      </c>
      <c r="H11" s="23">
        <v>1.0274032958404165</v>
      </c>
      <c r="I11" s="23">
        <v>0.017019385895319733</v>
      </c>
      <c r="J11" s="23">
        <v>0.006133141578623046</v>
      </c>
      <c r="K11" s="23">
        <v>0.08076992492586993</v>
      </c>
      <c r="L11" s="23">
        <v>0.028614068329920847</v>
      </c>
      <c r="M11" s="23">
        <v>0.02431896751836357</v>
      </c>
      <c r="N11" s="23">
        <v>0.06600097111336163</v>
      </c>
      <c r="O11" s="30">
        <v>0.1727147033583889</v>
      </c>
      <c r="P11" s="23">
        <v>1.7762966101963664</v>
      </c>
      <c r="Q11" s="11">
        <v>0.9029898334901681</v>
      </c>
    </row>
    <row r="12" spans="1:17" ht="19.5" customHeight="1">
      <c r="A12" s="17" t="s">
        <v>31</v>
      </c>
      <c r="B12" s="42" t="s">
        <v>6</v>
      </c>
      <c r="C12" s="23">
        <v>0.04709322286989467</v>
      </c>
      <c r="D12" s="23">
        <v>0.10606164437816826</v>
      </c>
      <c r="E12" s="23">
        <v>0.04581742867647422</v>
      </c>
      <c r="F12" s="23">
        <v>0.04147895116927481</v>
      </c>
      <c r="G12" s="23">
        <v>0.06132060570722257</v>
      </c>
      <c r="H12" s="23">
        <v>0.06782608301847559</v>
      </c>
      <c r="I12" s="23">
        <v>1.1001720998029985</v>
      </c>
      <c r="J12" s="23">
        <v>0.07170095243396019</v>
      </c>
      <c r="K12" s="23">
        <v>0.07684890697564285</v>
      </c>
      <c r="L12" s="23">
        <v>0.03907018441659856</v>
      </c>
      <c r="M12" s="23">
        <v>0.014368737357161813</v>
      </c>
      <c r="N12" s="23">
        <v>0.03965189679993839</v>
      </c>
      <c r="O12" s="30">
        <v>0.13060104446707013</v>
      </c>
      <c r="P12" s="23">
        <v>1.8420117580728805</v>
      </c>
      <c r="Q12" s="11">
        <v>0.9363964785843315</v>
      </c>
    </row>
    <row r="13" spans="1:17" ht="19.5" customHeight="1">
      <c r="A13" s="17" t="s">
        <v>32</v>
      </c>
      <c r="B13" s="42" t="s">
        <v>7</v>
      </c>
      <c r="C13" s="23">
        <v>0.005529409531852592</v>
      </c>
      <c r="D13" s="23">
        <v>0.013064313717709419</v>
      </c>
      <c r="E13" s="23">
        <v>0.00915763287542133</v>
      </c>
      <c r="F13" s="23">
        <v>0.008663771236399796</v>
      </c>
      <c r="G13" s="23">
        <v>0.008758910168667911</v>
      </c>
      <c r="H13" s="23">
        <v>0.024970340311415866</v>
      </c>
      <c r="I13" s="23">
        <v>0.012770818329757674</v>
      </c>
      <c r="J13" s="23">
        <v>1.0042384157179818</v>
      </c>
      <c r="K13" s="23">
        <v>0.016398831359014113</v>
      </c>
      <c r="L13" s="23">
        <v>0.021999437321038682</v>
      </c>
      <c r="M13" s="23">
        <v>0.0036862026473007247</v>
      </c>
      <c r="N13" s="23">
        <v>0.013652390519245262</v>
      </c>
      <c r="O13" s="30">
        <v>0.019663093488505753</v>
      </c>
      <c r="P13" s="23">
        <v>1.162553567224311</v>
      </c>
      <c r="Q13" s="11">
        <v>0.5909902918607896</v>
      </c>
    </row>
    <row r="14" spans="1:17" ht="19.5" customHeight="1">
      <c r="A14" s="17" t="s">
        <v>33</v>
      </c>
      <c r="B14" s="42" t="s">
        <v>8</v>
      </c>
      <c r="C14" s="23">
        <v>0.12945364891898076</v>
      </c>
      <c r="D14" s="23">
        <v>0.43833867999580656</v>
      </c>
      <c r="E14" s="23">
        <v>0.08621516527206023</v>
      </c>
      <c r="F14" s="23">
        <v>0.11992385149751099</v>
      </c>
      <c r="G14" s="23">
        <v>0.13787239104547178</v>
      </c>
      <c r="H14" s="23">
        <v>0.08502901334271397</v>
      </c>
      <c r="I14" s="23">
        <v>0.036464936087376</v>
      </c>
      <c r="J14" s="23">
        <v>0.01078600463333981</v>
      </c>
      <c r="K14" s="23">
        <v>1.157225049656765</v>
      </c>
      <c r="L14" s="23">
        <v>0.056106558285305426</v>
      </c>
      <c r="M14" s="23">
        <v>0.05415276870763311</v>
      </c>
      <c r="N14" s="23">
        <v>0.06548435786366509</v>
      </c>
      <c r="O14" s="30">
        <v>0.25075132823966106</v>
      </c>
      <c r="P14" s="23">
        <v>2.6278037535462895</v>
      </c>
      <c r="Q14" s="11">
        <v>1.3358580206924369</v>
      </c>
    </row>
    <row r="15" spans="1:17" ht="19.5" customHeight="1">
      <c r="A15" s="17" t="s">
        <v>34</v>
      </c>
      <c r="B15" s="42" t="s">
        <v>61</v>
      </c>
      <c r="C15" s="23">
        <v>0.020475108616195763</v>
      </c>
      <c r="D15" s="23">
        <v>0.030819662831248852</v>
      </c>
      <c r="E15" s="23">
        <v>0.034451066083386744</v>
      </c>
      <c r="F15" s="23">
        <v>0.03742667081344176</v>
      </c>
      <c r="G15" s="23">
        <v>0.03550623332559463</v>
      </c>
      <c r="H15" s="23">
        <v>0.06278669708669896</v>
      </c>
      <c r="I15" s="23">
        <v>0.05923748378245333</v>
      </c>
      <c r="J15" s="23">
        <v>0.007676184062078233</v>
      </c>
      <c r="K15" s="23">
        <v>0.04055066227189903</v>
      </c>
      <c r="L15" s="23">
        <v>1.1863027811665237</v>
      </c>
      <c r="M15" s="23">
        <v>0.04202050619866474</v>
      </c>
      <c r="N15" s="23">
        <v>0.053092061197418376</v>
      </c>
      <c r="O15" s="30">
        <v>0.09644314862242001</v>
      </c>
      <c r="P15" s="23">
        <v>1.706788266058024</v>
      </c>
      <c r="Q15" s="11">
        <v>0.867654896892659</v>
      </c>
    </row>
    <row r="16" spans="1:17" ht="19.5" customHeight="1">
      <c r="A16" s="17" t="s">
        <v>35</v>
      </c>
      <c r="B16" s="42" t="s">
        <v>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1</v>
      </c>
      <c r="N16" s="23">
        <v>0</v>
      </c>
      <c r="O16" s="30">
        <v>0</v>
      </c>
      <c r="P16" s="23">
        <v>1</v>
      </c>
      <c r="Q16" s="11">
        <v>0.5083553210127132</v>
      </c>
    </row>
    <row r="17" spans="1:17" ht="19.5" customHeight="1">
      <c r="A17" s="17" t="s">
        <v>36</v>
      </c>
      <c r="B17" s="42" t="s">
        <v>58</v>
      </c>
      <c r="C17" s="23">
        <v>0.09238260406659707</v>
      </c>
      <c r="D17" s="23">
        <v>0.15825209788201244</v>
      </c>
      <c r="E17" s="23">
        <v>0.1950398743301559</v>
      </c>
      <c r="F17" s="23">
        <v>0.19332989684218904</v>
      </c>
      <c r="G17" s="23">
        <v>0.1367637588996022</v>
      </c>
      <c r="H17" s="23">
        <v>0.11045396663606276</v>
      </c>
      <c r="I17" s="23">
        <v>0.1319285316568884</v>
      </c>
      <c r="J17" s="23">
        <v>0.031506133506033124</v>
      </c>
      <c r="K17" s="23">
        <v>0.25997135609098093</v>
      </c>
      <c r="L17" s="23">
        <v>0.1982992114756674</v>
      </c>
      <c r="M17" s="23">
        <v>0.08700255376096752</v>
      </c>
      <c r="N17" s="23">
        <v>1.1334596578985323</v>
      </c>
      <c r="O17" s="30">
        <v>0.42728732650868306</v>
      </c>
      <c r="P17" s="23">
        <v>3.155676969554372</v>
      </c>
      <c r="Q17" s="11">
        <v>1.604205178870239</v>
      </c>
    </row>
    <row r="18" spans="1:17" ht="19.5" customHeight="1">
      <c r="A18" s="17" t="s">
        <v>37</v>
      </c>
      <c r="B18" s="42" t="s">
        <v>10</v>
      </c>
      <c r="C18" s="23">
        <v>0.0035579526249010533</v>
      </c>
      <c r="D18" s="23">
        <v>0.0032536983000704105</v>
      </c>
      <c r="E18" s="23">
        <v>0.010657825970808766</v>
      </c>
      <c r="F18" s="23">
        <v>0.0043316419079704495</v>
      </c>
      <c r="G18" s="23">
        <v>0.01584590272469902</v>
      </c>
      <c r="H18" s="23">
        <v>0.0015099927635068382</v>
      </c>
      <c r="I18" s="23">
        <v>0.0018251069826330012</v>
      </c>
      <c r="J18" s="23">
        <v>0.0018749125578250826</v>
      </c>
      <c r="K18" s="23">
        <v>0.005679285045451195</v>
      </c>
      <c r="L18" s="23">
        <v>0.001706956262070099</v>
      </c>
      <c r="M18" s="23">
        <v>0.001558844373873392</v>
      </c>
      <c r="N18" s="23">
        <v>0.0040183339340926615</v>
      </c>
      <c r="O18" s="30">
        <v>1.008182537523197</v>
      </c>
      <c r="P18" s="23">
        <v>1.0640029909710988</v>
      </c>
      <c r="Q18" s="12">
        <v>0.5408915820336</v>
      </c>
    </row>
    <row r="19" spans="1:17" ht="21.75" customHeight="1">
      <c r="A19" s="14"/>
      <c r="B19" s="96" t="s">
        <v>48</v>
      </c>
      <c r="C19" s="21">
        <v>2.0599263613217644</v>
      </c>
      <c r="D19" s="21">
        <v>2.1533670531202733</v>
      </c>
      <c r="E19" s="21">
        <v>2.421801224110075</v>
      </c>
      <c r="F19" s="21">
        <v>2.1220078477142663</v>
      </c>
      <c r="G19" s="21">
        <v>1.929515421484993</v>
      </c>
      <c r="H19" s="21">
        <v>1.5550355795782078</v>
      </c>
      <c r="I19" s="21">
        <v>1.4881216843818856</v>
      </c>
      <c r="J19" s="21">
        <v>1.207209987441858</v>
      </c>
      <c r="K19" s="21">
        <v>2.1442820719420306</v>
      </c>
      <c r="L19" s="21">
        <v>1.7343964449622429</v>
      </c>
      <c r="M19" s="21">
        <v>1.4358543022187815</v>
      </c>
      <c r="N19" s="21">
        <v>1.787302010333646</v>
      </c>
      <c r="O19" s="29">
        <v>3.533844371629632</v>
      </c>
      <c r="P19" s="20"/>
      <c r="Q19" s="21"/>
    </row>
    <row r="20" spans="1:17" ht="21" customHeight="1">
      <c r="A20" s="27"/>
      <c r="B20" s="97" t="s">
        <v>49</v>
      </c>
      <c r="C20" s="94">
        <v>1.0471745266722756</v>
      </c>
      <c r="D20" s="94">
        <v>1.0946755995471564</v>
      </c>
      <c r="E20" s="94">
        <v>1.2311355387114586</v>
      </c>
      <c r="F20" s="94">
        <v>1.0787339806162821</v>
      </c>
      <c r="G20" s="94">
        <v>0.980879431487984</v>
      </c>
      <c r="H20" s="94">
        <v>0.7905106112426702</v>
      </c>
      <c r="I20" s="94">
        <v>0.7564945765699328</v>
      </c>
      <c r="J20" s="94">
        <v>0.613691620695759</v>
      </c>
      <c r="K20" s="94">
        <v>1.0900572010238965</v>
      </c>
      <c r="L20" s="94">
        <v>0.8816896615420893</v>
      </c>
      <c r="M20" s="94">
        <v>0.7299241747319138</v>
      </c>
      <c r="N20" s="94">
        <v>0.9085844872098281</v>
      </c>
      <c r="O20" s="95">
        <v>1.796448589948751</v>
      </c>
      <c r="P20" s="22"/>
      <c r="Q20" s="23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B3" sqref="B3:B4"/>
    </sheetView>
  </sheetViews>
  <sheetFormatPr defaultColWidth="9.00390625" defaultRowHeight="13.5"/>
  <cols>
    <col min="1" max="1" width="3.75390625" style="0" customWidth="1"/>
    <col min="2" max="2" width="13.00390625" style="0" customWidth="1"/>
    <col min="3" max="15" width="9.125" style="0" bestFit="1" customWidth="1"/>
    <col min="16" max="16" width="9.375" style="0" bestFit="1" customWidth="1"/>
    <col min="17" max="17" width="9.125" style="0" bestFit="1" customWidth="1"/>
  </cols>
  <sheetData>
    <row r="1" ht="46.5" customHeight="1"/>
    <row r="2" spans="1:2" ht="26.25" customHeight="1">
      <c r="A2" s="62"/>
      <c r="B2" s="67" t="s">
        <v>68</v>
      </c>
    </row>
    <row r="3" spans="1:17" s="1" customFormat="1" ht="19.5" customHeight="1">
      <c r="A3" s="14"/>
      <c r="B3" s="163"/>
      <c r="C3" s="9" t="s">
        <v>24</v>
      </c>
      <c r="D3" s="9" t="s">
        <v>26</v>
      </c>
      <c r="E3" s="9" t="s">
        <v>39</v>
      </c>
      <c r="F3" s="9" t="s">
        <v>28</v>
      </c>
      <c r="G3" s="9" t="s">
        <v>29</v>
      </c>
      <c r="H3" s="9" t="s">
        <v>30</v>
      </c>
      <c r="I3" s="9" t="s">
        <v>31</v>
      </c>
      <c r="J3" s="9" t="s">
        <v>32</v>
      </c>
      <c r="K3" s="9" t="s">
        <v>33</v>
      </c>
      <c r="L3" s="9" t="s">
        <v>34</v>
      </c>
      <c r="M3" s="9" t="s">
        <v>35</v>
      </c>
      <c r="N3" s="9" t="s">
        <v>36</v>
      </c>
      <c r="O3" s="9" t="s">
        <v>37</v>
      </c>
      <c r="P3" s="9"/>
      <c r="Q3" s="9"/>
    </row>
    <row r="4" spans="1:17" ht="30" customHeight="1">
      <c r="A4" s="6"/>
      <c r="B4" s="164"/>
      <c r="C4" s="98" t="s">
        <v>0</v>
      </c>
      <c r="D4" s="98" t="s">
        <v>1</v>
      </c>
      <c r="E4" s="98" t="s">
        <v>2</v>
      </c>
      <c r="F4" s="98" t="s">
        <v>3</v>
      </c>
      <c r="G4" s="98" t="s">
        <v>4</v>
      </c>
      <c r="H4" s="98" t="s">
        <v>5</v>
      </c>
      <c r="I4" s="98" t="s">
        <v>6</v>
      </c>
      <c r="J4" s="98" t="s">
        <v>7</v>
      </c>
      <c r="K4" s="98" t="s">
        <v>8</v>
      </c>
      <c r="L4" s="98" t="s">
        <v>61</v>
      </c>
      <c r="M4" s="98" t="s">
        <v>9</v>
      </c>
      <c r="N4" s="98" t="s">
        <v>58</v>
      </c>
      <c r="O4" s="98" t="s">
        <v>10</v>
      </c>
      <c r="P4" s="98" t="s">
        <v>46</v>
      </c>
      <c r="Q4" s="98" t="s">
        <v>47</v>
      </c>
    </row>
    <row r="5" spans="1:17" ht="19.5" customHeight="1">
      <c r="A5" s="14" t="s">
        <v>24</v>
      </c>
      <c r="B5" s="99" t="s">
        <v>0</v>
      </c>
      <c r="C5" s="20">
        <v>1.1203274258023226</v>
      </c>
      <c r="D5" s="21">
        <v>0.0028952938428120534</v>
      </c>
      <c r="E5" s="21">
        <v>0.04735403876446312</v>
      </c>
      <c r="F5" s="21">
        <v>0.006279841024829262</v>
      </c>
      <c r="G5" s="21">
        <v>0.0019402726561469686</v>
      </c>
      <c r="H5" s="21">
        <v>0.0016387829193179617</v>
      </c>
      <c r="I5" s="21">
        <v>0.001560282749934316</v>
      </c>
      <c r="J5" s="21">
        <v>0.000458555519655042</v>
      </c>
      <c r="K5" s="21">
        <v>0.004917314804048779</v>
      </c>
      <c r="L5" s="21">
        <v>0.002280148425993883</v>
      </c>
      <c r="M5" s="21">
        <v>0.0015754998925274694</v>
      </c>
      <c r="N5" s="21">
        <v>0.011263060325301413</v>
      </c>
      <c r="O5" s="29">
        <v>0.1228300855386837</v>
      </c>
      <c r="P5" s="10">
        <v>1.3253206022660367</v>
      </c>
      <c r="Q5" s="10">
        <v>0.918111845484798</v>
      </c>
    </row>
    <row r="6" spans="1:17" ht="19.5" customHeight="1">
      <c r="A6" s="17" t="s">
        <v>26</v>
      </c>
      <c r="B6" s="100" t="s">
        <v>1</v>
      </c>
      <c r="C6" s="22">
        <v>0.0005799380941898831</v>
      </c>
      <c r="D6" s="23">
        <v>1.001102316183865</v>
      </c>
      <c r="E6" s="23">
        <v>0.0016651242888095757</v>
      </c>
      <c r="F6" s="23">
        <v>0.0034556443678471537</v>
      </c>
      <c r="G6" s="23">
        <v>0.041883942432930595</v>
      </c>
      <c r="H6" s="23">
        <v>0.0009210770703610081</v>
      </c>
      <c r="I6" s="23">
        <v>0.0003177576934397204</v>
      </c>
      <c r="J6" s="23">
        <v>0.00017214373435611618</v>
      </c>
      <c r="K6" s="23">
        <v>0.0008234002110491108</v>
      </c>
      <c r="L6" s="23">
        <v>0.000749294731383248</v>
      </c>
      <c r="M6" s="23">
        <v>0.0012612928001813069</v>
      </c>
      <c r="N6" s="23">
        <v>0.0011828990112876696</v>
      </c>
      <c r="O6" s="30">
        <v>0.008032522108784627</v>
      </c>
      <c r="P6" s="11">
        <v>1.062147352728485</v>
      </c>
      <c r="Q6" s="11">
        <v>0.7357993715052749</v>
      </c>
    </row>
    <row r="7" spans="1:17" ht="19.5" customHeight="1">
      <c r="A7" s="17" t="s">
        <v>39</v>
      </c>
      <c r="B7" s="100" t="s">
        <v>2</v>
      </c>
      <c r="C7" s="22">
        <v>0.0861325979792376</v>
      </c>
      <c r="D7" s="23">
        <v>0.04881428530599979</v>
      </c>
      <c r="E7" s="23">
        <v>1.149686046953134</v>
      </c>
      <c r="F7" s="23">
        <v>0.10636642156444864</v>
      </c>
      <c r="G7" s="23">
        <v>0.03168574302582096</v>
      </c>
      <c r="H7" s="23">
        <v>0.02183114271357223</v>
      </c>
      <c r="I7" s="23">
        <v>0.018152558823777497</v>
      </c>
      <c r="J7" s="23">
        <v>0.0059162207345180556</v>
      </c>
      <c r="K7" s="23">
        <v>0.08118913407772484</v>
      </c>
      <c r="L7" s="23">
        <v>0.02618574201083581</v>
      </c>
      <c r="M7" s="23">
        <v>0.02557664677837082</v>
      </c>
      <c r="N7" s="23">
        <v>0.06131930488129613</v>
      </c>
      <c r="O7" s="30">
        <v>0.20177658723058514</v>
      </c>
      <c r="P7" s="11">
        <v>1.8646324320793217</v>
      </c>
      <c r="Q7" s="11">
        <v>1.291718487164594</v>
      </c>
    </row>
    <row r="8" spans="1:17" ht="19.5" customHeight="1">
      <c r="A8" s="17" t="s">
        <v>28</v>
      </c>
      <c r="B8" s="100" t="s">
        <v>3</v>
      </c>
      <c r="C8" s="22">
        <v>0.005210797163882605</v>
      </c>
      <c r="D8" s="23">
        <v>0.00609951036077168</v>
      </c>
      <c r="E8" s="23">
        <v>0.003789540570077126</v>
      </c>
      <c r="F8" s="23">
        <v>1.0026859057436563</v>
      </c>
      <c r="G8" s="23">
        <v>0.014190885172148313</v>
      </c>
      <c r="H8" s="23">
        <v>0.005350825472606032</v>
      </c>
      <c r="I8" s="23">
        <v>0.003136708354666093</v>
      </c>
      <c r="J8" s="23">
        <v>0.031827351557309494</v>
      </c>
      <c r="K8" s="23">
        <v>0.006246051867389994</v>
      </c>
      <c r="L8" s="23">
        <v>0.0067125297502712965</v>
      </c>
      <c r="M8" s="23">
        <v>0.011148824218082309</v>
      </c>
      <c r="N8" s="23">
        <v>0.005838781500298877</v>
      </c>
      <c r="O8" s="30">
        <v>0.0088769751544491</v>
      </c>
      <c r="P8" s="11">
        <v>1.1111146868856092</v>
      </c>
      <c r="Q8" s="11">
        <v>0.7697213443883641</v>
      </c>
    </row>
    <row r="9" spans="1:17" ht="19.5" customHeight="1">
      <c r="A9" s="17" t="s">
        <v>29</v>
      </c>
      <c r="B9" s="100" t="s">
        <v>4</v>
      </c>
      <c r="C9" s="22">
        <v>0.012127135248323435</v>
      </c>
      <c r="D9" s="23">
        <v>0.024198202448675557</v>
      </c>
      <c r="E9" s="23">
        <v>0.020915918685350716</v>
      </c>
      <c r="F9" s="23">
        <v>0.010723330230774783</v>
      </c>
      <c r="G9" s="23">
        <v>1.0382230152991025</v>
      </c>
      <c r="H9" s="23">
        <v>0.022083046661086448</v>
      </c>
      <c r="I9" s="23">
        <v>0.007327324205482792</v>
      </c>
      <c r="J9" s="23">
        <v>0.001842243782764488</v>
      </c>
      <c r="K9" s="23">
        <v>0.018536887160790237</v>
      </c>
      <c r="L9" s="23">
        <v>0.01763330678596583</v>
      </c>
      <c r="M9" s="23">
        <v>0.030002679435703714</v>
      </c>
      <c r="N9" s="23">
        <v>0.027720253067982436</v>
      </c>
      <c r="O9" s="30">
        <v>0.04747065428416547</v>
      </c>
      <c r="P9" s="11">
        <v>1.2788039972961684</v>
      </c>
      <c r="Q9" s="11">
        <v>0.8858876078463339</v>
      </c>
    </row>
    <row r="10" spans="1:17" ht="19.5" customHeight="1">
      <c r="A10" s="17" t="s">
        <v>30</v>
      </c>
      <c r="B10" s="100" t="s">
        <v>5</v>
      </c>
      <c r="C10" s="22">
        <v>0.044202327470750216</v>
      </c>
      <c r="D10" s="23">
        <v>0.03312186164167127</v>
      </c>
      <c r="E10" s="23">
        <v>0.05325446296739916</v>
      </c>
      <c r="F10" s="23">
        <v>0.04684475617686149</v>
      </c>
      <c r="G10" s="23">
        <v>0.014852355002600735</v>
      </c>
      <c r="H10" s="23">
        <v>1.0168864647356706</v>
      </c>
      <c r="I10" s="23">
        <v>0.009078849449811275</v>
      </c>
      <c r="J10" s="23">
        <v>0.0033789517187631604</v>
      </c>
      <c r="K10" s="23">
        <v>0.049197771257461644</v>
      </c>
      <c r="L10" s="23">
        <v>0.016044973467277967</v>
      </c>
      <c r="M10" s="23">
        <v>0.014041309670304357</v>
      </c>
      <c r="N10" s="23">
        <v>0.041823282260966516</v>
      </c>
      <c r="O10" s="30">
        <v>0.09882739583756724</v>
      </c>
      <c r="P10" s="11">
        <v>1.4415547616571056</v>
      </c>
      <c r="Q10" s="11">
        <v>0.998632708440105</v>
      </c>
    </row>
    <row r="11" spans="1:17" ht="19.5" customHeight="1">
      <c r="A11" s="17" t="s">
        <v>31</v>
      </c>
      <c r="B11" s="100" t="s">
        <v>6</v>
      </c>
      <c r="C11" s="22">
        <v>0.03033452424029778</v>
      </c>
      <c r="D11" s="23">
        <v>0.0846812933857947</v>
      </c>
      <c r="E11" s="23">
        <v>0.023181791388687534</v>
      </c>
      <c r="F11" s="23">
        <v>0.02363870667525936</v>
      </c>
      <c r="G11" s="23">
        <v>0.035280800367710835</v>
      </c>
      <c r="H11" s="23">
        <v>0.05592889878681528</v>
      </c>
      <c r="I11" s="23">
        <v>1.085744382386747</v>
      </c>
      <c r="J11" s="23">
        <v>0.06270066896704828</v>
      </c>
      <c r="K11" s="23">
        <v>0.05718974587460366</v>
      </c>
      <c r="L11" s="23">
        <v>0.028806077789111414</v>
      </c>
      <c r="M11" s="23">
        <v>0.008379171013804736</v>
      </c>
      <c r="N11" s="23">
        <v>0.026829988117782914</v>
      </c>
      <c r="O11" s="30">
        <v>0.0880869234090159</v>
      </c>
      <c r="P11" s="11">
        <v>1.6107829724026792</v>
      </c>
      <c r="Q11" s="11">
        <v>1.1158650404585284</v>
      </c>
    </row>
    <row r="12" spans="1:17" ht="19.5" customHeight="1">
      <c r="A12" s="17" t="s">
        <v>32</v>
      </c>
      <c r="B12" s="100" t="s">
        <v>7</v>
      </c>
      <c r="C12" s="22">
        <v>0.002880251406241748</v>
      </c>
      <c r="D12" s="23">
        <v>0.010482822183305691</v>
      </c>
      <c r="E12" s="23">
        <v>0.005038799377041577</v>
      </c>
      <c r="F12" s="23">
        <v>0.005434505869135626</v>
      </c>
      <c r="G12" s="23">
        <v>0.005385278931667361</v>
      </c>
      <c r="H12" s="23">
        <v>0.023475536779203606</v>
      </c>
      <c r="I12" s="23">
        <v>0.011526743680269652</v>
      </c>
      <c r="J12" s="23">
        <v>1.0038463420921009</v>
      </c>
      <c r="K12" s="23">
        <v>0.013408932738348185</v>
      </c>
      <c r="L12" s="23">
        <v>0.019696944745421854</v>
      </c>
      <c r="M12" s="23">
        <v>0.0025075719148058124</v>
      </c>
      <c r="N12" s="23">
        <v>0.011399442989396996</v>
      </c>
      <c r="O12" s="30">
        <v>0.01284906474344805</v>
      </c>
      <c r="P12" s="11">
        <v>1.127932237450387</v>
      </c>
      <c r="Q12" s="11">
        <v>0.7813716517624154</v>
      </c>
    </row>
    <row r="13" spans="1:17" ht="19.5" customHeight="1">
      <c r="A13" s="17" t="s">
        <v>33</v>
      </c>
      <c r="B13" s="100" t="s">
        <v>8</v>
      </c>
      <c r="C13" s="22">
        <v>0.09136156917494621</v>
      </c>
      <c r="D13" s="23">
        <v>0.36914560765384147</v>
      </c>
      <c r="E13" s="23">
        <v>0.04203991738883861</v>
      </c>
      <c r="F13" s="23">
        <v>0.07928691964348272</v>
      </c>
      <c r="G13" s="23">
        <v>0.05699353037645131</v>
      </c>
      <c r="H13" s="23">
        <v>0.06649480518069661</v>
      </c>
      <c r="I13" s="23">
        <v>0.025772512192692477</v>
      </c>
      <c r="J13" s="23">
        <v>0.007208048761620832</v>
      </c>
      <c r="K13" s="23">
        <v>1.1179808427896831</v>
      </c>
      <c r="L13" s="23">
        <v>0.038819398954383806</v>
      </c>
      <c r="M13" s="23">
        <v>0.03894419652035084</v>
      </c>
      <c r="N13" s="23">
        <v>0.04152865603923698</v>
      </c>
      <c r="O13" s="30">
        <v>0.16309714792572635</v>
      </c>
      <c r="P13" s="11">
        <v>2.1386731526019513</v>
      </c>
      <c r="Q13" s="11">
        <v>1.4815593688552797</v>
      </c>
    </row>
    <row r="14" spans="1:17" ht="19.5" customHeight="1">
      <c r="A14" s="17" t="s">
        <v>34</v>
      </c>
      <c r="B14" s="100" t="s">
        <v>61</v>
      </c>
      <c r="C14" s="22">
        <v>0.007713947847444425</v>
      </c>
      <c r="D14" s="23">
        <v>0.015677723966164656</v>
      </c>
      <c r="E14" s="23">
        <v>0.01354379454697433</v>
      </c>
      <c r="F14" s="23">
        <v>0.018174582395957112</v>
      </c>
      <c r="G14" s="23">
        <v>0.017679370026618253</v>
      </c>
      <c r="H14" s="23">
        <v>0.040514913979089545</v>
      </c>
      <c r="I14" s="23">
        <v>0.038337632120843804</v>
      </c>
      <c r="J14" s="23">
        <v>0.004347779606559687</v>
      </c>
      <c r="K14" s="23">
        <v>0.021016568062666875</v>
      </c>
      <c r="L14" s="23">
        <v>1.124699826479495</v>
      </c>
      <c r="M14" s="23">
        <v>0.02647516067103725</v>
      </c>
      <c r="N14" s="23">
        <v>0.03159936993197799</v>
      </c>
      <c r="O14" s="30">
        <v>0.05058798081347833</v>
      </c>
      <c r="P14" s="11">
        <v>1.4103686504483073</v>
      </c>
      <c r="Q14" s="11">
        <v>0.9770286240650125</v>
      </c>
    </row>
    <row r="15" spans="1:17" ht="19.5" customHeight="1">
      <c r="A15" s="17" t="s">
        <v>35</v>
      </c>
      <c r="B15" s="100" t="s">
        <v>9</v>
      </c>
      <c r="C15" s="22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1</v>
      </c>
      <c r="N15" s="23">
        <v>0</v>
      </c>
      <c r="O15" s="30">
        <v>0</v>
      </c>
      <c r="P15" s="11">
        <v>1</v>
      </c>
      <c r="Q15" s="11">
        <v>0.6927469805532397</v>
      </c>
    </row>
    <row r="16" spans="1:17" ht="19.5" customHeight="1">
      <c r="A16" s="17" t="s">
        <v>36</v>
      </c>
      <c r="B16" s="100" t="s">
        <v>58</v>
      </c>
      <c r="C16" s="22">
        <v>0.03856758120572297</v>
      </c>
      <c r="D16" s="23">
        <v>0.10257707843176654</v>
      </c>
      <c r="E16" s="23">
        <v>0.10290836491590319</v>
      </c>
      <c r="F16" s="23">
        <v>0.1189848187544079</v>
      </c>
      <c r="G16" s="23">
        <v>0.07718040149561303</v>
      </c>
      <c r="H16" s="23">
        <v>0.07978491936217007</v>
      </c>
      <c r="I16" s="23">
        <v>0.10123561035934886</v>
      </c>
      <c r="J16" s="23">
        <v>0.0227560153861461</v>
      </c>
      <c r="K16" s="23">
        <v>0.1843352897590034</v>
      </c>
      <c r="L16" s="23">
        <v>0.14943614682398168</v>
      </c>
      <c r="M16" s="23">
        <v>0.06020185638305491</v>
      </c>
      <c r="N16" s="23">
        <v>1.0848380443064514</v>
      </c>
      <c r="O16" s="30">
        <v>0.27146545873106803</v>
      </c>
      <c r="P16" s="11">
        <v>2.394271585914638</v>
      </c>
      <c r="Q16" s="11">
        <v>1.658624411766782</v>
      </c>
    </row>
    <row r="17" spans="1:17" ht="19.5" customHeight="1">
      <c r="A17" s="102" t="s">
        <v>37</v>
      </c>
      <c r="B17" s="101" t="s">
        <v>10</v>
      </c>
      <c r="C17" s="28">
        <v>8.163997523919612E-06</v>
      </c>
      <c r="D17" s="32">
        <v>1.104486334323782E-05</v>
      </c>
      <c r="E17" s="32">
        <v>4.670701396992243E-05</v>
      </c>
      <c r="F17" s="32">
        <v>1.0567881899959756E-05</v>
      </c>
      <c r="G17" s="32">
        <v>9.885785197776344E-05</v>
      </c>
      <c r="H17" s="32">
        <v>5.1460871091254484E-06</v>
      </c>
      <c r="I17" s="32">
        <v>8.47303755124728E-06</v>
      </c>
      <c r="J17" s="32">
        <v>1.160798973696E-05</v>
      </c>
      <c r="K17" s="32">
        <v>2.345815783796357E-05</v>
      </c>
      <c r="L17" s="32">
        <v>5.430016859846136E-06</v>
      </c>
      <c r="M17" s="32">
        <v>4.974298757624242E-06</v>
      </c>
      <c r="N17" s="32">
        <v>1.5770624931064074E-05</v>
      </c>
      <c r="O17" s="31">
        <v>1.0000176840895791</v>
      </c>
      <c r="P17" s="12">
        <v>1.0002678859110778</v>
      </c>
      <c r="Q17" s="12">
        <v>0.6929325577092716</v>
      </c>
    </row>
    <row r="18" spans="1:17" ht="19.5" customHeight="1">
      <c r="A18" s="6"/>
      <c r="B18" s="100" t="s">
        <v>48</v>
      </c>
      <c r="C18" s="22">
        <v>1.4394462596308835</v>
      </c>
      <c r="D18" s="23">
        <v>1.698807040268012</v>
      </c>
      <c r="E18" s="23">
        <v>1.4634245068606493</v>
      </c>
      <c r="F18" s="23">
        <v>1.4218860003285603</v>
      </c>
      <c r="G18" s="23">
        <v>1.3353944526387884</v>
      </c>
      <c r="H18" s="23">
        <v>1.3349155597476983</v>
      </c>
      <c r="I18" s="23">
        <v>1.3021988350545644</v>
      </c>
      <c r="J18" s="23">
        <v>1.144465929850579</v>
      </c>
      <c r="K18" s="23">
        <v>1.5548653967606076</v>
      </c>
      <c r="L18" s="23">
        <v>1.4310698199809817</v>
      </c>
      <c r="M18" s="23">
        <v>1.2201191835969811</v>
      </c>
      <c r="N18" s="23">
        <v>1.3453588530569103</v>
      </c>
      <c r="O18" s="30">
        <v>2.073918479866551</v>
      </c>
      <c r="P18" s="20"/>
      <c r="Q18" s="21"/>
    </row>
    <row r="19" spans="1:17" ht="19.5" customHeight="1">
      <c r="A19" s="7"/>
      <c r="B19" s="101" t="s">
        <v>49</v>
      </c>
      <c r="C19" s="28">
        <v>0.9971720500279492</v>
      </c>
      <c r="D19" s="32">
        <v>1.1768434476882512</v>
      </c>
      <c r="E19" s="32">
        <v>1.0137829083953285</v>
      </c>
      <c r="F19" s="32">
        <v>0.9850072334185329</v>
      </c>
      <c r="G19" s="32">
        <v>0.9250904749130668</v>
      </c>
      <c r="H19" s="32">
        <v>0.9247587233087557</v>
      </c>
      <c r="I19" s="32">
        <v>0.9020943110639956</v>
      </c>
      <c r="J19" s="32">
        <v>0.7928253172500445</v>
      </c>
      <c r="K19" s="32">
        <v>1.077128308772626</v>
      </c>
      <c r="L19" s="32">
        <v>0.9913692967526934</v>
      </c>
      <c r="M19" s="32">
        <v>0.8452338803518925</v>
      </c>
      <c r="N19" s="32">
        <v>0.9319932832157443</v>
      </c>
      <c r="O19" s="31">
        <v>1.4367007648411179</v>
      </c>
      <c r="P19" s="22"/>
      <c r="Q19" s="23"/>
    </row>
  </sheetData>
  <sheetProtection/>
  <mergeCells count="1">
    <mergeCell ref="B3:B4"/>
  </mergeCells>
  <printOptions/>
  <pageMargins left="0.2" right="0.2" top="0.984" bottom="0.984" header="0.512" footer="0.51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19"/>
  <sheetViews>
    <sheetView zoomScalePageLayoutView="0" workbookViewId="0" topLeftCell="A1">
      <selection activeCell="J5" sqref="J5"/>
    </sheetView>
  </sheetViews>
  <sheetFormatPr defaultColWidth="9.00390625" defaultRowHeight="13.5"/>
  <cols>
    <col min="1" max="1" width="6.00390625" style="0" customWidth="1"/>
    <col min="2" max="2" width="3.625" style="0" customWidth="1"/>
    <col min="3" max="10" width="12.875" style="0" customWidth="1"/>
    <col min="11" max="11" width="9.25390625" style="0" customWidth="1"/>
  </cols>
  <sheetData>
    <row r="4" spans="2:10" ht="13.5">
      <c r="B4" t="s">
        <v>75</v>
      </c>
      <c r="J4" s="115" t="s">
        <v>84</v>
      </c>
    </row>
    <row r="5" spans="2:10" ht="40.5" customHeight="1">
      <c r="B5" s="24"/>
      <c r="C5" s="123"/>
      <c r="D5" s="113" t="s">
        <v>81</v>
      </c>
      <c r="E5" s="113" t="s">
        <v>82</v>
      </c>
      <c r="F5" s="113" t="s">
        <v>83</v>
      </c>
      <c r="G5" s="113" t="s">
        <v>14</v>
      </c>
      <c r="H5" s="113" t="s">
        <v>15</v>
      </c>
      <c r="I5" s="114" t="s">
        <v>76</v>
      </c>
      <c r="J5" s="114" t="s">
        <v>77</v>
      </c>
    </row>
    <row r="6" spans="2:10" ht="19.5" customHeight="1">
      <c r="B6" s="119" t="s">
        <v>80</v>
      </c>
      <c r="C6" s="116" t="s">
        <v>0</v>
      </c>
      <c r="D6" s="109">
        <v>2540.8517304083857</v>
      </c>
      <c r="E6" s="109">
        <v>87284.32585690968</v>
      </c>
      <c r="F6" s="109">
        <v>9848.602260412143</v>
      </c>
      <c r="G6" s="109">
        <v>13312.664867143538</v>
      </c>
      <c r="H6" s="109">
        <v>9057.803116712557</v>
      </c>
      <c r="I6" s="109">
        <v>275766.75216841366</v>
      </c>
      <c r="J6" s="109">
        <v>397810.99999999994</v>
      </c>
    </row>
    <row r="7" spans="2:10" ht="19.5" customHeight="1">
      <c r="B7" s="120" t="s">
        <v>78</v>
      </c>
      <c r="C7" s="35" t="s">
        <v>1</v>
      </c>
      <c r="D7" s="110">
        <v>151.37465483751862</v>
      </c>
      <c r="E7" s="110">
        <v>5357.833068486979</v>
      </c>
      <c r="F7" s="110">
        <v>1864.8464033085693</v>
      </c>
      <c r="G7" s="110">
        <v>2524.5403237072733</v>
      </c>
      <c r="H7" s="110">
        <v>300.02692108020983</v>
      </c>
      <c r="I7" s="110">
        <v>11813.378628579449</v>
      </c>
      <c r="J7" s="110">
        <v>22012</v>
      </c>
    </row>
    <row r="8" spans="2:10" ht="19.5" customHeight="1">
      <c r="B8" s="120" t="s">
        <v>27</v>
      </c>
      <c r="C8" s="35" t="s">
        <v>2</v>
      </c>
      <c r="D8" s="110">
        <v>19580.557789245453</v>
      </c>
      <c r="E8" s="110">
        <v>241686.89355431742</v>
      </c>
      <c r="F8" s="110">
        <v>64822.944329700564</v>
      </c>
      <c r="G8" s="110">
        <v>208525.9461483384</v>
      </c>
      <c r="H8" s="110">
        <v>7684.01694488856</v>
      </c>
      <c r="I8" s="110">
        <v>2181598.641233509</v>
      </c>
      <c r="J8" s="110">
        <v>2723898.999999999</v>
      </c>
    </row>
    <row r="9" spans="2:10" ht="19.5" customHeight="1">
      <c r="B9" s="120" t="s">
        <v>28</v>
      </c>
      <c r="C9" s="35" t="s">
        <v>3</v>
      </c>
      <c r="D9" s="110">
        <v>807.1695194656492</v>
      </c>
      <c r="E9" s="110">
        <v>32325.92860997143</v>
      </c>
      <c r="F9" s="110">
        <v>10938.21762684083</v>
      </c>
      <c r="G9" s="110">
        <v>631876.5342978368</v>
      </c>
      <c r="H9" s="110">
        <v>72.89906957528183</v>
      </c>
      <c r="I9" s="110">
        <v>10679.250876310118</v>
      </c>
      <c r="J9" s="110">
        <v>686700.0000000001</v>
      </c>
    </row>
    <row r="10" spans="2:10" ht="19.5" customHeight="1">
      <c r="B10" s="120" t="s">
        <v>29</v>
      </c>
      <c r="C10" s="117" t="s">
        <v>4</v>
      </c>
      <c r="D10" s="110">
        <v>3794.0284049976513</v>
      </c>
      <c r="E10" s="110">
        <v>126948.73039314545</v>
      </c>
      <c r="F10" s="110">
        <v>44220.564201469635</v>
      </c>
      <c r="G10" s="110">
        <v>12882.227667122044</v>
      </c>
      <c r="H10" s="110">
        <v>253.3210487913395</v>
      </c>
      <c r="I10" s="110">
        <v>57801.12828447391</v>
      </c>
      <c r="J10" s="110">
        <v>245900</v>
      </c>
    </row>
    <row r="11" spans="2:10" ht="19.5" customHeight="1">
      <c r="B11" s="120" t="s">
        <v>30</v>
      </c>
      <c r="C11" s="35" t="s">
        <v>5</v>
      </c>
      <c r="D11" s="110">
        <v>20753.894699282286</v>
      </c>
      <c r="E11" s="110">
        <v>433073.9056030969</v>
      </c>
      <c r="F11" s="110">
        <v>41040.53831470902</v>
      </c>
      <c r="G11" s="110">
        <v>112738.12881244712</v>
      </c>
      <c r="H11" s="110">
        <v>1227.8903968945422</v>
      </c>
      <c r="I11" s="110">
        <v>265712.64217357</v>
      </c>
      <c r="J11" s="110">
        <v>874546.9999999999</v>
      </c>
    </row>
    <row r="12" spans="2:10" ht="19.5" customHeight="1">
      <c r="B12" s="120" t="s">
        <v>31</v>
      </c>
      <c r="C12" s="35" t="s">
        <v>6</v>
      </c>
      <c r="D12" s="110">
        <v>4378.266462715609</v>
      </c>
      <c r="E12" s="110">
        <v>251011.19775678727</v>
      </c>
      <c r="F12" s="110">
        <v>26043.66991397536</v>
      </c>
      <c r="G12" s="110">
        <v>24827.215249965506</v>
      </c>
      <c r="H12" s="110">
        <v>474.07030737621244</v>
      </c>
      <c r="I12" s="110">
        <v>75245.58030918003</v>
      </c>
      <c r="J12" s="110">
        <v>381979.99999999994</v>
      </c>
    </row>
    <row r="13" spans="2:10" ht="19.5" customHeight="1">
      <c r="B13" s="120" t="s">
        <v>32</v>
      </c>
      <c r="C13" s="35" t="s">
        <v>7</v>
      </c>
      <c r="D13" s="110">
        <v>1758.058275227373</v>
      </c>
      <c r="E13" s="110">
        <v>718023.8398137041</v>
      </c>
      <c r="F13" s="110">
        <v>10526.302887570637</v>
      </c>
      <c r="G13" s="110">
        <v>7467.427501435079</v>
      </c>
      <c r="H13" s="110">
        <v>78.13189812026133</v>
      </c>
      <c r="I13" s="110">
        <v>19042.239623942445</v>
      </c>
      <c r="J13" s="110">
        <v>756895.9999999999</v>
      </c>
    </row>
    <row r="14" spans="2:10" ht="19.5" customHeight="1">
      <c r="B14" s="120" t="s">
        <v>33</v>
      </c>
      <c r="C14" s="35" t="s">
        <v>8</v>
      </c>
      <c r="D14" s="110">
        <v>11479.169900521018</v>
      </c>
      <c r="E14" s="110">
        <v>232085.34270793517</v>
      </c>
      <c r="F14" s="110">
        <v>54223.72113415791</v>
      </c>
      <c r="G14" s="110">
        <v>71743.70363639362</v>
      </c>
      <c r="H14" s="110">
        <v>1986.4040882063493</v>
      </c>
      <c r="I14" s="110">
        <v>180391.65853278598</v>
      </c>
      <c r="J14" s="110">
        <v>551910</v>
      </c>
    </row>
    <row r="15" spans="2:10" ht="19.5" customHeight="1">
      <c r="B15" s="120" t="s">
        <v>34</v>
      </c>
      <c r="C15" s="35" t="s">
        <v>61</v>
      </c>
      <c r="D15" s="110">
        <v>6256.466371012037</v>
      </c>
      <c r="E15" s="110">
        <v>184255.1899143635</v>
      </c>
      <c r="F15" s="110">
        <v>40019.98882515442</v>
      </c>
      <c r="G15" s="110">
        <v>94437.0636654021</v>
      </c>
      <c r="H15" s="110">
        <v>176.06699622092611</v>
      </c>
      <c r="I15" s="110">
        <v>70484.22422784702</v>
      </c>
      <c r="J15" s="110">
        <v>395629</v>
      </c>
    </row>
    <row r="16" spans="2:10" ht="19.5" customHeight="1">
      <c r="B16" s="120" t="s">
        <v>35</v>
      </c>
      <c r="C16" s="35" t="s">
        <v>9</v>
      </c>
      <c r="D16" s="110">
        <v>0</v>
      </c>
      <c r="E16" s="110">
        <v>12081</v>
      </c>
      <c r="F16" s="110">
        <v>561116</v>
      </c>
      <c r="G16" s="110">
        <v>0</v>
      </c>
      <c r="H16" s="110">
        <v>0</v>
      </c>
      <c r="I16" s="110">
        <v>0</v>
      </c>
      <c r="J16" s="110">
        <v>573197</v>
      </c>
    </row>
    <row r="17" spans="2:10" ht="19.5" customHeight="1">
      <c r="B17" s="120" t="s">
        <v>36</v>
      </c>
      <c r="C17" s="35" t="s">
        <v>79</v>
      </c>
      <c r="D17" s="110">
        <v>122572.04707944636</v>
      </c>
      <c r="E17" s="110">
        <v>880152.2683141129</v>
      </c>
      <c r="F17" s="110">
        <v>888892.1102106652</v>
      </c>
      <c r="G17" s="110">
        <v>130679.75607109387</v>
      </c>
      <c r="H17" s="110">
        <v>1134.9152379704929</v>
      </c>
      <c r="I17" s="110">
        <v>421193.90308671107</v>
      </c>
      <c r="J17" s="110">
        <v>2444625</v>
      </c>
    </row>
    <row r="18" spans="2:10" ht="19.5" customHeight="1">
      <c r="B18" s="121" t="s">
        <v>37</v>
      </c>
      <c r="C18" s="118" t="s">
        <v>10</v>
      </c>
      <c r="D18" s="111">
        <v>2.4316029358656728</v>
      </c>
      <c r="E18" s="111">
        <v>41.41637856817922</v>
      </c>
      <c r="F18" s="111">
        <v>15.81043748307652</v>
      </c>
      <c r="G18" s="111">
        <v>13.490785401242594</v>
      </c>
      <c r="H18" s="111">
        <v>0.3692422190460563</v>
      </c>
      <c r="I18" s="111">
        <v>30786.481553392587</v>
      </c>
      <c r="J18" s="111">
        <v>30859.999999999996</v>
      </c>
    </row>
    <row r="19" spans="2:10" ht="19.5" customHeight="1">
      <c r="B19" s="165" t="s">
        <v>64</v>
      </c>
      <c r="C19" s="165"/>
      <c r="D19" s="112">
        <v>194074.3164900952</v>
      </c>
      <c r="E19" s="112">
        <v>3204327.871971399</v>
      </c>
      <c r="F19" s="112">
        <v>1753573.316545447</v>
      </c>
      <c r="G19" s="112">
        <v>1311028.6990262868</v>
      </c>
      <c r="H19" s="112">
        <v>22445.915268055778</v>
      </c>
      <c r="I19" s="112">
        <v>3600515.880698716</v>
      </c>
      <c r="J19" s="112">
        <v>10085966</v>
      </c>
    </row>
  </sheetData>
  <sheetProtection/>
  <mergeCells count="1">
    <mergeCell ref="B19:C19"/>
  </mergeCells>
  <printOptions/>
  <pageMargins left="0.39" right="0.2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19"/>
  <sheetViews>
    <sheetView zoomScalePageLayoutView="0" workbookViewId="0" topLeftCell="A1">
      <selection activeCell="J5" sqref="J5"/>
    </sheetView>
  </sheetViews>
  <sheetFormatPr defaultColWidth="9.00390625" defaultRowHeight="13.5"/>
  <cols>
    <col min="1" max="1" width="5.75390625" style="0" customWidth="1"/>
    <col min="2" max="2" width="3.25390625" style="0" customWidth="1"/>
    <col min="3" max="10" width="13.00390625" style="0" customWidth="1"/>
    <col min="11" max="11" width="8.625" style="0" customWidth="1"/>
  </cols>
  <sheetData>
    <row r="4" ht="13.5">
      <c r="B4" t="s">
        <v>85</v>
      </c>
    </row>
    <row r="5" spans="2:10" ht="40.5" customHeight="1">
      <c r="B5" s="24"/>
      <c r="C5" s="123"/>
      <c r="D5" s="122" t="s">
        <v>81</v>
      </c>
      <c r="E5" s="113" t="s">
        <v>12</v>
      </c>
      <c r="F5" s="113" t="s">
        <v>83</v>
      </c>
      <c r="G5" s="113" t="s">
        <v>89</v>
      </c>
      <c r="H5" s="113" t="s">
        <v>15</v>
      </c>
      <c r="I5" s="114" t="s">
        <v>76</v>
      </c>
      <c r="J5" s="114" t="s">
        <v>62</v>
      </c>
    </row>
    <row r="6" spans="2:10" ht="19.5" customHeight="1">
      <c r="B6" s="119" t="s">
        <v>86</v>
      </c>
      <c r="C6" s="116" t="s">
        <v>0</v>
      </c>
      <c r="D6" s="168">
        <v>0.01366578315481469</v>
      </c>
      <c r="E6" s="168">
        <v>0.028571946755932012</v>
      </c>
      <c r="F6" s="168">
        <v>0.006681122276063903</v>
      </c>
      <c r="G6" s="168">
        <v>0.010786822508543088</v>
      </c>
      <c r="H6" s="168">
        <v>0.2779063945237492</v>
      </c>
      <c r="I6" s="168">
        <v>0.1114549093434214</v>
      </c>
      <c r="J6" s="169">
        <v>0.04704528758327305</v>
      </c>
    </row>
    <row r="7" spans="2:10" ht="19.5" customHeight="1">
      <c r="B7" s="120" t="s">
        <v>87</v>
      </c>
      <c r="C7" s="35" t="s">
        <v>1</v>
      </c>
      <c r="D7" s="169">
        <v>0.0008141573880078236</v>
      </c>
      <c r="E7" s="169">
        <v>0.001753851217353055</v>
      </c>
      <c r="F7" s="169">
        <v>0.0012650797054384382</v>
      </c>
      <c r="G7" s="169">
        <v>0.002045553513083614</v>
      </c>
      <c r="H7" s="169">
        <v>0.009205256376529004</v>
      </c>
      <c r="I7" s="169">
        <v>0.004774538749630472</v>
      </c>
      <c r="J7" s="169">
        <v>0.00260314790260452</v>
      </c>
    </row>
    <row r="8" spans="2:10" ht="19.5" customHeight="1">
      <c r="B8" s="120" t="s">
        <v>27</v>
      </c>
      <c r="C8" s="35" t="s">
        <v>2</v>
      </c>
      <c r="D8" s="169">
        <v>0.10531258223207614</v>
      </c>
      <c r="E8" s="169">
        <v>0.07911460604692186</v>
      </c>
      <c r="F8" s="169">
        <v>0.043974769810948666</v>
      </c>
      <c r="G8" s="169">
        <v>0.1689618413725436</v>
      </c>
      <c r="H8" s="169">
        <v>0.23575666385078267</v>
      </c>
      <c r="I8" s="169">
        <v>0.8817229664942271</v>
      </c>
      <c r="J8" s="169">
        <v>0.32212938255299595</v>
      </c>
    </row>
    <row r="9" spans="2:10" ht="19.5" customHeight="1">
      <c r="B9" s="120" t="s">
        <v>28</v>
      </c>
      <c r="C9" s="35" t="s">
        <v>3</v>
      </c>
      <c r="D9" s="169">
        <v>0.004341301576231924</v>
      </c>
      <c r="E9" s="169">
        <v>0.010581678921302535</v>
      </c>
      <c r="F9" s="169">
        <v>0.007420298588041759</v>
      </c>
      <c r="G9" s="169">
        <v>0.5119891539977287</v>
      </c>
      <c r="H9" s="169">
        <v>0.0022366480402320078</v>
      </c>
      <c r="I9" s="169">
        <v>0.004316165487374984</v>
      </c>
      <c r="J9" s="169">
        <v>0.08120941598757606</v>
      </c>
    </row>
    <row r="10" spans="2:10" ht="19.5" customHeight="1">
      <c r="B10" s="120" t="s">
        <v>29</v>
      </c>
      <c r="C10" s="117" t="s">
        <v>4</v>
      </c>
      <c r="D10" s="169">
        <v>0.020405901235949677</v>
      </c>
      <c r="E10" s="169">
        <v>0.04155582723377341</v>
      </c>
      <c r="F10" s="169">
        <v>0.02999846970509997</v>
      </c>
      <c r="G10" s="169">
        <v>0.010438053143127346</v>
      </c>
      <c r="H10" s="169">
        <v>0.007772253207478277</v>
      </c>
      <c r="I10" s="169">
        <v>0.02336111754675625</v>
      </c>
      <c r="J10" s="169">
        <v>0.029080232112050308</v>
      </c>
    </row>
    <row r="11" spans="2:10" ht="19.5" customHeight="1">
      <c r="B11" s="120" t="s">
        <v>30</v>
      </c>
      <c r="C11" s="35" t="s">
        <v>5</v>
      </c>
      <c r="D11" s="169">
        <v>0.11162328804312575</v>
      </c>
      <c r="E11" s="169">
        <v>0.14176387857494882</v>
      </c>
      <c r="F11" s="169">
        <v>0.027841194872721155</v>
      </c>
      <c r="G11" s="169">
        <v>0.09134806573900234</v>
      </c>
      <c r="H11" s="169">
        <v>0.037673438986731575</v>
      </c>
      <c r="I11" s="169">
        <v>0.10739140310420754</v>
      </c>
      <c r="J11" s="169">
        <v>0.10342427715696323</v>
      </c>
    </row>
    <row r="12" spans="2:10" ht="19.5" customHeight="1">
      <c r="B12" s="120" t="s">
        <v>31</v>
      </c>
      <c r="C12" s="35" t="s">
        <v>6</v>
      </c>
      <c r="D12" s="169">
        <v>0.023548182429303864</v>
      </c>
      <c r="E12" s="169">
        <v>0.08216685535507175</v>
      </c>
      <c r="F12" s="169">
        <v>0.017667577450268</v>
      </c>
      <c r="G12" s="169">
        <v>0.02011669090714778</v>
      </c>
      <c r="H12" s="169">
        <v>0.014545157161851086</v>
      </c>
      <c r="I12" s="169">
        <v>0.03041153172348738</v>
      </c>
      <c r="J12" s="169">
        <v>0.04517310720683601</v>
      </c>
    </row>
    <row r="13" spans="2:10" ht="19.5" customHeight="1">
      <c r="B13" s="120" t="s">
        <v>32</v>
      </c>
      <c r="C13" s="35" t="s">
        <v>7</v>
      </c>
      <c r="D13" s="169">
        <v>0.009455586437908078</v>
      </c>
      <c r="E13" s="169">
        <v>0.23504035483162247</v>
      </c>
      <c r="F13" s="169">
        <v>0.007140862718097107</v>
      </c>
      <c r="G13" s="169">
        <v>0.006050615399490406</v>
      </c>
      <c r="H13" s="169">
        <v>0.002397198727342108</v>
      </c>
      <c r="I13" s="169">
        <v>0.007696181915672233</v>
      </c>
      <c r="J13" s="169">
        <v>0.0895108229551949</v>
      </c>
    </row>
    <row r="14" spans="2:10" ht="19.5" customHeight="1">
      <c r="B14" s="120" t="s">
        <v>33</v>
      </c>
      <c r="C14" s="35" t="s">
        <v>8</v>
      </c>
      <c r="D14" s="169">
        <v>0.06173986651026751</v>
      </c>
      <c r="E14" s="169">
        <v>0.07597160188364356</v>
      </c>
      <c r="F14" s="169">
        <v>0.03678443921090372</v>
      </c>
      <c r="G14" s="169">
        <v>0.058131606628308824</v>
      </c>
      <c r="H14" s="169">
        <v>0.060945727248376935</v>
      </c>
      <c r="I14" s="169">
        <v>0.0729077591478556</v>
      </c>
      <c r="J14" s="169">
        <v>0.06526909680748957</v>
      </c>
    </row>
    <row r="15" spans="2:10" ht="19.5" customHeight="1">
      <c r="B15" s="120" t="s">
        <v>34</v>
      </c>
      <c r="C15" s="35" t="s">
        <v>61</v>
      </c>
      <c r="D15" s="169">
        <v>0.033649941757088964</v>
      </c>
      <c r="E15" s="169">
        <v>0.06031471772340646</v>
      </c>
      <c r="F15" s="169">
        <v>0.027148871662970215</v>
      </c>
      <c r="G15" s="169">
        <v>0.07651930354686758</v>
      </c>
      <c r="H15" s="169">
        <v>0.0054019880410188115</v>
      </c>
      <c r="I15" s="169">
        <v>0.02848716445939954</v>
      </c>
      <c r="J15" s="169">
        <v>0.04678724339267325</v>
      </c>
    </row>
    <row r="16" spans="2:10" ht="19.5" customHeight="1">
      <c r="B16" s="120" t="s">
        <v>35</v>
      </c>
      <c r="C16" s="35" t="s">
        <v>9</v>
      </c>
      <c r="D16" s="169">
        <v>0</v>
      </c>
      <c r="E16" s="169">
        <v>0.003954635444218068</v>
      </c>
      <c r="F16" s="169">
        <v>0.3806514374252931</v>
      </c>
      <c r="G16" s="169">
        <v>0</v>
      </c>
      <c r="H16" s="169">
        <v>0</v>
      </c>
      <c r="I16" s="169">
        <v>0</v>
      </c>
      <c r="J16" s="169">
        <v>0.06778650592082514</v>
      </c>
    </row>
    <row r="17" spans="2:10" ht="19.5" customHeight="1">
      <c r="B17" s="120" t="s">
        <v>36</v>
      </c>
      <c r="C17" s="35" t="s">
        <v>88</v>
      </c>
      <c r="D17" s="169">
        <v>0.6592446919207777</v>
      </c>
      <c r="E17" s="169">
        <v>0.2881120235563217</v>
      </c>
      <c r="F17" s="169">
        <v>0.6030091094670117</v>
      </c>
      <c r="G17" s="169">
        <v>0.10588558701553596</v>
      </c>
      <c r="H17" s="169">
        <v>0.03482082772283904</v>
      </c>
      <c r="I17" s="169">
        <v>0.17023128392164522</v>
      </c>
      <c r="J17" s="169">
        <v>0.2891023278849979</v>
      </c>
    </row>
    <row r="18" spans="2:10" ht="19.5" customHeight="1">
      <c r="B18" s="121" t="s">
        <v>37</v>
      </c>
      <c r="C18" s="118" t="s">
        <v>10</v>
      </c>
      <c r="D18" s="170">
        <v>1.307819659150678E-05</v>
      </c>
      <c r="E18" s="170">
        <v>1.3557377589344847E-05</v>
      </c>
      <c r="F18" s="170">
        <v>1.0725528686146555E-05</v>
      </c>
      <c r="G18" s="170">
        <v>1.0931147826248293E-05</v>
      </c>
      <c r="H18" s="170">
        <v>1.1328881018809446E-05</v>
      </c>
      <c r="I18" s="170">
        <v>0.012442778121565402</v>
      </c>
      <c r="J18" s="169">
        <v>0.003649515912882767</v>
      </c>
    </row>
    <row r="19" spans="2:10" ht="19.5" customHeight="1">
      <c r="B19" s="165" t="s">
        <v>64</v>
      </c>
      <c r="C19" s="165"/>
      <c r="D19" s="171">
        <v>1.0438143608821435</v>
      </c>
      <c r="E19" s="171">
        <v>1.048915534922105</v>
      </c>
      <c r="F19" s="171">
        <v>1.1895939584215438</v>
      </c>
      <c r="G19" s="171">
        <v>1.0622842249192057</v>
      </c>
      <c r="H19" s="171">
        <v>0.6886728827679495</v>
      </c>
      <c r="I19" s="171">
        <v>1.4551978000152435</v>
      </c>
      <c r="J19" s="171">
        <v>1.1927703633763627</v>
      </c>
    </row>
  </sheetData>
  <sheetProtection/>
  <mergeCells count="1">
    <mergeCell ref="B19:C19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J19"/>
  <sheetViews>
    <sheetView zoomScalePageLayoutView="0" workbookViewId="0" topLeftCell="A1">
      <selection activeCell="J5" sqref="J5"/>
    </sheetView>
  </sheetViews>
  <sheetFormatPr defaultColWidth="9.00390625" defaultRowHeight="13.5"/>
  <cols>
    <col min="2" max="2" width="3.875" style="0" customWidth="1"/>
    <col min="3" max="3" width="13.00390625" style="0" bestFit="1" customWidth="1"/>
    <col min="4" max="10" width="13.00390625" style="0" customWidth="1"/>
    <col min="11" max="11" width="8.625" style="0" customWidth="1"/>
  </cols>
  <sheetData>
    <row r="1" ht="18" customHeight="1"/>
    <row r="2" ht="18" customHeight="1"/>
    <row r="4" ht="13.5">
      <c r="B4" t="s">
        <v>90</v>
      </c>
    </row>
    <row r="5" spans="2:10" ht="42" customHeight="1">
      <c r="B5" s="24"/>
      <c r="C5" s="123"/>
      <c r="D5" s="113" t="s">
        <v>81</v>
      </c>
      <c r="E5" s="113" t="s">
        <v>12</v>
      </c>
      <c r="F5" s="113" t="s">
        <v>83</v>
      </c>
      <c r="G5" s="113" t="s">
        <v>91</v>
      </c>
      <c r="H5" s="113" t="s">
        <v>15</v>
      </c>
      <c r="I5" s="114" t="s">
        <v>76</v>
      </c>
      <c r="J5" s="114" t="s">
        <v>64</v>
      </c>
    </row>
    <row r="6" spans="2:10" ht="19.5" customHeight="1">
      <c r="B6" s="119" t="s">
        <v>86</v>
      </c>
      <c r="C6" s="116" t="s">
        <v>0</v>
      </c>
      <c r="D6" s="172">
        <v>0.00638708263574508</v>
      </c>
      <c r="E6" s="172">
        <v>0.21941154431855753</v>
      </c>
      <c r="F6" s="172">
        <v>0.02475698826933429</v>
      </c>
      <c r="G6" s="172">
        <v>0.033464798276426594</v>
      </c>
      <c r="H6" s="172">
        <v>0.02276911175586537</v>
      </c>
      <c r="I6" s="172">
        <v>0.6932104747440712</v>
      </c>
      <c r="J6" s="173">
        <v>1</v>
      </c>
    </row>
    <row r="7" spans="2:10" ht="19.5" customHeight="1">
      <c r="B7" s="120" t="s">
        <v>78</v>
      </c>
      <c r="C7" s="35" t="s">
        <v>1</v>
      </c>
      <c r="D7" s="174">
        <v>0.006876915084386636</v>
      </c>
      <c r="E7" s="174">
        <v>0.24340510033104573</v>
      </c>
      <c r="F7" s="174">
        <v>0.08471953494950796</v>
      </c>
      <c r="G7" s="174">
        <v>0.11468927510936186</v>
      </c>
      <c r="H7" s="174">
        <v>0.013630152693086036</v>
      </c>
      <c r="I7" s="174">
        <v>0.5366790218326117</v>
      </c>
      <c r="J7" s="175">
        <v>1</v>
      </c>
    </row>
    <row r="8" spans="2:10" ht="19.5" customHeight="1">
      <c r="B8" s="120" t="s">
        <v>27</v>
      </c>
      <c r="C8" s="35" t="s">
        <v>2</v>
      </c>
      <c r="D8" s="174">
        <v>0.007188430183808379</v>
      </c>
      <c r="E8" s="174">
        <v>0.08872828748581262</v>
      </c>
      <c r="F8" s="174">
        <v>0.023797851656651214</v>
      </c>
      <c r="G8" s="174">
        <v>0.07655421370188045</v>
      </c>
      <c r="H8" s="174">
        <v>0.0028209625044425517</v>
      </c>
      <c r="I8" s="174">
        <v>0.8009102544674048</v>
      </c>
      <c r="J8" s="175">
        <v>1</v>
      </c>
    </row>
    <row r="9" spans="2:10" ht="19.5" customHeight="1">
      <c r="B9" s="120" t="s">
        <v>28</v>
      </c>
      <c r="C9" s="35" t="s">
        <v>3</v>
      </c>
      <c r="D9" s="174">
        <v>0.0011754325316231965</v>
      </c>
      <c r="E9" s="174">
        <v>0.04707430990239031</v>
      </c>
      <c r="F9" s="174">
        <v>0.015928669909481327</v>
      </c>
      <c r="G9" s="174">
        <v>0.9201638769445707</v>
      </c>
      <c r="H9" s="174">
        <v>0.00010615854022904007</v>
      </c>
      <c r="I9" s="174">
        <v>0.015551552171705426</v>
      </c>
      <c r="J9" s="175">
        <v>1</v>
      </c>
    </row>
    <row r="10" spans="2:10" ht="19.5" customHeight="1">
      <c r="B10" s="120" t="s">
        <v>29</v>
      </c>
      <c r="C10" s="117" t="s">
        <v>4</v>
      </c>
      <c r="D10" s="174">
        <v>0.015429151708001835</v>
      </c>
      <c r="E10" s="174">
        <v>0.5162616120095382</v>
      </c>
      <c r="F10" s="174">
        <v>0.17983149329593182</v>
      </c>
      <c r="G10" s="174">
        <v>0.05238807510013031</v>
      </c>
      <c r="H10" s="174">
        <v>0.001030179132945667</v>
      </c>
      <c r="I10" s="174">
        <v>0.23505948875345226</v>
      </c>
      <c r="J10" s="175">
        <v>1.0000000000000002</v>
      </c>
    </row>
    <row r="11" spans="2:10" ht="19.5" customHeight="1">
      <c r="B11" s="120" t="s">
        <v>30</v>
      </c>
      <c r="C11" s="35" t="s">
        <v>5</v>
      </c>
      <c r="D11" s="174">
        <v>0.023731022688640278</v>
      </c>
      <c r="E11" s="174">
        <v>0.4951979774707328</v>
      </c>
      <c r="F11" s="174">
        <v>0.04692776753531717</v>
      </c>
      <c r="G11" s="174">
        <v>0.1289103144970449</v>
      </c>
      <c r="H11" s="174">
        <v>0.0014040301972272986</v>
      </c>
      <c r="I11" s="174">
        <v>0.30382888761103755</v>
      </c>
      <c r="J11" s="175">
        <v>1</v>
      </c>
    </row>
    <row r="12" spans="2:10" ht="19.5" customHeight="1">
      <c r="B12" s="120" t="s">
        <v>31</v>
      </c>
      <c r="C12" s="35" t="s">
        <v>6</v>
      </c>
      <c r="D12" s="174">
        <v>0.011462030636985207</v>
      </c>
      <c r="E12" s="174">
        <v>0.6571317811319632</v>
      </c>
      <c r="F12" s="174">
        <v>0.06818071604266025</v>
      </c>
      <c r="G12" s="174">
        <v>0.064996113016298</v>
      </c>
      <c r="H12" s="174">
        <v>0.0012410867254207354</v>
      </c>
      <c r="I12" s="174">
        <v>0.19698827244667272</v>
      </c>
      <c r="J12" s="175">
        <v>1.0000000000000004</v>
      </c>
    </row>
    <row r="13" spans="2:10" ht="19.5" customHeight="1">
      <c r="B13" s="120" t="s">
        <v>32</v>
      </c>
      <c r="C13" s="35" t="s">
        <v>7</v>
      </c>
      <c r="D13" s="174">
        <v>0.002322721054447868</v>
      </c>
      <c r="E13" s="174">
        <v>0.9486426666460177</v>
      </c>
      <c r="F13" s="174">
        <v>0.013907198462629791</v>
      </c>
      <c r="G13" s="174">
        <v>0.009865856737828024</v>
      </c>
      <c r="H13" s="174">
        <v>0.0001032267287979608</v>
      </c>
      <c r="I13" s="174">
        <v>0.025158330370278675</v>
      </c>
      <c r="J13" s="175">
        <v>1</v>
      </c>
    </row>
    <row r="14" spans="2:10" ht="19.5" customHeight="1">
      <c r="B14" s="120" t="s">
        <v>33</v>
      </c>
      <c r="C14" s="35" t="s">
        <v>8</v>
      </c>
      <c r="D14" s="174">
        <v>0.02079898878534728</v>
      </c>
      <c r="E14" s="174">
        <v>0.4205130233333971</v>
      </c>
      <c r="F14" s="174">
        <v>0.09824739746364065</v>
      </c>
      <c r="G14" s="174">
        <v>0.1299916718964933</v>
      </c>
      <c r="H14" s="174">
        <v>0.003599144947919678</v>
      </c>
      <c r="I14" s="174">
        <v>0.3268497735732021</v>
      </c>
      <c r="J14" s="175">
        <v>1</v>
      </c>
    </row>
    <row r="15" spans="2:10" ht="19.5" customHeight="1">
      <c r="B15" s="120" t="s">
        <v>34</v>
      </c>
      <c r="C15" s="35" t="s">
        <v>61</v>
      </c>
      <c r="D15" s="174">
        <v>0.015813973118785622</v>
      </c>
      <c r="E15" s="174">
        <v>0.46572720886073443</v>
      </c>
      <c r="F15" s="174">
        <v>0.10115534711852371</v>
      </c>
      <c r="G15" s="174">
        <v>0.23870106505185942</v>
      </c>
      <c r="H15" s="174">
        <v>0.00044503056201877544</v>
      </c>
      <c r="I15" s="174">
        <v>0.17815737528807804</v>
      </c>
      <c r="J15" s="175">
        <v>1</v>
      </c>
    </row>
    <row r="16" spans="2:10" ht="19.5" customHeight="1">
      <c r="B16" s="120" t="s">
        <v>35</v>
      </c>
      <c r="C16" s="35" t="s">
        <v>9</v>
      </c>
      <c r="D16" s="174">
        <v>0</v>
      </c>
      <c r="E16" s="174">
        <v>0.021076523429117738</v>
      </c>
      <c r="F16" s="174">
        <v>0.9789234765708823</v>
      </c>
      <c r="G16" s="174">
        <v>0</v>
      </c>
      <c r="H16" s="174">
        <v>0</v>
      </c>
      <c r="I16" s="174">
        <v>0</v>
      </c>
      <c r="J16" s="175">
        <v>1</v>
      </c>
    </row>
    <row r="17" spans="2:10" ht="19.5" customHeight="1">
      <c r="B17" s="120" t="s">
        <v>36</v>
      </c>
      <c r="C17" s="35" t="s">
        <v>88</v>
      </c>
      <c r="D17" s="174">
        <v>0.05013940668996118</v>
      </c>
      <c r="E17" s="174">
        <v>0.36003569803716845</v>
      </c>
      <c r="F17" s="174">
        <v>0.36361082383214816</v>
      </c>
      <c r="G17" s="174">
        <v>0.053455951759919774</v>
      </c>
      <c r="H17" s="174">
        <v>0.0004642492153072528</v>
      </c>
      <c r="I17" s="174">
        <v>0.17229387046549516</v>
      </c>
      <c r="J17" s="175">
        <v>1</v>
      </c>
    </row>
    <row r="18" spans="2:10" ht="19.5" customHeight="1">
      <c r="B18" s="121" t="s">
        <v>37</v>
      </c>
      <c r="C18" s="118" t="s">
        <v>10</v>
      </c>
      <c r="D18" s="176">
        <v>7.879465119461027E-05</v>
      </c>
      <c r="E18" s="176">
        <v>0.0013420731875625153</v>
      </c>
      <c r="F18" s="176">
        <v>0.0005123278510394206</v>
      </c>
      <c r="G18" s="176">
        <v>0.0004371609008827801</v>
      </c>
      <c r="H18" s="176">
        <v>1.196507514731226E-05</v>
      </c>
      <c r="I18" s="176">
        <v>0.9976176783341734</v>
      </c>
      <c r="J18" s="177">
        <v>1</v>
      </c>
    </row>
    <row r="19" spans="2:10" ht="19.5" customHeight="1">
      <c r="B19" s="165" t="s">
        <v>62</v>
      </c>
      <c r="C19" s="165"/>
      <c r="D19" s="178">
        <v>0.019242015736528874</v>
      </c>
      <c r="E19" s="178">
        <v>0.3177016333360036</v>
      </c>
      <c r="F19" s="178">
        <v>0.1738627035373158</v>
      </c>
      <c r="G19" s="178">
        <v>0.12998543709410548</v>
      </c>
      <c r="H19" s="178">
        <v>0.002225460136198732</v>
      </c>
      <c r="I19" s="178">
        <v>0.35698275015984743</v>
      </c>
      <c r="J19" s="179">
        <v>1</v>
      </c>
    </row>
  </sheetData>
  <sheetProtection/>
  <mergeCells count="1">
    <mergeCell ref="B19:C19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K18"/>
  <sheetViews>
    <sheetView zoomScalePageLayoutView="0" workbookViewId="0" topLeftCell="A1">
      <selection activeCell="J4" sqref="J4"/>
    </sheetView>
  </sheetViews>
  <sheetFormatPr defaultColWidth="9.00390625" defaultRowHeight="13.5"/>
  <cols>
    <col min="2" max="2" width="3.375" style="0" customWidth="1"/>
    <col min="3" max="3" width="13.00390625" style="0" bestFit="1" customWidth="1"/>
    <col min="4" max="10" width="13.00390625" style="0" customWidth="1"/>
    <col min="11" max="11" width="8.625" style="0" customWidth="1"/>
  </cols>
  <sheetData>
    <row r="3" spans="2:11" ht="19.5" customHeight="1">
      <c r="B3" t="s">
        <v>69</v>
      </c>
      <c r="J3" s="132" t="s">
        <v>63</v>
      </c>
      <c r="K3" s="133"/>
    </row>
    <row r="4" spans="2:10" ht="30.75" customHeight="1">
      <c r="B4" s="24"/>
      <c r="C4" s="123"/>
      <c r="D4" s="113" t="s">
        <v>81</v>
      </c>
      <c r="E4" s="113" t="s">
        <v>12</v>
      </c>
      <c r="F4" s="113" t="s">
        <v>83</v>
      </c>
      <c r="G4" s="113" t="s">
        <v>91</v>
      </c>
      <c r="H4" s="113" t="s">
        <v>15</v>
      </c>
      <c r="I4" s="114" t="s">
        <v>76</v>
      </c>
      <c r="J4" s="114" t="s">
        <v>64</v>
      </c>
    </row>
    <row r="5" spans="2:10" ht="19.5" customHeight="1">
      <c r="B5" s="119" t="s">
        <v>86</v>
      </c>
      <c r="C5" s="116" t="s">
        <v>0</v>
      </c>
      <c r="D5" s="124">
        <v>1286.1923786905295</v>
      </c>
      <c r="E5" s="124">
        <v>44183.7803256052</v>
      </c>
      <c r="F5" s="124">
        <v>4985.413755748923</v>
      </c>
      <c r="G5" s="124">
        <v>6738.940288117128</v>
      </c>
      <c r="H5" s="124">
        <v>4585.107110725632</v>
      </c>
      <c r="I5" s="124">
        <v>139594.56614111256</v>
      </c>
      <c r="J5" s="125">
        <v>201373.99999999997</v>
      </c>
    </row>
    <row r="6" spans="2:10" ht="19.5" customHeight="1">
      <c r="B6" s="120" t="s">
        <v>78</v>
      </c>
      <c r="C6" s="35" t="s">
        <v>1</v>
      </c>
      <c r="D6" s="126">
        <v>65.68829288606113</v>
      </c>
      <c r="E6" s="126">
        <v>2325.005518362149</v>
      </c>
      <c r="F6" s="126">
        <v>809.2409978377</v>
      </c>
      <c r="G6" s="126">
        <v>1095.5119558446245</v>
      </c>
      <c r="H6" s="126">
        <v>130.1952185243578</v>
      </c>
      <c r="I6" s="126">
        <v>5126.358016545107</v>
      </c>
      <c r="J6" s="127">
        <v>9552</v>
      </c>
    </row>
    <row r="7" spans="2:10" ht="19.5" customHeight="1">
      <c r="B7" s="120" t="s">
        <v>27</v>
      </c>
      <c r="C7" s="35" t="s">
        <v>2</v>
      </c>
      <c r="D7" s="126">
        <v>6940.105863108717</v>
      </c>
      <c r="E7" s="126">
        <v>85663.1687946152</v>
      </c>
      <c r="F7" s="126">
        <v>22975.75487117219</v>
      </c>
      <c r="G7" s="126">
        <v>73909.64838954898</v>
      </c>
      <c r="H7" s="126">
        <v>2723.512354726583</v>
      </c>
      <c r="I7" s="126">
        <v>773242.8097268281</v>
      </c>
      <c r="J7" s="127">
        <v>965454.9999999998</v>
      </c>
    </row>
    <row r="8" spans="2:10" ht="19.5" customHeight="1">
      <c r="B8" s="120" t="s">
        <v>28</v>
      </c>
      <c r="C8" s="35" t="s">
        <v>3</v>
      </c>
      <c r="D8" s="126">
        <v>384.15015825496664</v>
      </c>
      <c r="E8" s="126">
        <v>15384.637665059592</v>
      </c>
      <c r="F8" s="126">
        <v>5205.74418513705</v>
      </c>
      <c r="G8" s="126">
        <v>300724.27760751685</v>
      </c>
      <c r="H8" s="126">
        <v>34.69430948349396</v>
      </c>
      <c r="I8" s="126">
        <v>5082.496074548081</v>
      </c>
      <c r="J8" s="127">
        <v>326816.00000000006</v>
      </c>
    </row>
    <row r="9" spans="2:10" ht="19.5" customHeight="1">
      <c r="B9" s="120" t="s">
        <v>29</v>
      </c>
      <c r="C9" s="117" t="s">
        <v>4</v>
      </c>
      <c r="D9" s="126">
        <v>2103.9654143582543</v>
      </c>
      <c r="E9" s="126">
        <v>70398.98219845667</v>
      </c>
      <c r="F9" s="126">
        <v>24522.361920313153</v>
      </c>
      <c r="G9" s="126">
        <v>7143.795084879071</v>
      </c>
      <c r="H9" s="126">
        <v>140.47831710587</v>
      </c>
      <c r="I9" s="126">
        <v>32053.417064887013</v>
      </c>
      <c r="J9" s="127">
        <v>136363.00000000003</v>
      </c>
    </row>
    <row r="10" spans="2:10" ht="19.5" customHeight="1">
      <c r="B10" s="120" t="s">
        <v>30</v>
      </c>
      <c r="C10" s="35" t="s">
        <v>5</v>
      </c>
      <c r="D10" s="126">
        <v>14477.727397794903</v>
      </c>
      <c r="E10" s="126">
        <v>302108.4013034347</v>
      </c>
      <c r="F10" s="126">
        <v>28629.504706876152</v>
      </c>
      <c r="G10" s="126">
        <v>78645.08902709915</v>
      </c>
      <c r="H10" s="126">
        <v>856.5651266036413</v>
      </c>
      <c r="I10" s="126">
        <v>185358.7124381913</v>
      </c>
      <c r="J10" s="127">
        <v>610075.9999999998</v>
      </c>
    </row>
    <row r="11" spans="2:10" ht="19.5" customHeight="1">
      <c r="B11" s="120" t="s">
        <v>31</v>
      </c>
      <c r="C11" s="35" t="s">
        <v>6</v>
      </c>
      <c r="D11" s="126">
        <v>3166.2369570688825</v>
      </c>
      <c r="E11" s="126">
        <v>181524.1118245501</v>
      </c>
      <c r="F11" s="126">
        <v>18834.036457476337</v>
      </c>
      <c r="G11" s="126">
        <v>17954.33127128311</v>
      </c>
      <c r="H11" s="126">
        <v>342.83407377004767</v>
      </c>
      <c r="I11" s="126">
        <v>54415.44941585153</v>
      </c>
      <c r="J11" s="127">
        <v>276237</v>
      </c>
    </row>
    <row r="12" spans="2:10" ht="19.5" customHeight="1">
      <c r="B12" s="120" t="s">
        <v>32</v>
      </c>
      <c r="C12" s="35" t="s">
        <v>7</v>
      </c>
      <c r="D12" s="126">
        <v>1548.8670489006347</v>
      </c>
      <c r="E12" s="126">
        <v>632586.2353275638</v>
      </c>
      <c r="F12" s="126">
        <v>9273.77887243081</v>
      </c>
      <c r="G12" s="126">
        <v>6578.878846056074</v>
      </c>
      <c r="H12" s="126">
        <v>68.83498924453058</v>
      </c>
      <c r="I12" s="126">
        <v>16776.404915804036</v>
      </c>
      <c r="J12" s="127">
        <v>666833</v>
      </c>
    </row>
    <row r="13" spans="2:10" ht="19.5" customHeight="1">
      <c r="B13" s="120" t="s">
        <v>33</v>
      </c>
      <c r="C13" s="35" t="s">
        <v>8</v>
      </c>
      <c r="D13" s="126">
        <v>4953.986344849157</v>
      </c>
      <c r="E13" s="126">
        <v>100159.47394964185</v>
      </c>
      <c r="F13" s="126">
        <v>23400.958117479782</v>
      </c>
      <c r="G13" s="126">
        <v>30961.93637899436</v>
      </c>
      <c r="H13" s="126">
        <v>857.2587402753005</v>
      </c>
      <c r="I13" s="126">
        <v>77850.38646875958</v>
      </c>
      <c r="J13" s="127">
        <v>238184.00000000006</v>
      </c>
    </row>
    <row r="14" spans="2:10" ht="19.5" customHeight="1">
      <c r="B14" s="120" t="s">
        <v>34</v>
      </c>
      <c r="C14" s="35" t="s">
        <v>61</v>
      </c>
      <c r="D14" s="126">
        <v>3728.650209893511</v>
      </c>
      <c r="E14" s="126">
        <v>109810.09275960167</v>
      </c>
      <c r="F14" s="126">
        <v>23850.610054299756</v>
      </c>
      <c r="G14" s="126">
        <v>56281.414520057515</v>
      </c>
      <c r="H14" s="126">
        <v>104.93019597391091</v>
      </c>
      <c r="I14" s="126">
        <v>42006.30226017361</v>
      </c>
      <c r="J14" s="127">
        <v>235781.99999999997</v>
      </c>
    </row>
    <row r="15" spans="2:10" ht="19.5" customHeight="1">
      <c r="B15" s="120" t="s">
        <v>35</v>
      </c>
      <c r="C15" s="35" t="s">
        <v>9</v>
      </c>
      <c r="D15" s="126">
        <v>0</v>
      </c>
      <c r="E15" s="126">
        <v>9451.492936983272</v>
      </c>
      <c r="F15" s="126">
        <v>438985.5070630167</v>
      </c>
      <c r="G15" s="126">
        <v>0</v>
      </c>
      <c r="H15" s="126">
        <v>0</v>
      </c>
      <c r="I15" s="126">
        <v>0</v>
      </c>
      <c r="J15" s="127">
        <v>448437</v>
      </c>
    </row>
    <row r="16" spans="2:10" ht="19.5" customHeight="1">
      <c r="B16" s="120" t="s">
        <v>36</v>
      </c>
      <c r="C16" s="35" t="s">
        <v>88</v>
      </c>
      <c r="D16" s="126">
        <v>74979.07043704824</v>
      </c>
      <c r="E16" s="126">
        <v>538401.7032731582</v>
      </c>
      <c r="F16" s="126">
        <v>543747.9892884804</v>
      </c>
      <c r="G16" s="126">
        <v>79938.67173320515</v>
      </c>
      <c r="H16" s="126">
        <v>694.2438475610495</v>
      </c>
      <c r="I16" s="126">
        <v>257650.32142054703</v>
      </c>
      <c r="J16" s="127">
        <v>1495412</v>
      </c>
    </row>
    <row r="17" spans="2:10" ht="19.5" customHeight="1">
      <c r="B17" s="121" t="s">
        <v>37</v>
      </c>
      <c r="C17" s="118" t="s">
        <v>10</v>
      </c>
      <c r="D17" s="128">
        <v>-0.5333609939363169</v>
      </c>
      <c r="E17" s="128">
        <v>-9.084493406610665</v>
      </c>
      <c r="F17" s="128">
        <v>-3.467947223685838</v>
      </c>
      <c r="G17" s="128">
        <v>-2.9591421380755385</v>
      </c>
      <c r="H17" s="128">
        <v>-0.08099159367215668</v>
      </c>
      <c r="I17" s="128">
        <v>-6752.874064644018</v>
      </c>
      <c r="J17" s="129">
        <v>-6768.999999999999</v>
      </c>
    </row>
    <row r="18" spans="2:10" ht="19.5" customHeight="1">
      <c r="B18" s="165" t="s">
        <v>62</v>
      </c>
      <c r="C18" s="165"/>
      <c r="D18" s="130">
        <v>113634.10714185992</v>
      </c>
      <c r="E18" s="130">
        <v>2091988.001383626</v>
      </c>
      <c r="F18" s="130">
        <v>1145217.4323430452</v>
      </c>
      <c r="G18" s="130">
        <v>659969.535960464</v>
      </c>
      <c r="H18" s="130">
        <v>10538.573292400746</v>
      </c>
      <c r="I18" s="130">
        <v>1582404.349878604</v>
      </c>
      <c r="J18" s="131">
        <v>5603752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1">
    <mergeCell ref="B18:C18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J4" sqref="J4"/>
    </sheetView>
  </sheetViews>
  <sheetFormatPr defaultColWidth="9.00390625" defaultRowHeight="13.5"/>
  <cols>
    <col min="2" max="2" width="3.75390625" style="0" customWidth="1"/>
    <col min="3" max="3" width="13.00390625" style="0" bestFit="1" customWidth="1"/>
    <col min="4" max="10" width="13.00390625" style="0" customWidth="1"/>
    <col min="11" max="11" width="9.625" style="0" customWidth="1"/>
  </cols>
  <sheetData>
    <row r="3" ht="19.5" customHeight="1">
      <c r="B3" t="s">
        <v>70</v>
      </c>
    </row>
    <row r="4" spans="2:10" ht="27">
      <c r="B4" s="180"/>
      <c r="C4" s="181"/>
      <c r="D4" s="182" t="s">
        <v>81</v>
      </c>
      <c r="E4" s="183" t="s">
        <v>12</v>
      </c>
      <c r="F4" s="183" t="s">
        <v>83</v>
      </c>
      <c r="G4" s="183" t="s">
        <v>89</v>
      </c>
      <c r="H4" s="183" t="s">
        <v>15</v>
      </c>
      <c r="I4" s="184" t="s">
        <v>76</v>
      </c>
      <c r="J4" s="184" t="s">
        <v>62</v>
      </c>
    </row>
    <row r="5" spans="2:10" ht="19.5" customHeight="1">
      <c r="B5" s="185" t="s">
        <v>86</v>
      </c>
      <c r="C5" s="185" t="s">
        <v>0</v>
      </c>
      <c r="D5" s="186">
        <v>0.006917690604376584</v>
      </c>
      <c r="E5" s="186">
        <v>0.014463268250573898</v>
      </c>
      <c r="F5" s="186">
        <v>0.003382018891433601</v>
      </c>
      <c r="G5" s="186">
        <v>0.005460345731604596</v>
      </c>
      <c r="H5" s="186">
        <v>0.14067766424464248</v>
      </c>
      <c r="I5" s="186">
        <v>0.05641905556689518</v>
      </c>
      <c r="J5" s="187">
        <v>0.02381456958654745</v>
      </c>
    </row>
    <row r="6" spans="2:10" ht="19.5" customHeight="1">
      <c r="B6" s="188" t="s">
        <v>87</v>
      </c>
      <c r="C6" s="188" t="s">
        <v>1</v>
      </c>
      <c r="D6" s="187">
        <v>0.00035329962612441984</v>
      </c>
      <c r="E6" s="187">
        <v>0.0007610751784552236</v>
      </c>
      <c r="F6" s="187">
        <v>0.0005489751656527331</v>
      </c>
      <c r="G6" s="187">
        <v>0.0008876579664262531</v>
      </c>
      <c r="H6" s="187">
        <v>0.003994576090705299</v>
      </c>
      <c r="I6" s="187">
        <v>0.0020718877946788237</v>
      </c>
      <c r="J6" s="187">
        <v>0.0011296233311683796</v>
      </c>
    </row>
    <row r="7" spans="2:10" ht="19.5" customHeight="1">
      <c r="B7" s="188" t="s">
        <v>27</v>
      </c>
      <c r="C7" s="188" t="s">
        <v>2</v>
      </c>
      <c r="D7" s="187">
        <v>0.03732684621524847</v>
      </c>
      <c r="E7" s="187">
        <v>0.028041271714197534</v>
      </c>
      <c r="F7" s="187">
        <v>0.015586356684968659</v>
      </c>
      <c r="G7" s="187">
        <v>0.05988660172874585</v>
      </c>
      <c r="H7" s="187">
        <v>0.08356126636782693</v>
      </c>
      <c r="I7" s="187">
        <v>0.3125166706315778</v>
      </c>
      <c r="J7" s="187">
        <v>0.11417509350849746</v>
      </c>
    </row>
    <row r="8" spans="2:10" ht="19.5" customHeight="1">
      <c r="B8" s="188" t="s">
        <v>28</v>
      </c>
      <c r="C8" s="188" t="s">
        <v>3</v>
      </c>
      <c r="D8" s="187">
        <v>0.0020661232211122943</v>
      </c>
      <c r="E8" s="187">
        <v>0.0050360593830557875</v>
      </c>
      <c r="F8" s="187">
        <v>0.003531487262777713</v>
      </c>
      <c r="G8" s="187">
        <v>0.2436671724958813</v>
      </c>
      <c r="H8" s="187">
        <v>0.0010644711896264215</v>
      </c>
      <c r="I8" s="187">
        <v>0.002054160390158647</v>
      </c>
      <c r="J8" s="187">
        <v>0.03864939055685984</v>
      </c>
    </row>
    <row r="9" spans="2:10" ht="19.5" customHeight="1">
      <c r="B9" s="188" t="s">
        <v>29</v>
      </c>
      <c r="C9" s="189" t="s">
        <v>4</v>
      </c>
      <c r="D9" s="187">
        <v>0.011316022408449799</v>
      </c>
      <c r="E9" s="187">
        <v>0.023044641191862725</v>
      </c>
      <c r="F9" s="187">
        <v>0.016635548289534556</v>
      </c>
      <c r="G9" s="187">
        <v>0.005788386501652193</v>
      </c>
      <c r="H9" s="187">
        <v>0.0043100763079762525</v>
      </c>
      <c r="I9" s="187">
        <v>0.012954827458431567</v>
      </c>
      <c r="J9" s="187">
        <v>0.016126342787700355</v>
      </c>
    </row>
    <row r="10" spans="2:10" ht="19.5" customHeight="1">
      <c r="B10" s="188" t="s">
        <v>30</v>
      </c>
      <c r="C10" s="188" t="s">
        <v>5</v>
      </c>
      <c r="D10" s="187">
        <v>0.07786738628821319</v>
      </c>
      <c r="E10" s="187">
        <v>0.09889318697050069</v>
      </c>
      <c r="F10" s="187">
        <v>0.019421763270779307</v>
      </c>
      <c r="G10" s="187">
        <v>0.0637235763815868</v>
      </c>
      <c r="H10" s="187">
        <v>0.0262806469672519</v>
      </c>
      <c r="I10" s="187">
        <v>0.07491526200444631</v>
      </c>
      <c r="J10" s="187">
        <v>0.07214783117523871</v>
      </c>
    </row>
    <row r="11" spans="2:10" ht="19.5" customHeight="1">
      <c r="B11" s="188" t="s">
        <v>31</v>
      </c>
      <c r="C11" s="188" t="s">
        <v>6</v>
      </c>
      <c r="D11" s="187">
        <v>0.01702937135379761</v>
      </c>
      <c r="E11" s="187">
        <v>0.0594207173745195</v>
      </c>
      <c r="F11" s="187">
        <v>0.012776686193333896</v>
      </c>
      <c r="G11" s="187">
        <v>0.014547814927791461</v>
      </c>
      <c r="H11" s="187">
        <v>0.010518641234929208</v>
      </c>
      <c r="I11" s="187">
        <v>0.021992749067231226</v>
      </c>
      <c r="J11" s="187">
        <v>0.03266789783626044</v>
      </c>
    </row>
    <row r="12" spans="2:10" ht="19.5" customHeight="1">
      <c r="B12" s="188" t="s">
        <v>32</v>
      </c>
      <c r="C12" s="188" t="s">
        <v>7</v>
      </c>
      <c r="D12" s="187">
        <v>0.008330466895253187</v>
      </c>
      <c r="E12" s="187">
        <v>0.2070729201018836</v>
      </c>
      <c r="F12" s="187">
        <v>0.006291171982540334</v>
      </c>
      <c r="G12" s="187">
        <v>0.005330653113093986</v>
      </c>
      <c r="H12" s="187">
        <v>0.0021119562250952835</v>
      </c>
      <c r="I12" s="187">
        <v>0.006780413789177723</v>
      </c>
      <c r="J12" s="187">
        <v>0.07885993664080863</v>
      </c>
    </row>
    <row r="13" spans="2:10" ht="19.5" customHeight="1">
      <c r="B13" s="188" t="s">
        <v>33</v>
      </c>
      <c r="C13" s="188" t="s">
        <v>8</v>
      </c>
      <c r="D13" s="187">
        <v>0.026644649245133368</v>
      </c>
      <c r="E13" s="187">
        <v>0.03278654132567585</v>
      </c>
      <c r="F13" s="187">
        <v>0.01587480724938829</v>
      </c>
      <c r="G13" s="187">
        <v>0.025087457362898132</v>
      </c>
      <c r="H13" s="187">
        <v>0.026301928029800893</v>
      </c>
      <c r="I13" s="187">
        <v>0.03146429980408552</v>
      </c>
      <c r="J13" s="187">
        <v>0.028167734873430633</v>
      </c>
    </row>
    <row r="14" spans="2:10" ht="19.5" customHeight="1">
      <c r="B14" s="188" t="s">
        <v>34</v>
      </c>
      <c r="C14" s="188" t="s">
        <v>61</v>
      </c>
      <c r="D14" s="187">
        <v>0.02005426944781588</v>
      </c>
      <c r="E14" s="187">
        <v>0.03594560756228744</v>
      </c>
      <c r="F14" s="187">
        <v>0.016179843384682223</v>
      </c>
      <c r="G14" s="187">
        <v>0.04560301299674071</v>
      </c>
      <c r="H14" s="187">
        <v>0.0032194089520421842</v>
      </c>
      <c r="I14" s="187">
        <v>0.016977422308693604</v>
      </c>
      <c r="J14" s="187">
        <v>0.027883673395052645</v>
      </c>
    </row>
    <row r="15" spans="2:10" ht="19.5" customHeight="1">
      <c r="B15" s="188" t="s">
        <v>35</v>
      </c>
      <c r="C15" s="188" t="s">
        <v>9</v>
      </c>
      <c r="D15" s="187">
        <v>0</v>
      </c>
      <c r="E15" s="187">
        <v>0.0030938836991450027</v>
      </c>
      <c r="F15" s="187">
        <v>0.29780021291926884</v>
      </c>
      <c r="G15" s="187">
        <v>0</v>
      </c>
      <c r="H15" s="187">
        <v>0</v>
      </c>
      <c r="I15" s="187">
        <v>0</v>
      </c>
      <c r="J15" s="187">
        <v>0.05303233854262507</v>
      </c>
    </row>
    <row r="16" spans="2:10" ht="19.5" customHeight="1">
      <c r="B16" s="188" t="s">
        <v>36</v>
      </c>
      <c r="C16" s="188" t="s">
        <v>88</v>
      </c>
      <c r="D16" s="187">
        <v>0.4032693861981425</v>
      </c>
      <c r="E16" s="187">
        <v>0.17624223648633477</v>
      </c>
      <c r="F16" s="187">
        <v>0.3688692778672733</v>
      </c>
      <c r="G16" s="187">
        <v>0.06477172468173101</v>
      </c>
      <c r="H16" s="187">
        <v>0.021300397249748398</v>
      </c>
      <c r="I16" s="187">
        <v>0.10413290576339329</v>
      </c>
      <c r="J16" s="187">
        <v>0.17684801977692305</v>
      </c>
    </row>
    <row r="17" spans="2:10" ht="19.5" customHeight="1">
      <c r="B17" s="190" t="s">
        <v>37</v>
      </c>
      <c r="C17" s="190" t="s">
        <v>10</v>
      </c>
      <c r="D17" s="191">
        <v>-2.8686426677870836E-06</v>
      </c>
      <c r="E17" s="191">
        <v>-2.9737488302746364E-06</v>
      </c>
      <c r="F17" s="191">
        <v>-2.3525957121362938E-06</v>
      </c>
      <c r="G17" s="191">
        <v>-2.3976973310393617E-06</v>
      </c>
      <c r="H17" s="191">
        <v>-2.4849382895761874E-06</v>
      </c>
      <c r="I17" s="191">
        <v>-0.0027292665296460208</v>
      </c>
      <c r="J17" s="187">
        <v>-0.0008005046407745771</v>
      </c>
    </row>
    <row r="18" spans="2:10" ht="19.5" customHeight="1">
      <c r="B18" s="192" t="s">
        <v>64</v>
      </c>
      <c r="C18" s="192"/>
      <c r="D18" s="193">
        <v>0.6111726428609995</v>
      </c>
      <c r="E18" s="193">
        <v>0.6847984354896618</v>
      </c>
      <c r="F18" s="193">
        <v>0.7768957965659213</v>
      </c>
      <c r="G18" s="193">
        <v>0.5347520061908213</v>
      </c>
      <c r="H18" s="193">
        <v>0.3233385479213557</v>
      </c>
      <c r="I18" s="193">
        <v>0.6395503880491237</v>
      </c>
      <c r="J18" s="193">
        <v>0.6627019473703383</v>
      </c>
    </row>
  </sheetData>
  <sheetProtection/>
  <mergeCells count="1">
    <mergeCell ref="B18:C18"/>
  </mergeCells>
  <printOptions/>
  <pageMargins left="0.72" right="0.27559055118110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tc04</cp:lastModifiedBy>
  <cp:lastPrinted>2010-03-24T01:21:12Z</cp:lastPrinted>
  <dcterms:created xsi:type="dcterms:W3CDTF">1997-01-08T22:48:59Z</dcterms:created>
  <dcterms:modified xsi:type="dcterms:W3CDTF">2013-03-19T01:00:46Z</dcterms:modified>
  <cp:category/>
  <cp:version/>
  <cp:contentType/>
  <cp:contentStatus/>
</cp:coreProperties>
</file>