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446" windowWidth="9240" windowHeight="8925" tabRatio="729" activeTab="0"/>
  </bookViews>
  <sheets>
    <sheet name="20-6" sheetId="1" r:id="rId1"/>
  </sheets>
  <definedNames>
    <definedName name="DATA" localSheetId="0">'20-6'!$B$10:$I$33,'20-6'!$B$41:$I$73</definedName>
    <definedName name="K_Top1" localSheetId="0">'20-6'!$B$10</definedName>
    <definedName name="K_TOP2" localSheetId="0">'20-6'!$B$41</definedName>
    <definedName name="Last1" localSheetId="0">'20-6'!$I$10</definedName>
    <definedName name="_xlnm.Print_Area" localSheetId="0">'20-6'!$A$1:$I$73</definedName>
    <definedName name="SIKI1" localSheetId="0">'20-6'!#REF!</definedName>
    <definedName name="SIKI2" localSheetId="0">'20-6'!#REF!</definedName>
    <definedName name="Tag1" localSheetId="0">'20-6'!#REF!</definedName>
    <definedName name="Tag1">#REF!</definedName>
    <definedName name="Tag2" localSheetId="0">'20-6'!$A$11</definedName>
    <definedName name="Tag3" localSheetId="0">'20-6'!$A$41</definedName>
    <definedName name="Top1" localSheetId="0">'20-6'!$A$6</definedName>
  </definedNames>
  <calcPr fullCalcOnLoad="1"/>
</workbook>
</file>

<file path=xl/sharedStrings.xml><?xml version="1.0" encoding="utf-8"?>
<sst xmlns="http://schemas.openxmlformats.org/spreadsheetml/2006/main" count="102" uniqueCount="80">
  <si>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</si>
  <si>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</si>
  <si>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</si>
  <si>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</si>
  <si>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</si>
  <si>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</si>
  <si>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</si>
  <si>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</si>
  <si>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</si>
  <si>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</si>
  <si>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</si>
  <si>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</si>
  <si>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</si>
  <si>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玉 東 町</t>
  </si>
  <si>
    <t>南 関 町</t>
  </si>
  <si>
    <t>長 洲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</si>
  <si>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</si>
  <si>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</si>
  <si>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</si>
  <si>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</si>
  <si>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</si>
  <si>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</si>
  <si>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</si>
  <si>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</si>
  <si>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</si>
  <si>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</si>
  <si>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</si>
  <si>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</si>
  <si>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</si>
  <si>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甲 佐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</si>
  <si>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</si>
  <si>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</si>
  <si>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</si>
  <si>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</si>
  <si>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</si>
  <si>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</si>
  <si>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</si>
  <si>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</si>
  <si>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</si>
  <si>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</si>
  <si>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</si>
  <si>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</si>
  <si>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天 草 郡</t>
  </si>
  <si>
    <t>苓 北 町</t>
  </si>
  <si>
    <t>市町村</t>
  </si>
  <si>
    <t>年度・市町村</t>
  </si>
  <si>
    <t>　県廃棄物対策課</t>
  </si>
  <si>
    <t>ご　 み 　処　 理</t>
  </si>
  <si>
    <t>し　  尿 　 処　  理</t>
  </si>
  <si>
    <t>ごみ総量</t>
  </si>
  <si>
    <t>収集総量</t>
  </si>
  <si>
    <t>直接搬入分</t>
  </si>
  <si>
    <t>自家処理量</t>
  </si>
  <si>
    <t>し尿総量</t>
  </si>
  <si>
    <t>し尿収集総量</t>
  </si>
  <si>
    <t>　（ｔ）</t>
  </si>
  <si>
    <t>　　（ｔ）</t>
  </si>
  <si>
    <t>（kl）</t>
  </si>
  <si>
    <t>（人）</t>
  </si>
  <si>
    <t>１）し尿収集総量には、浄化槽汚泥を含む。</t>
  </si>
  <si>
    <t>あさぎり町</t>
  </si>
  <si>
    <t>上天草市</t>
  </si>
  <si>
    <t>宇 城 市</t>
  </si>
  <si>
    <t>阿 蘇 市</t>
  </si>
  <si>
    <t>美 里 町</t>
  </si>
  <si>
    <t>南阿蘇村</t>
  </si>
  <si>
    <t>山 都 町</t>
  </si>
  <si>
    <t>天 草 市</t>
  </si>
  <si>
    <t>合 志 市</t>
  </si>
  <si>
    <t>和 水 町</t>
  </si>
  <si>
    <t>氷 川 町</t>
  </si>
  <si>
    <t>集団回収量</t>
  </si>
  <si>
    <t>水洗化人口</t>
  </si>
  <si>
    <t>葦 北 郡</t>
  </si>
  <si>
    <t>平成１９年度</t>
  </si>
  <si>
    <t>　　２０　　</t>
  </si>
  <si>
    <t>　　２１　　</t>
  </si>
  <si>
    <t>　　２２　　</t>
  </si>
  <si>
    <t>　　２３　　</t>
  </si>
  <si>
    <t>２０－６　ごみ・し尿の収集及び処理量（平成１９～平成２３年度）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</si>
</sst>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;\-#,##0.0"/>
    <numFmt numFmtId="178" formatCode="#,##0;&quot;△&quot;#,##0"/>
    <numFmt numFmtId="179" formatCode="#\ ##0;&quot;△&quot;#\ ##0"/>
    <numFmt numFmtId="180" formatCode="#,##0.0;&quot;△&quot;#,##0.0"/>
    <numFmt numFmtId="181" formatCode="#,##0.0;[Red]\-#,##0.0"/>
    <numFmt numFmtId="182" formatCode="0.0"/>
    <numFmt numFmtId="183" formatCode="0.0%"/>
    <numFmt numFmtId="184" formatCode="0.000000000000000"/>
    <numFmt numFmtId="185" formatCode="0.0000000000"/>
    <numFmt numFmtId="186" formatCode="\(#,##0.0\);\(\-#,##0.0\)"/>
    <numFmt numFmtId="187" formatCode="#,##0.0"/>
    <numFmt numFmtId="188" formatCode="#,##0.000"/>
    <numFmt numFmtId="189" formatCode="#,##0.0000"/>
    <numFmt numFmtId="190" formatCode="#,##0.00;&quot;△&quot;#,##0.00"/>
    <numFmt numFmtId="191" formatCode="0.0;&quot;△&quot;0.0"/>
    <numFmt numFmtId="192" formatCode="\(#,##0\);\(\-#,##0\)"/>
    <numFmt numFmtId="193" formatCode="0.00000"/>
    <numFmt numFmtId="194" formatCode="0.0000"/>
    <numFmt numFmtId="195" formatCode="0.000"/>
    <numFmt numFmtId="196" formatCode="&quot;△&quot;#,##0.0"/>
    <numFmt numFmtId="197" formatCode="#,##0.0000;\-#,##0.0000"/>
    <numFmt numFmtId="198" formatCode="#,##0.000;&quot;△&quot;#,##0.000"/>
    <numFmt numFmtId="199" formatCode="0.000%"/>
    <numFmt numFmtId="200" formatCode="\(#,##0\);&quot;(△&quot;#,##0\)"/>
    <numFmt numFmtId="201" formatCode="#,##0;&quot;▲&quot;#,##0"/>
    <numFmt numFmtId="202" formatCode="#,##0;&quot;△ &quot;#,##0"/>
    <numFmt numFmtId="203" formatCode="#,##0.0;&quot;△ &quot;#,##0.0"/>
    <numFmt numFmtId="204" formatCode="#,##0_ "/>
    <numFmt numFmtId="205" formatCode="#,##0_);\(#,##0\)"/>
    <numFmt numFmtId="206" formatCode="0.0_);[Red]\(0.0\)"/>
  </numFmts>
  <fonts count="49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M 中ゴシック BBB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color indexed="56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39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</borders>
  <cellStyleXfs count="63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8">
    <xf numFmtId="178" fontId="0" fillId="0" borderId="0" xfId="0" applyAlignment="1">
      <alignment/>
    </xf>
    <xf numFmtId="178" fontId="9" fillId="0" borderId="0" xfId="0" applyFont="1" applyFill="1" applyAlignment="1">
      <alignment vertical="center"/>
    </xf>
    <xf numFmtId="178" fontId="9" fillId="0" borderId="0" xfId="0" applyFont="1" applyFill="1" applyBorder="1" applyAlignment="1">
      <alignment horizontal="center" vertical="center"/>
    </xf>
    <xf numFmtId="178" fontId="9" fillId="0" borderId="0" xfId="0" applyFont="1" applyFill="1" applyBorder="1" applyAlignment="1">
      <alignment vertical="center"/>
    </xf>
    <xf numFmtId="178" fontId="9" fillId="0" borderId="0" xfId="0" applyFont="1" applyFill="1" applyBorder="1" applyAlignment="1" applyProtection="1">
      <alignment horizontal="right" vertical="center"/>
      <protection/>
    </xf>
    <xf numFmtId="178" fontId="11" fillId="0" borderId="10" xfId="0" applyFont="1" applyFill="1" applyBorder="1" applyAlignment="1" applyProtection="1" quotePrefix="1">
      <alignment horizontal="right" vertical="center"/>
      <protection/>
    </xf>
    <xf numFmtId="178" fontId="11" fillId="0" borderId="11" xfId="0" applyFont="1" applyFill="1" applyBorder="1" applyAlignment="1" applyProtection="1">
      <alignment horizontal="center" vertical="center"/>
      <protection/>
    </xf>
    <xf numFmtId="178" fontId="9" fillId="0" borderId="10" xfId="0" applyFont="1" applyFill="1" applyBorder="1" applyAlignment="1" applyProtection="1" quotePrefix="1">
      <alignment horizontal="center" vertical="center"/>
      <protection/>
    </xf>
    <xf numFmtId="178" fontId="10" fillId="0" borderId="12" xfId="0" applyFont="1" applyFill="1" applyBorder="1" applyAlignment="1" applyProtection="1">
      <alignment horizontal="center" vertical="center"/>
      <protection/>
    </xf>
    <xf numFmtId="178" fontId="9" fillId="0" borderId="12" xfId="0" applyFont="1" applyFill="1" applyBorder="1" applyAlignment="1" applyProtection="1">
      <alignment horizontal="center" vertical="center"/>
      <protection/>
    </xf>
    <xf numFmtId="202" fontId="9" fillId="0" borderId="0" xfId="0" applyNumberFormat="1" applyFont="1" applyFill="1" applyBorder="1" applyAlignment="1" applyProtection="1">
      <alignment horizontal="right" vertical="center"/>
      <protection/>
    </xf>
    <xf numFmtId="178" fontId="9" fillId="0" borderId="0" xfId="0" applyFont="1" applyFill="1" applyBorder="1" applyAlignment="1" applyProtection="1">
      <alignment horizontal="left" vertical="center"/>
      <protection/>
    </xf>
    <xf numFmtId="37" fontId="9" fillId="0" borderId="0" xfId="0" applyNumberFormat="1" applyFont="1" applyFill="1" applyBorder="1" applyAlignment="1" applyProtection="1">
      <alignment horizontal="right" vertical="center"/>
      <protection/>
    </xf>
    <xf numFmtId="178" fontId="9" fillId="0" borderId="0" xfId="0" applyFont="1" applyFill="1" applyBorder="1" applyAlignment="1" applyProtection="1">
      <alignment horizontal="center" vertical="center"/>
      <protection/>
    </xf>
    <xf numFmtId="178" fontId="9" fillId="0" borderId="0" xfId="0" applyFont="1" applyFill="1" applyAlignment="1" applyProtection="1" quotePrefix="1">
      <alignment horizontal="left" vertical="center"/>
      <protection/>
    </xf>
    <xf numFmtId="178" fontId="9" fillId="0" borderId="0" xfId="0" applyFont="1" applyFill="1" applyAlignment="1">
      <alignment horizontal="right" vertical="center"/>
    </xf>
    <xf numFmtId="178" fontId="9" fillId="0" borderId="0" xfId="0" applyFont="1" applyFill="1" applyBorder="1" applyAlignment="1">
      <alignment horizontal="right" vertical="center"/>
    </xf>
    <xf numFmtId="37" fontId="9" fillId="0" borderId="12" xfId="0" applyNumberFormat="1" applyFont="1" applyFill="1" applyBorder="1" applyAlignment="1" applyProtection="1">
      <alignment horizontal="center" vertical="center"/>
      <protection/>
    </xf>
    <xf numFmtId="37" fontId="10" fillId="0" borderId="12" xfId="0" applyNumberFormat="1" applyFont="1" applyFill="1" applyBorder="1" applyAlignment="1" applyProtection="1">
      <alignment horizontal="center" vertical="center"/>
      <protection/>
    </xf>
    <xf numFmtId="37" fontId="9" fillId="0" borderId="11" xfId="0" applyNumberFormat="1" applyFont="1" applyFill="1" applyBorder="1" applyAlignment="1" applyProtection="1">
      <alignment horizontal="center" vertical="center"/>
      <protection/>
    </xf>
    <xf numFmtId="178" fontId="9" fillId="0" borderId="0" xfId="0" applyFont="1" applyFill="1" applyAlignment="1">
      <alignment horizontal="center" vertical="center"/>
    </xf>
    <xf numFmtId="178" fontId="10" fillId="0" borderId="10" xfId="0" applyFont="1" applyFill="1" applyBorder="1" applyAlignment="1" applyProtection="1">
      <alignment horizontal="center" vertical="center"/>
      <protection/>
    </xf>
    <xf numFmtId="178" fontId="9" fillId="0" borderId="12" xfId="0" applyFont="1" applyFill="1" applyBorder="1" applyAlignment="1">
      <alignment horizontal="center" vertical="center"/>
    </xf>
    <xf numFmtId="178" fontId="9" fillId="0" borderId="10" xfId="0" applyFont="1" applyFill="1" applyBorder="1" applyAlignment="1" applyProtection="1" quotePrefix="1">
      <alignment horizontal="right" vertical="center" shrinkToFit="1"/>
      <protection/>
    </xf>
    <xf numFmtId="178" fontId="9" fillId="0" borderId="13" xfId="0" applyFont="1" applyFill="1" applyBorder="1" applyAlignment="1" applyProtection="1">
      <alignment horizontal="centerContinuous" vertical="center" shrinkToFit="1"/>
      <protection/>
    </xf>
    <xf numFmtId="178" fontId="9" fillId="0" borderId="14" xfId="0" applyFont="1" applyFill="1" applyBorder="1" applyAlignment="1">
      <alignment horizontal="centerContinuous" vertical="center" shrinkToFit="1"/>
    </xf>
    <xf numFmtId="178" fontId="9" fillId="0" borderId="15" xfId="0" applyFont="1" applyFill="1" applyBorder="1" applyAlignment="1">
      <alignment horizontal="centerContinuous" vertical="center" shrinkToFit="1"/>
    </xf>
    <xf numFmtId="178" fontId="9" fillId="0" borderId="16" xfId="0" applyFont="1" applyFill="1" applyBorder="1" applyAlignment="1" applyProtection="1">
      <alignment horizontal="center" vertical="center" shrinkToFit="1"/>
      <protection/>
    </xf>
    <xf numFmtId="178" fontId="9" fillId="0" borderId="12" xfId="0" applyFont="1" applyFill="1" applyBorder="1" applyAlignment="1">
      <alignment horizontal="center" vertical="center" shrinkToFit="1"/>
    </xf>
    <xf numFmtId="178" fontId="9" fillId="0" borderId="17" xfId="0" applyFont="1" applyFill="1" applyBorder="1" applyAlignment="1" applyProtection="1">
      <alignment horizontal="center" vertical="center" shrinkToFit="1"/>
      <protection/>
    </xf>
    <xf numFmtId="178" fontId="9" fillId="0" borderId="18" xfId="0" applyFont="1" applyFill="1" applyBorder="1" applyAlignment="1" applyProtection="1">
      <alignment horizontal="center" vertical="center" shrinkToFit="1"/>
      <protection/>
    </xf>
    <xf numFmtId="178" fontId="9" fillId="0" borderId="11" xfId="0" applyFont="1" applyFill="1" applyBorder="1" applyAlignment="1" applyProtection="1">
      <alignment horizontal="center" vertical="center" shrinkToFit="1"/>
      <protection/>
    </xf>
    <xf numFmtId="178" fontId="9" fillId="0" borderId="19" xfId="0" applyFont="1" applyFill="1" applyBorder="1" applyAlignment="1" applyProtection="1">
      <alignment horizontal="left" vertical="center" shrinkToFit="1"/>
      <protection/>
    </xf>
    <xf numFmtId="178" fontId="9" fillId="0" borderId="19" xfId="0" applyFont="1" applyFill="1" applyBorder="1" applyAlignment="1" applyProtection="1">
      <alignment horizontal="center" vertical="center" shrinkToFit="1"/>
      <protection/>
    </xf>
    <xf numFmtId="178" fontId="9" fillId="0" borderId="20" xfId="0" applyFont="1" applyFill="1" applyBorder="1" applyAlignment="1" applyProtection="1">
      <alignment horizontal="center" vertical="center" shrinkToFit="1"/>
      <protection/>
    </xf>
    <xf numFmtId="202" fontId="12" fillId="0" borderId="0" xfId="0" applyNumberFormat="1" applyFont="1" applyFill="1" applyBorder="1" applyAlignment="1">
      <alignment horizontal="right" vertical="center"/>
    </xf>
    <xf numFmtId="202" fontId="12" fillId="0" borderId="0" xfId="0" applyNumberFormat="1" applyFont="1" applyFill="1" applyBorder="1" applyAlignment="1" applyProtection="1">
      <alignment horizontal="right" vertical="center"/>
      <protection/>
    </xf>
    <xf numFmtId="202" fontId="12" fillId="0" borderId="16" xfId="0" applyNumberFormat="1" applyFont="1" applyFill="1" applyBorder="1" applyAlignment="1" applyProtection="1">
      <alignment horizontal="right" vertical="center"/>
      <protection/>
    </xf>
    <xf numFmtId="202" fontId="12" fillId="0" borderId="21" xfId="0" applyNumberFormat="1" applyFont="1" applyFill="1" applyBorder="1" applyAlignment="1" applyProtection="1">
      <alignment horizontal="right" vertical="center"/>
      <protection/>
    </xf>
    <xf numFmtId="202" fontId="12" fillId="0" borderId="18" xfId="0" applyNumberFormat="1" applyFont="1" applyFill="1" applyBorder="1" applyAlignment="1" applyProtection="1">
      <alignment horizontal="right" vertical="center"/>
      <protection/>
    </xf>
    <xf numFmtId="178" fontId="10" fillId="0" borderId="0" xfId="0" applyFont="1" applyFill="1" applyAlignment="1">
      <alignment vertical="center"/>
    </xf>
    <xf numFmtId="178" fontId="9" fillId="0" borderId="12" xfId="0" applyFont="1" applyFill="1" applyBorder="1" applyAlignment="1" applyProtection="1" quotePrefix="1">
      <alignment horizontal="center" vertical="center"/>
      <protection/>
    </xf>
    <xf numFmtId="178" fontId="10" fillId="0" borderId="12" xfId="0" applyFont="1" applyFill="1" applyBorder="1" applyAlignment="1" applyProtection="1" quotePrefix="1">
      <alignment horizontal="center" vertical="center"/>
      <protection/>
    </xf>
    <xf numFmtId="178" fontId="13" fillId="0" borderId="0" xfId="0" applyFont="1" applyFill="1" applyAlignment="1">
      <alignment vertical="center"/>
    </xf>
    <xf numFmtId="202" fontId="14" fillId="0" borderId="18" xfId="0" applyNumberFormat="1" applyFont="1" applyFill="1" applyBorder="1" applyAlignment="1">
      <alignment horizontal="right" vertical="center"/>
    </xf>
    <xf numFmtId="202" fontId="14" fillId="0" borderId="0" xfId="0" applyNumberFormat="1" applyFont="1" applyFill="1" applyBorder="1" applyAlignment="1">
      <alignment horizontal="right" vertical="center"/>
    </xf>
    <xf numFmtId="202" fontId="14" fillId="0" borderId="18" xfId="0" applyNumberFormat="1" applyFont="1" applyFill="1" applyBorder="1" applyAlignment="1" applyProtection="1">
      <alignment horizontal="right" vertical="center"/>
      <protection/>
    </xf>
    <xf numFmtId="202" fontId="14" fillId="0" borderId="0" xfId="0" applyNumberFormat="1" applyFont="1" applyFill="1" applyBorder="1" applyAlignment="1" applyProtection="1">
      <alignment horizontal="right" vertical="center"/>
      <protection/>
    </xf>
    <xf numFmtId="202" fontId="12" fillId="0" borderId="18" xfId="0" applyNumberFormat="1" applyFont="1" applyFill="1" applyBorder="1" applyAlignment="1" applyProtection="1">
      <alignment horizontal="right" vertical="center"/>
      <protection/>
    </xf>
    <xf numFmtId="202" fontId="12" fillId="0" borderId="0" xfId="0" applyNumberFormat="1" applyFont="1" applyFill="1" applyBorder="1" applyAlignment="1" applyProtection="1">
      <alignment horizontal="right" vertical="center"/>
      <protection/>
    </xf>
    <xf numFmtId="202" fontId="14" fillId="0" borderId="16" xfId="0" applyNumberFormat="1" applyFont="1" applyFill="1" applyBorder="1" applyAlignment="1" applyProtection="1">
      <alignment horizontal="right" vertical="center"/>
      <protection/>
    </xf>
    <xf numFmtId="202" fontId="14" fillId="0" borderId="21" xfId="0" applyNumberFormat="1" applyFont="1" applyFill="1" applyBorder="1" applyAlignment="1" applyProtection="1">
      <alignment horizontal="right" vertical="center"/>
      <protection/>
    </xf>
    <xf numFmtId="202" fontId="12" fillId="0" borderId="22" xfId="0" applyNumberFormat="1" applyFont="1" applyFill="1" applyBorder="1" applyAlignment="1" applyProtection="1">
      <alignment horizontal="right" vertical="center"/>
      <protection/>
    </xf>
    <xf numFmtId="202" fontId="12" fillId="0" borderId="23" xfId="0" applyNumberFormat="1" applyFont="1" applyFill="1" applyBorder="1" applyAlignment="1" applyProtection="1">
      <alignment horizontal="right" vertical="center"/>
      <protection/>
    </xf>
    <xf numFmtId="178" fontId="9" fillId="0" borderId="24" xfId="0" applyFont="1" applyFill="1" applyBorder="1" applyAlignment="1" applyProtection="1">
      <alignment horizontal="center" vertical="center"/>
      <protection/>
    </xf>
    <xf numFmtId="202" fontId="12" fillId="0" borderId="25" xfId="0" applyNumberFormat="1" applyFont="1" applyFill="1" applyBorder="1" applyAlignment="1" applyProtection="1">
      <alignment horizontal="right" vertical="center"/>
      <protection/>
    </xf>
    <xf numFmtId="202" fontId="12" fillId="0" borderId="26" xfId="0" applyNumberFormat="1" applyFont="1" applyFill="1" applyBorder="1" applyAlignment="1" applyProtection="1">
      <alignment horizontal="right" vertical="center"/>
      <protection/>
    </xf>
    <xf numFmtId="178" fontId="31" fillId="0" borderId="0" xfId="0" applyFont="1" applyFill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74"/>
  <sheetViews>
    <sheetView showGridLines="0" tabSelected="1" zoomScale="120" zoomScaleNormal="12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4" sqref="J4"/>
    </sheetView>
  </sheetViews>
  <sheetFormatPr defaultColWidth="10.59765625" defaultRowHeight="15"/>
  <cols>
    <col min="1" max="1" width="13.59765625" style="20" customWidth="1"/>
    <col min="2" max="8" width="8.59765625" style="1" customWidth="1"/>
    <col min="9" max="9" width="11.59765625" style="1" customWidth="1"/>
    <col min="10" max="16384" width="10.59765625" style="1" customWidth="1"/>
  </cols>
  <sheetData>
    <row r="1" spans="1:8" ht="24.75" customHeight="1">
      <c r="A1" s="57" t="s">
        <v>79</v>
      </c>
      <c r="B1" s="43"/>
      <c r="C1" s="43"/>
      <c r="D1" s="43"/>
      <c r="E1" s="43"/>
      <c r="F1" s="43"/>
      <c r="G1" s="43"/>
      <c r="H1" s="43"/>
    </row>
    <row r="2" spans="1:9" ht="15" customHeight="1">
      <c r="A2" s="2"/>
      <c r="B2" s="3"/>
      <c r="C2" s="3"/>
      <c r="D2" s="3"/>
      <c r="E2" s="3"/>
      <c r="F2" s="3"/>
      <c r="G2" s="3"/>
      <c r="H2" s="3"/>
      <c r="I2" s="4"/>
    </row>
    <row r="3" spans="1:9" ht="15" customHeight="1">
      <c r="A3" s="5"/>
      <c r="B3" s="24" t="s">
        <v>47</v>
      </c>
      <c r="C3" s="25"/>
      <c r="D3" s="25"/>
      <c r="E3" s="26"/>
      <c r="F3" s="24" t="s">
        <v>48</v>
      </c>
      <c r="G3" s="25"/>
      <c r="H3" s="26"/>
      <c r="I3" s="27"/>
    </row>
    <row r="4" spans="1:9" ht="15" customHeight="1">
      <c r="A4" s="22" t="s">
        <v>45</v>
      </c>
      <c r="B4" s="29" t="s">
        <v>49</v>
      </c>
      <c r="C4" s="29" t="s">
        <v>50</v>
      </c>
      <c r="D4" s="29" t="s">
        <v>51</v>
      </c>
      <c r="E4" s="29" t="s">
        <v>71</v>
      </c>
      <c r="F4" s="29" t="s">
        <v>53</v>
      </c>
      <c r="G4" s="29" t="s">
        <v>54</v>
      </c>
      <c r="H4" s="29" t="s">
        <v>52</v>
      </c>
      <c r="I4" s="30" t="s">
        <v>72</v>
      </c>
    </row>
    <row r="5" spans="1:9" ht="15" customHeight="1">
      <c r="A5" s="6"/>
      <c r="B5" s="32" t="s">
        <v>55</v>
      </c>
      <c r="C5" s="32" t="s">
        <v>55</v>
      </c>
      <c r="D5" s="32" t="s">
        <v>56</v>
      </c>
      <c r="E5" s="32" t="s">
        <v>56</v>
      </c>
      <c r="F5" s="33" t="s">
        <v>57</v>
      </c>
      <c r="G5" s="33" t="s">
        <v>57</v>
      </c>
      <c r="H5" s="33" t="s">
        <v>57</v>
      </c>
      <c r="I5" s="34" t="s">
        <v>58</v>
      </c>
    </row>
    <row r="6" spans="1:9" ht="21.75" customHeight="1">
      <c r="A6" s="7" t="s">
        <v>74</v>
      </c>
      <c r="B6" s="37">
        <v>633143</v>
      </c>
      <c r="C6" s="38">
        <v>550483</v>
      </c>
      <c r="D6" s="38">
        <v>56977</v>
      </c>
      <c r="E6" s="38">
        <v>25683</v>
      </c>
      <c r="F6" s="38">
        <v>567547</v>
      </c>
      <c r="G6" s="38">
        <v>560110</v>
      </c>
      <c r="H6" s="38">
        <v>7437</v>
      </c>
      <c r="I6" s="38">
        <v>1532672</v>
      </c>
    </row>
    <row r="7" spans="1:9" ht="21.75" customHeight="1">
      <c r="A7" s="41" t="s">
        <v>75</v>
      </c>
      <c r="B7" s="39">
        <v>602060</v>
      </c>
      <c r="C7" s="36">
        <v>526764</v>
      </c>
      <c r="D7" s="36">
        <v>53744</v>
      </c>
      <c r="E7" s="36">
        <v>21552</v>
      </c>
      <c r="F7" s="36">
        <v>512527</v>
      </c>
      <c r="G7" s="36">
        <v>507978</v>
      </c>
      <c r="H7" s="36">
        <v>4549</v>
      </c>
      <c r="I7" s="36">
        <v>1554161</v>
      </c>
    </row>
    <row r="8" spans="1:9" ht="21.75" customHeight="1">
      <c r="A8" s="41" t="s">
        <v>76</v>
      </c>
      <c r="B8" s="39">
        <v>579843</v>
      </c>
      <c r="C8" s="36">
        <v>513153</v>
      </c>
      <c r="D8" s="36">
        <v>48312</v>
      </c>
      <c r="E8" s="36">
        <v>18378</v>
      </c>
      <c r="F8" s="36">
        <v>553430</v>
      </c>
      <c r="G8" s="36">
        <v>547736</v>
      </c>
      <c r="H8" s="36">
        <v>5694</v>
      </c>
      <c r="I8" s="36">
        <v>1518455</v>
      </c>
    </row>
    <row r="9" spans="1:9" ht="21.75" customHeight="1">
      <c r="A9" s="41" t="s">
        <v>77</v>
      </c>
      <c r="B9" s="39">
        <v>559974</v>
      </c>
      <c r="C9" s="35">
        <v>491155</v>
      </c>
      <c r="D9" s="35">
        <v>47901</v>
      </c>
      <c r="E9" s="35">
        <v>20918</v>
      </c>
      <c r="F9" s="35">
        <v>558159</v>
      </c>
      <c r="G9" s="35">
        <v>553615</v>
      </c>
      <c r="H9" s="35">
        <v>4544</v>
      </c>
      <c r="I9" s="35">
        <v>1536567</v>
      </c>
    </row>
    <row r="10" spans="1:9" s="40" customFormat="1" ht="21.75" customHeight="1">
      <c r="A10" s="42" t="s">
        <v>78</v>
      </c>
      <c r="B10" s="44">
        <f>+B11+B12</f>
        <v>556801</v>
      </c>
      <c r="C10" s="45">
        <f>+C11+C12</f>
        <v>489252</v>
      </c>
      <c r="D10" s="45">
        <f>+D11+D12</f>
        <v>46470</v>
      </c>
      <c r="E10" s="45">
        <f>+E11+E12</f>
        <v>21079</v>
      </c>
      <c r="F10" s="45">
        <f aca="true" t="shared" si="0" ref="F10:F33">G10+H10</f>
        <v>557985</v>
      </c>
      <c r="G10" s="45">
        <f>+G11+G12</f>
        <v>556076</v>
      </c>
      <c r="H10" s="45">
        <f>+H11+H12</f>
        <v>1909</v>
      </c>
      <c r="I10" s="45">
        <f>+I11+I12</f>
        <v>1577835</v>
      </c>
    </row>
    <row r="11" spans="1:9" s="40" customFormat="1" ht="21.75" customHeight="1">
      <c r="A11" s="8" t="s">
        <v>0</v>
      </c>
      <c r="B11" s="46">
        <f>SUM(B13:B26)</f>
        <v>465465</v>
      </c>
      <c r="C11" s="47">
        <f>SUM(C13:C26)</f>
        <v>411143</v>
      </c>
      <c r="D11" s="47">
        <f>SUM(D13:D26)</f>
        <v>36713</v>
      </c>
      <c r="E11" s="47">
        <f>SUM(E13:E26)</f>
        <v>17609</v>
      </c>
      <c r="F11" s="45">
        <f t="shared" si="0"/>
        <v>398955</v>
      </c>
      <c r="G11" s="47">
        <f>SUM(G13:G26)</f>
        <v>397609</v>
      </c>
      <c r="H11" s="47">
        <f>SUM(H13:H26)</f>
        <v>1346</v>
      </c>
      <c r="I11" s="47">
        <f>SUM(I13:I26)</f>
        <v>1291382</v>
      </c>
    </row>
    <row r="12" spans="1:9" s="40" customFormat="1" ht="21.75" customHeight="1">
      <c r="A12" s="8" t="s">
        <v>1</v>
      </c>
      <c r="B12" s="46">
        <f>B27+B29+B41+B44+B51+B57+B59+B62+B72</f>
        <v>91336</v>
      </c>
      <c r="C12" s="47">
        <f>C27+C29+C41+C44+C51+C57+C59+C62+C72</f>
        <v>78109</v>
      </c>
      <c r="D12" s="47">
        <f>D27+D29+D41+D44+D51+D57+D59+D62+D72</f>
        <v>9757</v>
      </c>
      <c r="E12" s="47">
        <f>E27+E29+E41+E44+E51+E57+E59+E62+E72</f>
        <v>3470</v>
      </c>
      <c r="F12" s="45">
        <f t="shared" si="0"/>
        <v>159030</v>
      </c>
      <c r="G12" s="47">
        <f>G27+G29+G41+G44+G51+G57+G59+G62+G72</f>
        <v>158467</v>
      </c>
      <c r="H12" s="47">
        <f>H27+H29+H41+H44+H51+H57+H59+H62+H72</f>
        <v>563</v>
      </c>
      <c r="I12" s="47">
        <f>I27+I29+I41+I44+I51+I57+I59+I62+I72</f>
        <v>286453</v>
      </c>
    </row>
    <row r="13" spans="1:9" ht="21.75" customHeight="1">
      <c r="A13" s="9" t="s">
        <v>2</v>
      </c>
      <c r="B13" s="48">
        <v>252877</v>
      </c>
      <c r="C13" s="49">
        <v>228608</v>
      </c>
      <c r="D13" s="49">
        <v>16614</v>
      </c>
      <c r="E13" s="49">
        <v>7655</v>
      </c>
      <c r="F13" s="49">
        <f t="shared" si="0"/>
        <v>109306</v>
      </c>
      <c r="G13" s="49">
        <v>109305</v>
      </c>
      <c r="H13" s="49">
        <v>1</v>
      </c>
      <c r="I13" s="49">
        <v>704513</v>
      </c>
    </row>
    <row r="14" spans="1:9" ht="21.75" customHeight="1">
      <c r="A14" s="9" t="s">
        <v>3</v>
      </c>
      <c r="B14" s="48">
        <v>38052</v>
      </c>
      <c r="C14" s="49">
        <v>29361</v>
      </c>
      <c r="D14" s="49">
        <v>2087</v>
      </c>
      <c r="E14" s="49">
        <v>6604</v>
      </c>
      <c r="F14" s="49">
        <f t="shared" si="0"/>
        <v>54076</v>
      </c>
      <c r="G14" s="49">
        <v>54076</v>
      </c>
      <c r="H14" s="49">
        <v>0</v>
      </c>
      <c r="I14" s="49">
        <v>103106</v>
      </c>
    </row>
    <row r="15" spans="1:9" ht="21.75" customHeight="1">
      <c r="A15" s="9" t="s">
        <v>4</v>
      </c>
      <c r="B15" s="48">
        <v>13375</v>
      </c>
      <c r="C15" s="49">
        <v>11515</v>
      </c>
      <c r="D15" s="49">
        <v>1424</v>
      </c>
      <c r="E15" s="49">
        <v>436</v>
      </c>
      <c r="F15" s="49">
        <f t="shared" si="0"/>
        <v>9014</v>
      </c>
      <c r="G15" s="49">
        <v>8961</v>
      </c>
      <c r="H15" s="49">
        <v>53</v>
      </c>
      <c r="I15" s="49">
        <v>29006</v>
      </c>
    </row>
    <row r="16" spans="1:9" ht="21.75" customHeight="1">
      <c r="A16" s="9" t="s">
        <v>5</v>
      </c>
      <c r="B16" s="48">
        <v>17293</v>
      </c>
      <c r="C16" s="49">
        <v>16289</v>
      </c>
      <c r="D16" s="49">
        <v>1004</v>
      </c>
      <c r="E16" s="49">
        <v>0</v>
      </c>
      <c r="F16" s="49">
        <f t="shared" si="0"/>
        <v>28219</v>
      </c>
      <c r="G16" s="49">
        <v>28219</v>
      </c>
      <c r="H16" s="49">
        <v>0</v>
      </c>
      <c r="I16" s="49">
        <v>40531</v>
      </c>
    </row>
    <row r="17" spans="1:9" ht="21.75" customHeight="1">
      <c r="A17" s="9" t="s">
        <v>6</v>
      </c>
      <c r="B17" s="48">
        <v>8114</v>
      </c>
      <c r="C17" s="49">
        <v>5954</v>
      </c>
      <c r="D17" s="49">
        <v>2160</v>
      </c>
      <c r="E17" s="49">
        <v>0</v>
      </c>
      <c r="F17" s="49">
        <f t="shared" si="0"/>
        <v>14472</v>
      </c>
      <c r="G17" s="49">
        <v>13992</v>
      </c>
      <c r="H17" s="49">
        <v>480</v>
      </c>
      <c r="I17" s="49">
        <v>20466</v>
      </c>
    </row>
    <row r="18" spans="1:9" ht="21.75" customHeight="1">
      <c r="A18" s="9" t="s">
        <v>7</v>
      </c>
      <c r="B18" s="48">
        <v>16929</v>
      </c>
      <c r="C18" s="49">
        <v>15304</v>
      </c>
      <c r="D18" s="49">
        <v>1194</v>
      </c>
      <c r="E18" s="49">
        <v>431</v>
      </c>
      <c r="F18" s="49">
        <f t="shared" si="0"/>
        <v>24166</v>
      </c>
      <c r="G18" s="49">
        <v>24072</v>
      </c>
      <c r="H18" s="49">
        <v>94</v>
      </c>
      <c r="I18" s="49">
        <v>55801</v>
      </c>
    </row>
    <row r="19" spans="1:9" ht="21.75" customHeight="1">
      <c r="A19" s="9" t="s">
        <v>8</v>
      </c>
      <c r="B19" s="48">
        <v>14082</v>
      </c>
      <c r="C19" s="49">
        <v>12742</v>
      </c>
      <c r="D19" s="49">
        <v>708</v>
      </c>
      <c r="E19" s="49">
        <v>632</v>
      </c>
      <c r="F19" s="49">
        <f t="shared" si="0"/>
        <v>17126</v>
      </c>
      <c r="G19" s="49">
        <v>17020</v>
      </c>
      <c r="H19" s="49">
        <v>106</v>
      </c>
      <c r="I19" s="49">
        <v>49323</v>
      </c>
    </row>
    <row r="20" spans="1:9" ht="21.75" customHeight="1">
      <c r="A20" s="9" t="s">
        <v>9</v>
      </c>
      <c r="B20" s="48">
        <v>13476</v>
      </c>
      <c r="C20" s="49">
        <v>12669</v>
      </c>
      <c r="D20" s="49">
        <v>518</v>
      </c>
      <c r="E20" s="49">
        <v>289</v>
      </c>
      <c r="F20" s="49">
        <f t="shared" si="0"/>
        <v>20534</v>
      </c>
      <c r="G20" s="49">
        <v>20012</v>
      </c>
      <c r="H20" s="49">
        <v>522</v>
      </c>
      <c r="I20" s="49">
        <v>42147</v>
      </c>
    </row>
    <row r="21" spans="1:9" ht="21.75" customHeight="1">
      <c r="A21" s="9" t="s">
        <v>10</v>
      </c>
      <c r="B21" s="48">
        <v>11704</v>
      </c>
      <c r="C21" s="49">
        <v>9988</v>
      </c>
      <c r="D21" s="49">
        <v>1716</v>
      </c>
      <c r="E21" s="49">
        <v>0</v>
      </c>
      <c r="F21" s="49">
        <f t="shared" si="0"/>
        <v>6968</v>
      </c>
      <c r="G21" s="49">
        <v>6968</v>
      </c>
      <c r="H21" s="49">
        <v>0</v>
      </c>
      <c r="I21" s="49">
        <v>34555</v>
      </c>
    </row>
    <row r="22" spans="1:9" ht="21.75" customHeight="1">
      <c r="A22" s="9" t="s">
        <v>61</v>
      </c>
      <c r="B22" s="48">
        <v>8680</v>
      </c>
      <c r="C22" s="49">
        <v>7640</v>
      </c>
      <c r="D22" s="49">
        <v>1040</v>
      </c>
      <c r="E22" s="49">
        <v>0</v>
      </c>
      <c r="F22" s="49">
        <f t="shared" si="0"/>
        <v>21977</v>
      </c>
      <c r="G22" s="49">
        <v>21935</v>
      </c>
      <c r="H22" s="49">
        <v>42</v>
      </c>
      <c r="I22" s="49">
        <v>19599</v>
      </c>
    </row>
    <row r="23" spans="1:9" ht="21.75" customHeight="1">
      <c r="A23" s="9" t="s">
        <v>62</v>
      </c>
      <c r="B23" s="48">
        <v>18262</v>
      </c>
      <c r="C23" s="49">
        <v>16120</v>
      </c>
      <c r="D23" s="49">
        <v>2142</v>
      </c>
      <c r="E23" s="49">
        <v>0</v>
      </c>
      <c r="F23" s="49">
        <f t="shared" si="0"/>
        <v>27791</v>
      </c>
      <c r="G23" s="49">
        <v>27743</v>
      </c>
      <c r="H23" s="49">
        <v>48</v>
      </c>
      <c r="I23" s="49">
        <v>52484</v>
      </c>
    </row>
    <row r="24" spans="1:9" ht="21.75" customHeight="1">
      <c r="A24" s="9" t="s">
        <v>63</v>
      </c>
      <c r="B24" s="48">
        <v>9133</v>
      </c>
      <c r="C24" s="49">
        <v>8107</v>
      </c>
      <c r="D24" s="49">
        <v>1026</v>
      </c>
      <c r="E24" s="49">
        <v>0</v>
      </c>
      <c r="F24" s="49">
        <f t="shared" si="0"/>
        <v>13595</v>
      </c>
      <c r="G24" s="49">
        <v>13595</v>
      </c>
      <c r="H24" s="49">
        <v>0</v>
      </c>
      <c r="I24" s="49">
        <v>21403</v>
      </c>
    </row>
    <row r="25" spans="1:9" ht="21.75" customHeight="1">
      <c r="A25" s="9" t="s">
        <v>67</v>
      </c>
      <c r="B25" s="48">
        <v>29547</v>
      </c>
      <c r="C25" s="49">
        <v>24058</v>
      </c>
      <c r="D25" s="49">
        <v>4922</v>
      </c>
      <c r="E25" s="49">
        <v>567</v>
      </c>
      <c r="F25" s="49">
        <f t="shared" si="0"/>
        <v>48816</v>
      </c>
      <c r="G25" s="49">
        <v>48816</v>
      </c>
      <c r="H25" s="49">
        <v>0</v>
      </c>
      <c r="I25" s="49">
        <v>64104</v>
      </c>
    </row>
    <row r="26" spans="1:9" ht="21.75" customHeight="1">
      <c r="A26" s="9" t="s">
        <v>68</v>
      </c>
      <c r="B26" s="48">
        <v>13941</v>
      </c>
      <c r="C26" s="49">
        <v>12788</v>
      </c>
      <c r="D26" s="49">
        <v>158</v>
      </c>
      <c r="E26" s="49">
        <v>995</v>
      </c>
      <c r="F26" s="49">
        <f t="shared" si="0"/>
        <v>2895</v>
      </c>
      <c r="G26" s="49">
        <v>2895</v>
      </c>
      <c r="H26" s="49">
        <v>0</v>
      </c>
      <c r="I26" s="49">
        <v>54344</v>
      </c>
    </row>
    <row r="27" spans="1:9" s="40" customFormat="1" ht="21.75" customHeight="1">
      <c r="A27" s="8" t="s">
        <v>11</v>
      </c>
      <c r="B27" s="46">
        <f>B28</f>
        <v>2335</v>
      </c>
      <c r="C27" s="47">
        <f>C28</f>
        <v>2211</v>
      </c>
      <c r="D27" s="47">
        <f>D28</f>
        <v>124</v>
      </c>
      <c r="E27" s="47">
        <f>E28</f>
        <v>0</v>
      </c>
      <c r="F27" s="47">
        <f t="shared" si="0"/>
        <v>8122</v>
      </c>
      <c r="G27" s="47">
        <f>G28</f>
        <v>8064</v>
      </c>
      <c r="H27" s="47">
        <f>H28</f>
        <v>58</v>
      </c>
      <c r="I27" s="47">
        <f>I28</f>
        <v>7899</v>
      </c>
    </row>
    <row r="28" spans="1:9" ht="21.75" customHeight="1">
      <c r="A28" s="9" t="s">
        <v>64</v>
      </c>
      <c r="B28" s="48">
        <v>2335</v>
      </c>
      <c r="C28" s="49">
        <v>2211</v>
      </c>
      <c r="D28" s="49">
        <v>124</v>
      </c>
      <c r="E28" s="49">
        <v>0</v>
      </c>
      <c r="F28" s="49">
        <f t="shared" si="0"/>
        <v>8122</v>
      </c>
      <c r="G28" s="49">
        <v>8064</v>
      </c>
      <c r="H28" s="49">
        <v>58</v>
      </c>
      <c r="I28" s="49">
        <v>7899</v>
      </c>
    </row>
    <row r="29" spans="1:9" s="40" customFormat="1" ht="21.75" customHeight="1">
      <c r="A29" s="8" t="s">
        <v>12</v>
      </c>
      <c r="B29" s="46">
        <f>SUM(B30:B33)</f>
        <v>10257</v>
      </c>
      <c r="C29" s="47">
        <f>SUM(C30:C33)</f>
        <v>8848</v>
      </c>
      <c r="D29" s="47">
        <f>SUM(D30:D33)</f>
        <v>656</v>
      </c>
      <c r="E29" s="47">
        <f>SUM(E30:E33)</f>
        <v>753</v>
      </c>
      <c r="F29" s="47">
        <f t="shared" si="0"/>
        <v>24407</v>
      </c>
      <c r="G29" s="47">
        <f>SUM(G30:G33)</f>
        <v>24339</v>
      </c>
      <c r="H29" s="47">
        <f>SUM(H30:H33)</f>
        <v>68</v>
      </c>
      <c r="I29" s="47">
        <f>SUM(I30:I33)</f>
        <v>34753</v>
      </c>
    </row>
    <row r="30" spans="1:9" ht="21.75" customHeight="1">
      <c r="A30" s="9" t="s">
        <v>13</v>
      </c>
      <c r="B30" s="48">
        <v>1266</v>
      </c>
      <c r="C30" s="49">
        <v>1113</v>
      </c>
      <c r="D30" s="49">
        <v>153</v>
      </c>
      <c r="E30" s="49">
        <v>0</v>
      </c>
      <c r="F30" s="49">
        <f t="shared" si="0"/>
        <v>4096</v>
      </c>
      <c r="G30" s="49">
        <v>4078</v>
      </c>
      <c r="H30" s="49">
        <v>18</v>
      </c>
      <c r="I30" s="49">
        <v>4826</v>
      </c>
    </row>
    <row r="31" spans="1:9" ht="21.75" customHeight="1">
      <c r="A31" s="9" t="s">
        <v>14</v>
      </c>
      <c r="B31" s="48">
        <v>2466</v>
      </c>
      <c r="C31" s="49">
        <v>2074</v>
      </c>
      <c r="D31" s="49">
        <v>97</v>
      </c>
      <c r="E31" s="49">
        <v>295</v>
      </c>
      <c r="F31" s="49">
        <f t="shared" si="0"/>
        <v>9087</v>
      </c>
      <c r="G31" s="49">
        <v>9057</v>
      </c>
      <c r="H31" s="49">
        <v>30</v>
      </c>
      <c r="I31" s="49">
        <v>5635</v>
      </c>
    </row>
    <row r="32" spans="1:9" ht="21.75" customHeight="1">
      <c r="A32" s="9" t="s">
        <v>15</v>
      </c>
      <c r="B32" s="48">
        <v>4725</v>
      </c>
      <c r="C32" s="49">
        <v>3938</v>
      </c>
      <c r="D32" s="49">
        <v>329</v>
      </c>
      <c r="E32" s="49">
        <v>458</v>
      </c>
      <c r="F32" s="49">
        <f t="shared" si="0"/>
        <v>4093</v>
      </c>
      <c r="G32" s="49">
        <v>4088</v>
      </c>
      <c r="H32" s="49">
        <v>5</v>
      </c>
      <c r="I32" s="49">
        <v>14579</v>
      </c>
    </row>
    <row r="33" spans="1:9" ht="21.75" customHeight="1">
      <c r="A33" s="54" t="s">
        <v>69</v>
      </c>
      <c r="B33" s="55">
        <v>1800</v>
      </c>
      <c r="C33" s="56">
        <v>1723</v>
      </c>
      <c r="D33" s="56">
        <v>77</v>
      </c>
      <c r="E33" s="56">
        <v>0</v>
      </c>
      <c r="F33" s="56">
        <f t="shared" si="0"/>
        <v>7131</v>
      </c>
      <c r="G33" s="56">
        <v>7116</v>
      </c>
      <c r="H33" s="56">
        <v>15</v>
      </c>
      <c r="I33" s="56">
        <v>9713</v>
      </c>
    </row>
    <row r="34" spans="1:9" ht="16.5" customHeight="1">
      <c r="A34" s="11" t="s">
        <v>59</v>
      </c>
      <c r="B34" s="12"/>
      <c r="C34" s="12"/>
      <c r="D34" s="12"/>
      <c r="E34" s="12"/>
      <c r="F34" s="10"/>
      <c r="G34" s="12"/>
      <c r="H34" s="12"/>
      <c r="I34" s="12"/>
    </row>
    <row r="35" spans="1:9" ht="16.5" customHeight="1">
      <c r="A35" s="13"/>
      <c r="B35" s="12"/>
      <c r="C35" s="12"/>
      <c r="D35" s="12"/>
      <c r="E35" s="12"/>
      <c r="F35" s="10"/>
      <c r="G35" s="12"/>
      <c r="H35" s="12"/>
      <c r="I35" s="12"/>
    </row>
    <row r="36" spans="1:6" ht="24.75" customHeight="1">
      <c r="A36" s="1"/>
      <c r="C36" s="14"/>
      <c r="E36" s="15"/>
      <c r="F36" s="10"/>
    </row>
    <row r="37" spans="1:9" ht="15" customHeight="1">
      <c r="A37" s="2"/>
      <c r="B37" s="3"/>
      <c r="C37" s="3"/>
      <c r="D37" s="3"/>
      <c r="E37" s="16"/>
      <c r="F37" s="10"/>
      <c r="G37" s="3"/>
      <c r="H37" s="13"/>
      <c r="I37" s="4" t="s">
        <v>46</v>
      </c>
    </row>
    <row r="38" spans="1:9" ht="15" customHeight="1">
      <c r="A38" s="23"/>
      <c r="B38" s="24" t="s">
        <v>47</v>
      </c>
      <c r="C38" s="25"/>
      <c r="D38" s="25"/>
      <c r="E38" s="26"/>
      <c r="F38" s="24" t="s">
        <v>48</v>
      </c>
      <c r="G38" s="25"/>
      <c r="H38" s="26"/>
      <c r="I38" s="27"/>
    </row>
    <row r="39" spans="1:9" ht="15" customHeight="1">
      <c r="A39" s="28" t="s">
        <v>44</v>
      </c>
      <c r="B39" s="29" t="s">
        <v>49</v>
      </c>
      <c r="C39" s="29" t="s">
        <v>50</v>
      </c>
      <c r="D39" s="29" t="s">
        <v>51</v>
      </c>
      <c r="E39" s="29" t="s">
        <v>71</v>
      </c>
      <c r="F39" s="29" t="s">
        <v>53</v>
      </c>
      <c r="G39" s="29" t="s">
        <v>54</v>
      </c>
      <c r="H39" s="29" t="s">
        <v>52</v>
      </c>
      <c r="I39" s="30" t="s">
        <v>72</v>
      </c>
    </row>
    <row r="40" spans="1:9" ht="15" customHeight="1">
      <c r="A40" s="31"/>
      <c r="B40" s="32" t="s">
        <v>55</v>
      </c>
      <c r="C40" s="32" t="s">
        <v>55</v>
      </c>
      <c r="D40" s="32" t="s">
        <v>56</v>
      </c>
      <c r="E40" s="32" t="s">
        <v>56</v>
      </c>
      <c r="F40" s="33" t="s">
        <v>57</v>
      </c>
      <c r="G40" s="33" t="s">
        <v>57</v>
      </c>
      <c r="H40" s="33" t="s">
        <v>57</v>
      </c>
      <c r="I40" s="34" t="s">
        <v>58</v>
      </c>
    </row>
    <row r="41" spans="1:9" ht="21.75" customHeight="1">
      <c r="A41" s="21" t="s">
        <v>16</v>
      </c>
      <c r="B41" s="50">
        <f>B42+B43</f>
        <v>19062</v>
      </c>
      <c r="C41" s="51">
        <f>C42+C43</f>
        <v>17315</v>
      </c>
      <c r="D41" s="51">
        <f>D42+D43</f>
        <v>514</v>
      </c>
      <c r="E41" s="51">
        <f>E42+E43</f>
        <v>1233</v>
      </c>
      <c r="F41" s="47">
        <f aca="true" t="shared" si="1" ref="F41:F51">G41+H41</f>
        <v>9269</v>
      </c>
      <c r="G41" s="51">
        <f>G42+G43</f>
        <v>9160</v>
      </c>
      <c r="H41" s="51">
        <f>H42+H43</f>
        <v>109</v>
      </c>
      <c r="I41" s="51">
        <f>I42+I43</f>
        <v>66318</v>
      </c>
    </row>
    <row r="42" spans="1:9" ht="21.75" customHeight="1">
      <c r="A42" s="9" t="s">
        <v>17</v>
      </c>
      <c r="B42" s="48">
        <v>8384</v>
      </c>
      <c r="C42" s="49">
        <v>7681</v>
      </c>
      <c r="D42" s="49">
        <v>251</v>
      </c>
      <c r="E42" s="49">
        <v>452</v>
      </c>
      <c r="F42" s="49">
        <f t="shared" si="1"/>
        <v>6947</v>
      </c>
      <c r="G42" s="49">
        <v>6897</v>
      </c>
      <c r="H42" s="49">
        <v>50</v>
      </c>
      <c r="I42" s="49">
        <v>29734</v>
      </c>
    </row>
    <row r="43" spans="1:9" ht="21.75" customHeight="1">
      <c r="A43" s="9" t="s">
        <v>18</v>
      </c>
      <c r="B43" s="48">
        <v>10678</v>
      </c>
      <c r="C43" s="49">
        <v>9634</v>
      </c>
      <c r="D43" s="49">
        <v>263</v>
      </c>
      <c r="E43" s="49">
        <v>781</v>
      </c>
      <c r="F43" s="49">
        <f t="shared" si="1"/>
        <v>2322</v>
      </c>
      <c r="G43" s="49">
        <v>2263</v>
      </c>
      <c r="H43" s="49">
        <v>59</v>
      </c>
      <c r="I43" s="49">
        <v>36584</v>
      </c>
    </row>
    <row r="44" spans="1:9" s="40" customFormat="1" ht="21.75" customHeight="1">
      <c r="A44" s="18" t="s">
        <v>19</v>
      </c>
      <c r="B44" s="46">
        <f>SUM(B45:B50)</f>
        <v>11176</v>
      </c>
      <c r="C44" s="47">
        <f>SUM(C45:C50)</f>
        <v>9446</v>
      </c>
      <c r="D44" s="47">
        <f>SUM(D45:D50)</f>
        <v>1730</v>
      </c>
      <c r="E44" s="47">
        <f>SUM(E45:E50)</f>
        <v>0</v>
      </c>
      <c r="F44" s="47">
        <f t="shared" si="1"/>
        <v>22338</v>
      </c>
      <c r="G44" s="47">
        <f>SUM(G45:G50)</f>
        <v>22338</v>
      </c>
      <c r="H44" s="47">
        <f>SUM(H45:H50)</f>
        <v>0</v>
      </c>
      <c r="I44" s="47">
        <f>SUM(I45:I50)</f>
        <v>27480</v>
      </c>
    </row>
    <row r="45" spans="1:9" ht="21.75" customHeight="1">
      <c r="A45" s="17" t="s">
        <v>20</v>
      </c>
      <c r="B45" s="48">
        <v>1378</v>
      </c>
      <c r="C45" s="49">
        <v>1168</v>
      </c>
      <c r="D45" s="49">
        <v>210</v>
      </c>
      <c r="E45" s="49">
        <v>0</v>
      </c>
      <c r="F45" s="49">
        <f t="shared" si="1"/>
        <v>1965</v>
      </c>
      <c r="G45" s="49">
        <v>1965</v>
      </c>
      <c r="H45" s="49">
        <v>0</v>
      </c>
      <c r="I45" s="49">
        <v>3363</v>
      </c>
    </row>
    <row r="46" spans="1:9" ht="21.75" customHeight="1">
      <c r="A46" s="17" t="s">
        <v>21</v>
      </c>
      <c r="B46" s="48">
        <v>2560</v>
      </c>
      <c r="C46" s="49">
        <v>1972</v>
      </c>
      <c r="D46" s="49">
        <v>588</v>
      </c>
      <c r="E46" s="49">
        <v>0</v>
      </c>
      <c r="F46" s="49">
        <f t="shared" si="1"/>
        <v>4376</v>
      </c>
      <c r="G46" s="49">
        <v>4376</v>
      </c>
      <c r="H46" s="49">
        <v>0</v>
      </c>
      <c r="I46" s="49">
        <v>6785</v>
      </c>
    </row>
    <row r="47" spans="1:9" ht="21.75" customHeight="1">
      <c r="A47" s="17" t="s">
        <v>22</v>
      </c>
      <c r="B47" s="48">
        <v>276</v>
      </c>
      <c r="C47" s="49">
        <v>255</v>
      </c>
      <c r="D47" s="49">
        <v>21</v>
      </c>
      <c r="E47" s="49">
        <v>0</v>
      </c>
      <c r="F47" s="49">
        <f t="shared" si="1"/>
        <v>492</v>
      </c>
      <c r="G47" s="49">
        <v>492</v>
      </c>
      <c r="H47" s="49">
        <v>0</v>
      </c>
      <c r="I47" s="49">
        <v>589</v>
      </c>
    </row>
    <row r="48" spans="1:9" ht="21.75" customHeight="1">
      <c r="A48" s="17" t="s">
        <v>23</v>
      </c>
      <c r="B48" s="48">
        <v>1662</v>
      </c>
      <c r="C48" s="49">
        <v>1322</v>
      </c>
      <c r="D48" s="49">
        <v>340</v>
      </c>
      <c r="E48" s="49">
        <v>0</v>
      </c>
      <c r="F48" s="49">
        <f t="shared" si="1"/>
        <v>4184</v>
      </c>
      <c r="G48" s="49">
        <v>4184</v>
      </c>
      <c r="H48" s="49">
        <v>0</v>
      </c>
      <c r="I48" s="49">
        <v>3005</v>
      </c>
    </row>
    <row r="49" spans="1:9" ht="21.75" customHeight="1">
      <c r="A49" s="17" t="s">
        <v>24</v>
      </c>
      <c r="B49" s="48">
        <v>2027</v>
      </c>
      <c r="C49" s="49">
        <v>1861</v>
      </c>
      <c r="D49" s="49">
        <v>166</v>
      </c>
      <c r="E49" s="49">
        <v>0</v>
      </c>
      <c r="F49" s="49">
        <f t="shared" si="1"/>
        <v>3396</v>
      </c>
      <c r="G49" s="49">
        <v>3396</v>
      </c>
      <c r="H49" s="49">
        <v>0</v>
      </c>
      <c r="I49" s="49">
        <v>5935</v>
      </c>
    </row>
    <row r="50" spans="1:9" ht="21.75" customHeight="1">
      <c r="A50" s="17" t="s">
        <v>65</v>
      </c>
      <c r="B50" s="48">
        <v>3273</v>
      </c>
      <c r="C50" s="49">
        <v>2868</v>
      </c>
      <c r="D50" s="49">
        <v>405</v>
      </c>
      <c r="E50" s="49">
        <v>0</v>
      </c>
      <c r="F50" s="49">
        <f t="shared" si="1"/>
        <v>7925</v>
      </c>
      <c r="G50" s="49">
        <v>7925</v>
      </c>
      <c r="H50" s="49">
        <v>0</v>
      </c>
      <c r="I50" s="49">
        <v>7803</v>
      </c>
    </row>
    <row r="51" spans="1:9" s="40" customFormat="1" ht="21.75" customHeight="1">
      <c r="A51" s="18" t="s">
        <v>25</v>
      </c>
      <c r="B51" s="46">
        <f>SUM(B52:B56)</f>
        <v>25899</v>
      </c>
      <c r="C51" s="47">
        <f>SUM(C52:C56)</f>
        <v>22465</v>
      </c>
      <c r="D51" s="47">
        <f>SUM(D52:D56)</f>
        <v>2668</v>
      </c>
      <c r="E51" s="47">
        <f>SUM(E52:E56)</f>
        <v>766</v>
      </c>
      <c r="F51" s="47">
        <f t="shared" si="1"/>
        <v>39492</v>
      </c>
      <c r="G51" s="47">
        <f>SUM(G52:G56)</f>
        <v>39492</v>
      </c>
      <c r="H51" s="47">
        <f>SUM(H52:H56)</f>
        <v>0</v>
      </c>
      <c r="I51" s="47">
        <f>SUM(I52:I56)</f>
        <v>71466</v>
      </c>
    </row>
    <row r="52" spans="1:9" ht="21.75" customHeight="1">
      <c r="A52" s="17" t="s">
        <v>26</v>
      </c>
      <c r="B52" s="48">
        <v>4381</v>
      </c>
      <c r="C52" s="49">
        <v>4160</v>
      </c>
      <c r="D52" s="49">
        <v>134</v>
      </c>
      <c r="E52" s="49">
        <v>87</v>
      </c>
      <c r="F52" s="49">
        <v>6904</v>
      </c>
      <c r="G52" s="49">
        <v>6904</v>
      </c>
      <c r="H52" s="49">
        <v>0</v>
      </c>
      <c r="I52" s="49">
        <v>14154</v>
      </c>
    </row>
    <row r="53" spans="1:9" ht="21.75" customHeight="1">
      <c r="A53" s="17" t="s">
        <v>27</v>
      </c>
      <c r="B53" s="48">
        <v>3943</v>
      </c>
      <c r="C53" s="49">
        <v>3542</v>
      </c>
      <c r="D53" s="49">
        <v>197</v>
      </c>
      <c r="E53" s="49">
        <v>204</v>
      </c>
      <c r="F53" s="49">
        <v>4875</v>
      </c>
      <c r="G53" s="49">
        <v>4875</v>
      </c>
      <c r="H53" s="49">
        <v>0</v>
      </c>
      <c r="I53" s="49">
        <v>7860</v>
      </c>
    </row>
    <row r="54" spans="1:9" ht="21.75" customHeight="1">
      <c r="A54" s="17" t="s">
        <v>28</v>
      </c>
      <c r="B54" s="48">
        <v>10688</v>
      </c>
      <c r="C54" s="49">
        <v>9021</v>
      </c>
      <c r="D54" s="49">
        <v>1283</v>
      </c>
      <c r="E54" s="49">
        <v>384</v>
      </c>
      <c r="F54" s="49">
        <v>5878</v>
      </c>
      <c r="G54" s="49">
        <v>5878</v>
      </c>
      <c r="H54" s="49">
        <v>0</v>
      </c>
      <c r="I54" s="49">
        <v>31854</v>
      </c>
    </row>
    <row r="55" spans="1:9" ht="21.75" customHeight="1">
      <c r="A55" s="17" t="s">
        <v>29</v>
      </c>
      <c r="B55" s="48">
        <v>2764</v>
      </c>
      <c r="C55" s="49">
        <v>2589</v>
      </c>
      <c r="D55" s="49">
        <v>84</v>
      </c>
      <c r="E55" s="49">
        <v>91</v>
      </c>
      <c r="F55" s="49">
        <v>6272</v>
      </c>
      <c r="G55" s="49">
        <v>6272</v>
      </c>
      <c r="H55" s="49">
        <v>0</v>
      </c>
      <c r="I55" s="49">
        <v>7752</v>
      </c>
    </row>
    <row r="56" spans="1:9" ht="21.75" customHeight="1">
      <c r="A56" s="17" t="s">
        <v>66</v>
      </c>
      <c r="B56" s="48">
        <v>4123</v>
      </c>
      <c r="C56" s="49">
        <v>3153</v>
      </c>
      <c r="D56" s="49">
        <v>970</v>
      </c>
      <c r="E56" s="49">
        <v>0</v>
      </c>
      <c r="F56" s="49">
        <v>15563</v>
      </c>
      <c r="G56" s="49">
        <v>15563</v>
      </c>
      <c r="H56" s="49">
        <v>0</v>
      </c>
      <c r="I56" s="49">
        <v>9846</v>
      </c>
    </row>
    <row r="57" spans="1:9" s="40" customFormat="1" ht="21.75" customHeight="1">
      <c r="A57" s="18" t="s">
        <v>30</v>
      </c>
      <c r="B57" s="46">
        <f>B58</f>
        <v>4025</v>
      </c>
      <c r="C57" s="47">
        <f>C58</f>
        <v>2481</v>
      </c>
      <c r="D57" s="47">
        <f>D58</f>
        <v>1364</v>
      </c>
      <c r="E57" s="47">
        <f>E58</f>
        <v>180</v>
      </c>
      <c r="F57" s="47">
        <f>G57+H57</f>
        <v>2777</v>
      </c>
      <c r="G57" s="47">
        <f>G58</f>
        <v>2777</v>
      </c>
      <c r="H57" s="47">
        <f>H58</f>
        <v>0</v>
      </c>
      <c r="I57" s="47">
        <f>I58</f>
        <v>11075</v>
      </c>
    </row>
    <row r="58" spans="1:9" ht="21.75" customHeight="1">
      <c r="A58" s="17" t="s">
        <v>70</v>
      </c>
      <c r="B58" s="48">
        <v>4025</v>
      </c>
      <c r="C58" s="49">
        <v>2481</v>
      </c>
      <c r="D58" s="49">
        <v>1364</v>
      </c>
      <c r="E58" s="49">
        <v>180</v>
      </c>
      <c r="F58" s="49">
        <v>2777</v>
      </c>
      <c r="G58" s="49">
        <v>2777</v>
      </c>
      <c r="H58" s="49">
        <v>0</v>
      </c>
      <c r="I58" s="49">
        <v>11075</v>
      </c>
    </row>
    <row r="59" spans="1:9" s="40" customFormat="1" ht="21.75" customHeight="1">
      <c r="A59" s="18" t="s">
        <v>73</v>
      </c>
      <c r="B59" s="46">
        <f>B60+B61</f>
        <v>4700</v>
      </c>
      <c r="C59" s="47">
        <f>C60+C61</f>
        <v>3785</v>
      </c>
      <c r="D59" s="47">
        <f>D60+D61</f>
        <v>915</v>
      </c>
      <c r="E59" s="47">
        <f>E60+E61</f>
        <v>0</v>
      </c>
      <c r="F59" s="47">
        <f>G59+H59</f>
        <v>19847</v>
      </c>
      <c r="G59" s="47">
        <f>G60+G61</f>
        <v>19821</v>
      </c>
      <c r="H59" s="47">
        <f>H60+H61</f>
        <v>26</v>
      </c>
      <c r="I59" s="47">
        <f>I60+I61</f>
        <v>18602</v>
      </c>
    </row>
    <row r="60" spans="1:9" ht="21.75" customHeight="1">
      <c r="A60" s="17" t="s">
        <v>31</v>
      </c>
      <c r="B60" s="48">
        <v>3832</v>
      </c>
      <c r="C60" s="49">
        <v>3028</v>
      </c>
      <c r="D60" s="49">
        <v>804</v>
      </c>
      <c r="E60" s="49">
        <v>0</v>
      </c>
      <c r="F60" s="49">
        <f>G60+H60</f>
        <v>14996</v>
      </c>
      <c r="G60" s="49">
        <v>14987</v>
      </c>
      <c r="H60" s="49">
        <v>9</v>
      </c>
      <c r="I60" s="49">
        <v>14774</v>
      </c>
    </row>
    <row r="61" spans="1:9" ht="21.75" customHeight="1">
      <c r="A61" s="17" t="s">
        <v>32</v>
      </c>
      <c r="B61" s="48">
        <v>868</v>
      </c>
      <c r="C61" s="49">
        <v>757</v>
      </c>
      <c r="D61" s="49">
        <v>111</v>
      </c>
      <c r="E61" s="49">
        <v>0</v>
      </c>
      <c r="F61" s="49">
        <f>G61+H61</f>
        <v>4851</v>
      </c>
      <c r="G61" s="49">
        <v>4834</v>
      </c>
      <c r="H61" s="49">
        <v>17</v>
      </c>
      <c r="I61" s="49">
        <v>3828</v>
      </c>
    </row>
    <row r="62" spans="1:9" s="40" customFormat="1" ht="21.75" customHeight="1">
      <c r="A62" s="18" t="s">
        <v>33</v>
      </c>
      <c r="B62" s="46">
        <f>SUM(B63:B71)</f>
        <v>12012</v>
      </c>
      <c r="C62" s="47">
        <f>SUM(C63:C71)</f>
        <v>9777</v>
      </c>
      <c r="D62" s="47">
        <f>SUM(D63:D71)</f>
        <v>1697</v>
      </c>
      <c r="E62" s="47">
        <f>SUM(E63:E71)</f>
        <v>538</v>
      </c>
      <c r="F62" s="47">
        <f>G62+H62</f>
        <v>30739</v>
      </c>
      <c r="G62" s="47">
        <f>SUM(G63:G71)</f>
        <v>30437</v>
      </c>
      <c r="H62" s="47">
        <f>SUM(H63:H71)</f>
        <v>302</v>
      </c>
      <c r="I62" s="47">
        <f>SUM(I63:I71)</f>
        <v>41651</v>
      </c>
    </row>
    <row r="63" spans="1:9" ht="21.75" customHeight="1">
      <c r="A63" s="17" t="s">
        <v>34</v>
      </c>
      <c r="B63" s="48">
        <v>2212</v>
      </c>
      <c r="C63" s="49">
        <v>1468</v>
      </c>
      <c r="D63" s="49">
        <v>545</v>
      </c>
      <c r="E63" s="49">
        <v>199</v>
      </c>
      <c r="F63" s="49">
        <v>8434</v>
      </c>
      <c r="G63" s="49">
        <v>8434</v>
      </c>
      <c r="H63" s="49">
        <v>0</v>
      </c>
      <c r="I63" s="49">
        <v>7076</v>
      </c>
    </row>
    <row r="64" spans="1:9" ht="21.75" customHeight="1">
      <c r="A64" s="17" t="s">
        <v>35</v>
      </c>
      <c r="B64" s="48">
        <v>2324</v>
      </c>
      <c r="C64" s="49">
        <v>1728</v>
      </c>
      <c r="D64" s="49">
        <v>257</v>
      </c>
      <c r="E64" s="49">
        <v>339</v>
      </c>
      <c r="F64" s="49">
        <v>5076</v>
      </c>
      <c r="G64" s="49">
        <v>5076</v>
      </c>
      <c r="H64" s="49">
        <v>0</v>
      </c>
      <c r="I64" s="49">
        <v>6727</v>
      </c>
    </row>
    <row r="65" spans="1:9" ht="21.75" customHeight="1">
      <c r="A65" s="17" t="s">
        <v>36</v>
      </c>
      <c r="B65" s="48">
        <v>825</v>
      </c>
      <c r="C65" s="49">
        <v>770</v>
      </c>
      <c r="D65" s="49">
        <v>55</v>
      </c>
      <c r="E65" s="49">
        <v>0</v>
      </c>
      <c r="F65" s="49">
        <f>G65+H65</f>
        <v>1610</v>
      </c>
      <c r="G65" s="49">
        <v>1575</v>
      </c>
      <c r="H65" s="49">
        <v>35</v>
      </c>
      <c r="I65" s="49">
        <v>3365</v>
      </c>
    </row>
    <row r="66" spans="1:9" ht="21.75" customHeight="1">
      <c r="A66" s="17" t="s">
        <v>37</v>
      </c>
      <c r="B66" s="48">
        <v>351</v>
      </c>
      <c r="C66" s="49">
        <v>333</v>
      </c>
      <c r="D66" s="49">
        <v>18</v>
      </c>
      <c r="E66" s="49">
        <v>0</v>
      </c>
      <c r="F66" s="49">
        <f>G66+H66</f>
        <v>1016</v>
      </c>
      <c r="G66" s="49">
        <v>1005</v>
      </c>
      <c r="H66" s="49">
        <v>11</v>
      </c>
      <c r="I66" s="49">
        <v>1835</v>
      </c>
    </row>
    <row r="67" spans="1:9" ht="21.75" customHeight="1">
      <c r="A67" s="17" t="s">
        <v>38</v>
      </c>
      <c r="B67" s="48">
        <v>934</v>
      </c>
      <c r="C67" s="49">
        <v>791</v>
      </c>
      <c r="D67" s="49">
        <v>143</v>
      </c>
      <c r="E67" s="49">
        <v>0</v>
      </c>
      <c r="F67" s="49">
        <v>3676</v>
      </c>
      <c r="G67" s="49">
        <v>3676</v>
      </c>
      <c r="H67" s="49">
        <v>0</v>
      </c>
      <c r="I67" s="49">
        <v>3237</v>
      </c>
    </row>
    <row r="68" spans="1:9" ht="21.75" customHeight="1">
      <c r="A68" s="17" t="s">
        <v>39</v>
      </c>
      <c r="B68" s="48">
        <v>277</v>
      </c>
      <c r="C68" s="49">
        <v>262</v>
      </c>
      <c r="D68" s="49">
        <v>15</v>
      </c>
      <c r="E68" s="49">
        <v>0</v>
      </c>
      <c r="F68" s="49">
        <f>G68+H68</f>
        <v>1333</v>
      </c>
      <c r="G68" s="49">
        <v>1328</v>
      </c>
      <c r="H68" s="49">
        <v>5</v>
      </c>
      <c r="I68" s="49">
        <v>1112</v>
      </c>
    </row>
    <row r="69" spans="1:9" ht="21.75" customHeight="1">
      <c r="A69" s="17" t="s">
        <v>40</v>
      </c>
      <c r="B69" s="48">
        <v>670</v>
      </c>
      <c r="C69" s="49">
        <v>553</v>
      </c>
      <c r="D69" s="49">
        <v>117</v>
      </c>
      <c r="E69" s="49">
        <v>0</v>
      </c>
      <c r="F69" s="49">
        <f>G69+H69</f>
        <v>1288</v>
      </c>
      <c r="G69" s="49">
        <v>1283</v>
      </c>
      <c r="H69" s="49">
        <v>5</v>
      </c>
      <c r="I69" s="49">
        <v>2936</v>
      </c>
    </row>
    <row r="70" spans="1:9" ht="21.75" customHeight="1">
      <c r="A70" s="17" t="s">
        <v>41</v>
      </c>
      <c r="B70" s="48">
        <v>659</v>
      </c>
      <c r="C70" s="49">
        <v>579</v>
      </c>
      <c r="D70" s="49">
        <v>80</v>
      </c>
      <c r="E70" s="49">
        <v>0</v>
      </c>
      <c r="F70" s="49">
        <f>G70+H70</f>
        <v>3134</v>
      </c>
      <c r="G70" s="49">
        <v>2978</v>
      </c>
      <c r="H70" s="49">
        <v>156</v>
      </c>
      <c r="I70" s="49">
        <v>2150</v>
      </c>
    </row>
    <row r="71" spans="1:9" ht="21.75" customHeight="1">
      <c r="A71" s="17" t="s">
        <v>60</v>
      </c>
      <c r="B71" s="48">
        <v>3760</v>
      </c>
      <c r="C71" s="49">
        <v>3293</v>
      </c>
      <c r="D71" s="49">
        <v>467</v>
      </c>
      <c r="E71" s="49">
        <v>0</v>
      </c>
      <c r="F71" s="49">
        <f>G71+H71</f>
        <v>5172</v>
      </c>
      <c r="G71" s="49">
        <v>5082</v>
      </c>
      <c r="H71" s="49">
        <v>90</v>
      </c>
      <c r="I71" s="49">
        <v>13213</v>
      </c>
    </row>
    <row r="72" spans="1:9" s="40" customFormat="1" ht="21.75" customHeight="1">
      <c r="A72" s="18" t="s">
        <v>42</v>
      </c>
      <c r="B72" s="46">
        <f>B73</f>
        <v>1870</v>
      </c>
      <c r="C72" s="47">
        <f>C73</f>
        <v>1781</v>
      </c>
      <c r="D72" s="47">
        <f>D73</f>
        <v>89</v>
      </c>
      <c r="E72" s="47">
        <f>E73</f>
        <v>0</v>
      </c>
      <c r="F72" s="47">
        <f>G72+H72</f>
        <v>2039</v>
      </c>
      <c r="G72" s="47">
        <f>G73</f>
        <v>2039</v>
      </c>
      <c r="H72" s="47">
        <f>H73</f>
        <v>0</v>
      </c>
      <c r="I72" s="47">
        <f>I73</f>
        <v>7209</v>
      </c>
    </row>
    <row r="73" spans="1:9" ht="21.75" customHeight="1">
      <c r="A73" s="19" t="s">
        <v>43</v>
      </c>
      <c r="B73" s="52">
        <v>1870</v>
      </c>
      <c r="C73" s="52">
        <v>1781</v>
      </c>
      <c r="D73" s="52">
        <v>89</v>
      </c>
      <c r="E73" s="52">
        <v>0</v>
      </c>
      <c r="F73" s="53">
        <v>2039</v>
      </c>
      <c r="G73" s="52">
        <v>2039</v>
      </c>
      <c r="H73" s="52">
        <v>0</v>
      </c>
      <c r="I73" s="52">
        <v>7209</v>
      </c>
    </row>
    <row r="74" spans="1:9" ht="11.25">
      <c r="A74" s="2"/>
      <c r="B74" s="3"/>
      <c r="C74" s="3"/>
      <c r="D74" s="3"/>
      <c r="E74" s="3"/>
      <c r="F74" s="3"/>
      <c r="G74" s="3"/>
      <c r="H74" s="3"/>
      <c r="I74" s="3"/>
    </row>
  </sheetData>
  <sheetProtection/>
  <printOptions horizontalCentered="1"/>
  <pageMargins left="0.3937007874015748" right="0.3937007874015748" top="0.5905511811023623" bottom="0.3937007874015748" header="0.31496062992125984" footer="0.5118110236220472"/>
  <pageSetup fitToHeight="2" horizontalDpi="600" verticalDpi="600" orientation="portrait" paperSize="9" r:id="rId1"/>
  <rowBreaks count="1" manualBreakCount="1">
    <brk id="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2014-02-04T06:18:08Z</cp:lastPrinted>
  <dcterms:created xsi:type="dcterms:W3CDTF">1998-01-28T01:13:55Z</dcterms:created>
  <dcterms:modified xsi:type="dcterms:W3CDTF">2014-08-19T00:32:21Z</dcterms:modified>
  <cp:category/>
  <cp:version/>
  <cp:contentType/>
  <cp:contentStatus/>
</cp:coreProperties>
</file>